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60" windowWidth="13170" windowHeight="13680"/>
  </bookViews>
  <sheets>
    <sheet name="Приложение 1" sheetId="12" r:id="rId1"/>
    <sheet name="Лист2" sheetId="8" r:id="rId2"/>
  </sheets>
  <definedNames>
    <definedName name="_xlnm.Print_Titles" localSheetId="0">'Приложение 1'!$6:$6</definedName>
    <definedName name="_xlnm.Print_Area" localSheetId="0">'Приложение 1'!$A$1:$D$77</definedName>
  </definedNames>
  <calcPr calcId="145621" fullPrecision="0"/>
</workbook>
</file>

<file path=xl/calcChain.xml><?xml version="1.0" encoding="utf-8"?>
<calcChain xmlns="http://schemas.openxmlformats.org/spreadsheetml/2006/main">
  <c r="D41" i="12" l="1"/>
  <c r="A11" i="12" l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D61" i="12" l="1"/>
  <c r="D60" i="12"/>
  <c r="D58" i="12"/>
  <c r="D46" i="12"/>
  <c r="D43" i="12"/>
  <c r="D29" i="12"/>
  <c r="D39" i="12" l="1"/>
  <c r="D23" i="12" l="1"/>
  <c r="D11" i="12"/>
  <c r="D9" i="12" l="1"/>
  <c r="D8" i="12"/>
  <c r="D50" i="12" l="1"/>
  <c r="D73" i="12" l="1"/>
  <c r="A44" i="12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D18" i="12"/>
  <c r="A9" i="12" l="1"/>
  <c r="A10" i="12" l="1"/>
  <c r="D74" i="12"/>
</calcChain>
</file>

<file path=xl/sharedStrings.xml><?xml version="1.0" encoding="utf-8"?>
<sst xmlns="http://schemas.openxmlformats.org/spreadsheetml/2006/main" count="137" uniqueCount="74">
  <si>
    <t>№ п/п</t>
  </si>
  <si>
    <t>Учреждение, адрес</t>
  </si>
  <si>
    <t>Финансовые ресурсы, тыс. руб.</t>
  </si>
  <si>
    <t>Итого по мероприятию:</t>
  </si>
  <si>
    <t>Вид работ</t>
  </si>
  <si>
    <t>МБУ "Школа № 72"</t>
  </si>
  <si>
    <t>МБУ детский сад № 76 "Куколка"</t>
  </si>
  <si>
    <t>МБУ "Школа № 13"</t>
  </si>
  <si>
    <t>МБУ "Школа № 21"</t>
  </si>
  <si>
    <t>МБУ детский сад № 45 "Яблонька"</t>
  </si>
  <si>
    <t>МБУ детский сад № 54 "Аленка"</t>
  </si>
  <si>
    <t>МБУ детский сад № 138 "Дубравушка"</t>
  </si>
  <si>
    <t>МАОУ детский сад № 27 "Лесовичок"</t>
  </si>
  <si>
    <t>Благоустройство территорий детских садов</t>
  </si>
  <si>
    <t>МБУ "Школа № 34"</t>
  </si>
  <si>
    <t>Таблица № 13 (2024 год)</t>
  </si>
  <si>
    <t>МБУ "Школа № 1"</t>
  </si>
  <si>
    <t>МБУ "Гимназия № 9"</t>
  </si>
  <si>
    <t>МБУ "Школа № 33"</t>
  </si>
  <si>
    <t>МБУ "Лицей № 37"</t>
  </si>
  <si>
    <t>МБУ "Гимназия № 39"</t>
  </si>
  <si>
    <t>МБУ "Школа № 41"</t>
  </si>
  <si>
    <t>МБУ "Лицей № 60"</t>
  </si>
  <si>
    <t>МБУ "Школа № 94"</t>
  </si>
  <si>
    <t>МБУ "Школа имени С.П. Королева"</t>
  </si>
  <si>
    <t>МБОУ ДО "ДДЮТ"</t>
  </si>
  <si>
    <t>МБУ ММЦ "Шанс"</t>
  </si>
  <si>
    <t>спил и обрезка аварийно опасных деревьев</t>
  </si>
  <si>
    <t>МБУ детский сад № 5 "Филиппок"</t>
  </si>
  <si>
    <t>МБУ детский сад № 48 "Дружная семейка"</t>
  </si>
  <si>
    <t>МБУ детский сад № 51 "Чиполлино"</t>
  </si>
  <si>
    <t>МАОУ детский сад № 69 "Веточка"</t>
  </si>
  <si>
    <t xml:space="preserve">МАОУ ДС № 80 "Песенка" </t>
  </si>
  <si>
    <t>МБУ детский сад № 81 "Медвежонок"</t>
  </si>
  <si>
    <t>МБУ детский сад № 84 "Пингвин"</t>
  </si>
  <si>
    <t>МБУ детский сад № 93 "Мишутка"</t>
  </si>
  <si>
    <t>МАОУ ДС  № 120 "Сказочный"</t>
  </si>
  <si>
    <t>МБУ "Школа № 2"</t>
  </si>
  <si>
    <t>МБУ "Школа № 11"</t>
  </si>
  <si>
    <t>МБУ "Школа № 16"</t>
  </si>
  <si>
    <t>МБУ "Школа № 25"</t>
  </si>
  <si>
    <t>МБУ "Школа № 26"</t>
  </si>
  <si>
    <t>МБУ "Школа № 31"</t>
  </si>
  <si>
    <t>МБУ "Школа № 44"</t>
  </si>
  <si>
    <t>МБУ "Школа № 45"</t>
  </si>
  <si>
    <t>МБУ "Школа № 47"</t>
  </si>
  <si>
    <t>МБУ "Школа № 55"</t>
  </si>
  <si>
    <t>МБУ "Школа № 62"</t>
  </si>
  <si>
    <t>МБУ "Школа № 69"</t>
  </si>
  <si>
    <t>МБУ "Школа № 70"</t>
  </si>
  <si>
    <t>МБУ "Школа № 74"</t>
  </si>
  <si>
    <t>МБОУ ДО "Центр Гранит"</t>
  </si>
  <si>
    <t>МБУ детский сад № 28 "Ромашка"</t>
  </si>
  <si>
    <t>МБУ детский сад № 33    "Мечта"</t>
  </si>
  <si>
    <t>МБУ детский сад № 34 "Золотая рыбка"</t>
  </si>
  <si>
    <t>МАОУ детский сад № 49 "Веселые нотки"</t>
  </si>
  <si>
    <t>МБУ детский сад № 50 "Синяя птица"</t>
  </si>
  <si>
    <t>МБУ детский сад № 53 "Чайка"</t>
  </si>
  <si>
    <t>МБУ детский сад № 56 "Красная гвоздика"</t>
  </si>
  <si>
    <t>МБУ детский сад № 64 "Журавленок"</t>
  </si>
  <si>
    <t>МБУ детский сад № 90 "Золотое зернышко"</t>
  </si>
  <si>
    <t>МБУ детский сад № 100 "Островок"</t>
  </si>
  <si>
    <t>МБУ детский сад № 104 "Соловушка"</t>
  </si>
  <si>
    <t>МБУ детский сад № 110 "Белоснежка"</t>
  </si>
  <si>
    <t>МБУ детский сад № 116 "Солнечный"</t>
  </si>
  <si>
    <t>МБУ детский сад № 125 "Росточек"</t>
  </si>
  <si>
    <t>МБУ детский сад № 147 "Сосенка"</t>
  </si>
  <si>
    <t>МАОУ детский сад № 210 "Ладушки"</t>
  </si>
  <si>
    <t>Благоустройство территорий школ и учреждений дополнительного образования детей и других учреждений, подведомственных департаменту образования, устройство спортивных площадок, универсальных спортивных площадок, в т.ч. строительный контроль</t>
  </si>
  <si>
    <t>Итого на 2024 год</t>
  </si>
  <si>
    <t>МБУ "Школа № 10"</t>
  </si>
  <si>
    <t>МБУ "Школа № 20"</t>
  </si>
  <si>
    <t>МБОУ ДО ДТДМ</t>
  </si>
  <si>
    <t>Приложение 3
к постановлению администрации
 городского округа Тольятти
от____________№_________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</si>
</sst>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4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4" fillId="2" borderId="5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top" wrapText="1"/>
    </xf>
    <xf numFmtId="3" fontId="4" fillId="2" borderId="1" xfId="0" applyNumberFormat="1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/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3" fontId="3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right" vertical="center" wrapText="1"/>
    </xf>
    <xf numFmtId="3" fontId="3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5" fillId="2" borderId="0" xfId="0" applyFont="1" applyFill="1" applyAlignment="1">
      <alignment vertical="center" wrapText="1"/>
    </xf>
    <xf numFmtId="3" fontId="3" fillId="2" borderId="0" xfId="0" applyNumberFormat="1" applyFont="1" applyFill="1" applyAlignment="1">
      <alignment horizontal="center" wrapText="1"/>
    </xf>
    <xf numFmtId="0" fontId="4" fillId="0" borderId="0" xfId="0" applyFont="1" applyAlignment="1">
      <alignment horizontal="center" vertical="top" wrapText="1"/>
    </xf>
    <xf numFmtId="0" fontId="4" fillId="0" borderId="5" xfId="0" applyFont="1" applyBorder="1" applyAlignment="1">
      <alignment horizontal="left" wrapText="1"/>
    </xf>
    <xf numFmtId="0" fontId="4" fillId="0" borderId="5" xfId="0" applyFont="1" applyBorder="1" applyAlignment="1">
      <alignment horizontal="left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164" fontId="4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left" vertical="center" wrapText="1"/>
    </xf>
    <xf numFmtId="164" fontId="4" fillId="0" borderId="0" xfId="0" applyNumberFormat="1" applyFont="1" applyAlignment="1">
      <alignment horizontal="center" vertical="center" wrapText="1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355"/>
  <sheetViews>
    <sheetView tabSelected="1" topLeftCell="A4" zoomScaleNormal="100" workbookViewId="0">
      <selection activeCell="H72" sqref="H72"/>
    </sheetView>
  </sheetViews>
  <sheetFormatPr defaultRowHeight="12.75" x14ac:dyDescent="0.2"/>
  <cols>
    <col min="1" max="1" width="4.5703125" style="36" customWidth="1"/>
    <col min="2" max="2" width="25.140625" style="41" customWidth="1"/>
    <col min="3" max="3" width="42.85546875" style="43" customWidth="1"/>
    <col min="4" max="4" width="13.42578125" style="44" customWidth="1"/>
    <col min="5" max="22" width="9.140625" style="13"/>
    <col min="23" max="16384" width="9.140625" style="17"/>
  </cols>
  <sheetData>
    <row r="1" spans="1:5" s="2" customFormat="1" ht="63" customHeight="1" x14ac:dyDescent="0.25">
      <c r="A1" s="7" t="s">
        <v>73</v>
      </c>
      <c r="B1" s="7"/>
      <c r="C1" s="7"/>
      <c r="D1" s="7"/>
      <c r="E1" s="1"/>
    </row>
    <row r="2" spans="1:5" s="13" customFormat="1" x14ac:dyDescent="0.2">
      <c r="A2" s="10"/>
      <c r="B2" s="11"/>
      <c r="C2" s="12"/>
      <c r="D2" s="12"/>
    </row>
    <row r="3" spans="1:5" s="13" customFormat="1" ht="24" customHeight="1" x14ac:dyDescent="0.2">
      <c r="A3" s="10"/>
      <c r="B3" s="11"/>
      <c r="C3" s="14" t="s">
        <v>15</v>
      </c>
      <c r="D3" s="14"/>
    </row>
    <row r="4" spans="1:5" ht="17.25" customHeight="1" x14ac:dyDescent="0.2">
      <c r="A4" s="15" t="s">
        <v>0</v>
      </c>
      <c r="B4" s="15" t="s">
        <v>1</v>
      </c>
      <c r="C4" s="15" t="s">
        <v>4</v>
      </c>
      <c r="D4" s="16" t="s">
        <v>2</v>
      </c>
    </row>
    <row r="5" spans="1:5" ht="46.5" customHeight="1" x14ac:dyDescent="0.2">
      <c r="A5" s="15"/>
      <c r="B5" s="15"/>
      <c r="C5" s="15"/>
      <c r="D5" s="16"/>
    </row>
    <row r="6" spans="1:5" s="13" customFormat="1" ht="15" customHeight="1" x14ac:dyDescent="0.2">
      <c r="A6" s="18">
        <v>1</v>
      </c>
      <c r="B6" s="18">
        <v>2</v>
      </c>
      <c r="C6" s="18">
        <v>3</v>
      </c>
      <c r="D6" s="19">
        <v>4</v>
      </c>
    </row>
    <row r="7" spans="1:5" ht="63.75" customHeight="1" x14ac:dyDescent="0.2">
      <c r="A7" s="9" t="s">
        <v>68</v>
      </c>
      <c r="B7" s="9"/>
      <c r="C7" s="9"/>
      <c r="D7" s="9"/>
    </row>
    <row r="8" spans="1:5" s="21" customFormat="1" ht="19.5" customHeight="1" x14ac:dyDescent="0.25">
      <c r="A8" s="6">
        <v>1</v>
      </c>
      <c r="B8" s="6" t="s">
        <v>16</v>
      </c>
      <c r="C8" s="20" t="s">
        <v>27</v>
      </c>
      <c r="D8" s="6">
        <f>200+1852</f>
        <v>2052</v>
      </c>
    </row>
    <row r="9" spans="1:5" s="21" customFormat="1" ht="19.5" customHeight="1" x14ac:dyDescent="0.25">
      <c r="A9" s="6">
        <f>A8+1</f>
        <v>2</v>
      </c>
      <c r="B9" s="6" t="s">
        <v>17</v>
      </c>
      <c r="C9" s="20" t="s">
        <v>27</v>
      </c>
      <c r="D9" s="6">
        <f>285+285</f>
        <v>570</v>
      </c>
    </row>
    <row r="10" spans="1:5" s="21" customFormat="1" ht="19.5" customHeight="1" x14ac:dyDescent="0.25">
      <c r="A10" s="6">
        <f>A9+1</f>
        <v>3</v>
      </c>
      <c r="B10" s="6" t="s">
        <v>70</v>
      </c>
      <c r="C10" s="20" t="s">
        <v>27</v>
      </c>
      <c r="D10" s="6">
        <v>400</v>
      </c>
    </row>
    <row r="11" spans="1:5" s="21" customFormat="1" ht="19.5" customHeight="1" x14ac:dyDescent="0.25">
      <c r="A11" s="6">
        <f>A10+1</f>
        <v>4</v>
      </c>
      <c r="B11" s="22" t="s">
        <v>7</v>
      </c>
      <c r="C11" s="20" t="s">
        <v>27</v>
      </c>
      <c r="D11" s="6">
        <f>100+300</f>
        <v>400</v>
      </c>
    </row>
    <row r="12" spans="1:5" s="21" customFormat="1" ht="19.5" customHeight="1" x14ac:dyDescent="0.25">
      <c r="A12" s="6">
        <f t="shared" ref="A12:A39" si="0">A11+1</f>
        <v>5</v>
      </c>
      <c r="B12" s="22" t="s">
        <v>8</v>
      </c>
      <c r="C12" s="20" t="s">
        <v>27</v>
      </c>
      <c r="D12" s="6">
        <v>150</v>
      </c>
    </row>
    <row r="13" spans="1:5" s="21" customFormat="1" ht="19.5" customHeight="1" x14ac:dyDescent="0.25">
      <c r="A13" s="6">
        <f t="shared" si="0"/>
        <v>6</v>
      </c>
      <c r="B13" s="22" t="s">
        <v>18</v>
      </c>
      <c r="C13" s="20" t="s">
        <v>27</v>
      </c>
      <c r="D13" s="6">
        <v>245</v>
      </c>
    </row>
    <row r="14" spans="1:5" s="21" customFormat="1" ht="19.5" customHeight="1" x14ac:dyDescent="0.25">
      <c r="A14" s="6">
        <f t="shared" si="0"/>
        <v>7</v>
      </c>
      <c r="B14" s="22" t="s">
        <v>19</v>
      </c>
      <c r="C14" s="20" t="s">
        <v>27</v>
      </c>
      <c r="D14" s="6">
        <v>300</v>
      </c>
    </row>
    <row r="15" spans="1:5" s="21" customFormat="1" ht="19.5" customHeight="1" x14ac:dyDescent="0.25">
      <c r="A15" s="6">
        <f t="shared" si="0"/>
        <v>8</v>
      </c>
      <c r="B15" s="22" t="s">
        <v>20</v>
      </c>
      <c r="C15" s="20" t="s">
        <v>27</v>
      </c>
      <c r="D15" s="6">
        <v>300</v>
      </c>
    </row>
    <row r="16" spans="1:5" s="21" customFormat="1" ht="19.5" customHeight="1" x14ac:dyDescent="0.25">
      <c r="A16" s="6">
        <f>A15+1</f>
        <v>9</v>
      </c>
      <c r="B16" s="22" t="s">
        <v>22</v>
      </c>
      <c r="C16" s="20" t="s">
        <v>27</v>
      </c>
      <c r="D16" s="6">
        <v>150</v>
      </c>
    </row>
    <row r="17" spans="1:4" s="21" customFormat="1" ht="19.5" customHeight="1" x14ac:dyDescent="0.25">
      <c r="A17" s="6">
        <f t="shared" si="0"/>
        <v>10</v>
      </c>
      <c r="B17" s="22" t="s">
        <v>23</v>
      </c>
      <c r="C17" s="20" t="s">
        <v>27</v>
      </c>
      <c r="D17" s="6">
        <v>233</v>
      </c>
    </row>
    <row r="18" spans="1:4" s="24" customFormat="1" ht="32.25" customHeight="1" x14ac:dyDescent="0.25">
      <c r="A18" s="6">
        <f t="shared" si="0"/>
        <v>11</v>
      </c>
      <c r="B18" s="22" t="s">
        <v>24</v>
      </c>
      <c r="C18" s="23" t="s">
        <v>27</v>
      </c>
      <c r="D18" s="22">
        <f>150+200</f>
        <v>350</v>
      </c>
    </row>
    <row r="19" spans="1:4" s="21" customFormat="1" ht="19.5" customHeight="1" x14ac:dyDescent="0.25">
      <c r="A19" s="6">
        <f t="shared" si="0"/>
        <v>12</v>
      </c>
      <c r="B19" s="6" t="s">
        <v>25</v>
      </c>
      <c r="C19" s="20" t="s">
        <v>27</v>
      </c>
      <c r="D19" s="6">
        <v>45</v>
      </c>
    </row>
    <row r="20" spans="1:4" s="21" customFormat="1" ht="19.5" customHeight="1" x14ac:dyDescent="0.25">
      <c r="A20" s="6">
        <f t="shared" si="0"/>
        <v>13</v>
      </c>
      <c r="B20" s="6" t="s">
        <v>26</v>
      </c>
      <c r="C20" s="20" t="s">
        <v>27</v>
      </c>
      <c r="D20" s="6">
        <v>150</v>
      </c>
    </row>
    <row r="21" spans="1:4" s="21" customFormat="1" ht="19.5" customHeight="1" x14ac:dyDescent="0.25">
      <c r="A21" s="6">
        <f t="shared" si="0"/>
        <v>14</v>
      </c>
      <c r="B21" s="6" t="s">
        <v>37</v>
      </c>
      <c r="C21" s="20" t="s">
        <v>27</v>
      </c>
      <c r="D21" s="6">
        <v>76</v>
      </c>
    </row>
    <row r="22" spans="1:4" s="21" customFormat="1" ht="19.5" customHeight="1" x14ac:dyDescent="0.25">
      <c r="A22" s="6">
        <f t="shared" si="0"/>
        <v>15</v>
      </c>
      <c r="B22" s="6" t="s">
        <v>38</v>
      </c>
      <c r="C22" s="20" t="s">
        <v>27</v>
      </c>
      <c r="D22" s="6">
        <v>120</v>
      </c>
    </row>
    <row r="23" spans="1:4" s="21" customFormat="1" ht="19.5" customHeight="1" x14ac:dyDescent="0.25">
      <c r="A23" s="6">
        <f t="shared" si="0"/>
        <v>16</v>
      </c>
      <c r="B23" s="6" t="s">
        <v>39</v>
      </c>
      <c r="C23" s="20" t="s">
        <v>27</v>
      </c>
      <c r="D23" s="6">
        <f>120+1341</f>
        <v>1461</v>
      </c>
    </row>
    <row r="24" spans="1:4" s="21" customFormat="1" ht="19.5" customHeight="1" x14ac:dyDescent="0.25">
      <c r="A24" s="6">
        <f>A23+1</f>
        <v>17</v>
      </c>
      <c r="B24" s="6" t="s">
        <v>71</v>
      </c>
      <c r="C24" s="20" t="s">
        <v>27</v>
      </c>
      <c r="D24" s="6">
        <v>300</v>
      </c>
    </row>
    <row r="25" spans="1:4" s="21" customFormat="1" ht="19.5" customHeight="1" x14ac:dyDescent="0.25">
      <c r="A25" s="6">
        <f>A24+1</f>
        <v>18</v>
      </c>
      <c r="B25" s="6" t="s">
        <v>40</v>
      </c>
      <c r="C25" s="20" t="s">
        <v>27</v>
      </c>
      <c r="D25" s="6">
        <v>80</v>
      </c>
    </row>
    <row r="26" spans="1:4" s="21" customFormat="1" ht="19.5" customHeight="1" x14ac:dyDescent="0.25">
      <c r="A26" s="6">
        <f t="shared" si="0"/>
        <v>19</v>
      </c>
      <c r="B26" s="6" t="s">
        <v>41</v>
      </c>
      <c r="C26" s="20" t="s">
        <v>27</v>
      </c>
      <c r="D26" s="6">
        <v>755</v>
      </c>
    </row>
    <row r="27" spans="1:4" s="21" customFormat="1" ht="19.5" customHeight="1" x14ac:dyDescent="0.25">
      <c r="A27" s="6">
        <f t="shared" si="0"/>
        <v>20</v>
      </c>
      <c r="B27" s="6" t="s">
        <v>42</v>
      </c>
      <c r="C27" s="20" t="s">
        <v>27</v>
      </c>
      <c r="D27" s="6">
        <v>170</v>
      </c>
    </row>
    <row r="28" spans="1:4" s="21" customFormat="1" ht="19.5" customHeight="1" x14ac:dyDescent="0.25">
      <c r="A28" s="6">
        <f t="shared" si="0"/>
        <v>21</v>
      </c>
      <c r="B28" s="6" t="s">
        <v>14</v>
      </c>
      <c r="C28" s="20" t="s">
        <v>27</v>
      </c>
      <c r="D28" s="6">
        <v>150</v>
      </c>
    </row>
    <row r="29" spans="1:4" s="21" customFormat="1" ht="19.5" customHeight="1" x14ac:dyDescent="0.25">
      <c r="A29" s="6">
        <f t="shared" si="0"/>
        <v>22</v>
      </c>
      <c r="B29" s="6" t="s">
        <v>21</v>
      </c>
      <c r="C29" s="20" t="s">
        <v>27</v>
      </c>
      <c r="D29" s="6">
        <f>389+100</f>
        <v>489</v>
      </c>
    </row>
    <row r="30" spans="1:4" s="21" customFormat="1" ht="19.5" customHeight="1" x14ac:dyDescent="0.25">
      <c r="A30" s="6">
        <f t="shared" si="0"/>
        <v>23</v>
      </c>
      <c r="B30" s="6" t="s">
        <v>43</v>
      </c>
      <c r="C30" s="20" t="s">
        <v>27</v>
      </c>
      <c r="D30" s="6">
        <v>150</v>
      </c>
    </row>
    <row r="31" spans="1:4" s="21" customFormat="1" ht="19.5" customHeight="1" x14ac:dyDescent="0.25">
      <c r="A31" s="6">
        <f t="shared" si="0"/>
        <v>24</v>
      </c>
      <c r="B31" s="6" t="s">
        <v>44</v>
      </c>
      <c r="C31" s="20" t="s">
        <v>27</v>
      </c>
      <c r="D31" s="6">
        <v>180</v>
      </c>
    </row>
    <row r="32" spans="1:4" s="21" customFormat="1" ht="19.5" customHeight="1" x14ac:dyDescent="0.25">
      <c r="A32" s="6">
        <f t="shared" si="0"/>
        <v>25</v>
      </c>
      <c r="B32" s="6" t="s">
        <v>45</v>
      </c>
      <c r="C32" s="20" t="s">
        <v>27</v>
      </c>
      <c r="D32" s="6">
        <v>200</v>
      </c>
    </row>
    <row r="33" spans="1:22" s="21" customFormat="1" ht="19.5" customHeight="1" x14ac:dyDescent="0.25">
      <c r="A33" s="6">
        <f t="shared" si="0"/>
        <v>26</v>
      </c>
      <c r="B33" s="6" t="s">
        <v>46</v>
      </c>
      <c r="C33" s="20" t="s">
        <v>27</v>
      </c>
      <c r="D33" s="6">
        <v>170</v>
      </c>
    </row>
    <row r="34" spans="1:22" s="21" customFormat="1" ht="19.5" customHeight="1" x14ac:dyDescent="0.25">
      <c r="A34" s="6">
        <f t="shared" si="0"/>
        <v>27</v>
      </c>
      <c r="B34" s="6" t="s">
        <v>47</v>
      </c>
      <c r="C34" s="20" t="s">
        <v>27</v>
      </c>
      <c r="D34" s="6">
        <v>80</v>
      </c>
    </row>
    <row r="35" spans="1:22" s="21" customFormat="1" ht="19.5" customHeight="1" x14ac:dyDescent="0.25">
      <c r="A35" s="6">
        <f t="shared" si="0"/>
        <v>28</v>
      </c>
      <c r="B35" s="6" t="s">
        <v>48</v>
      </c>
      <c r="C35" s="20" t="s">
        <v>27</v>
      </c>
      <c r="D35" s="6">
        <v>120</v>
      </c>
    </row>
    <row r="36" spans="1:22" s="21" customFormat="1" ht="19.5" customHeight="1" x14ac:dyDescent="0.25">
      <c r="A36" s="6">
        <f t="shared" si="0"/>
        <v>29</v>
      </c>
      <c r="B36" s="6" t="s">
        <v>49</v>
      </c>
      <c r="C36" s="20" t="s">
        <v>27</v>
      </c>
      <c r="D36" s="6">
        <v>80</v>
      </c>
    </row>
    <row r="37" spans="1:22" s="21" customFormat="1" ht="19.5" customHeight="1" x14ac:dyDescent="0.25">
      <c r="A37" s="6">
        <f t="shared" si="0"/>
        <v>30</v>
      </c>
      <c r="B37" s="6" t="s">
        <v>5</v>
      </c>
      <c r="C37" s="20" t="s">
        <v>27</v>
      </c>
      <c r="D37" s="6">
        <v>100</v>
      </c>
    </row>
    <row r="38" spans="1:22" s="21" customFormat="1" ht="19.5" customHeight="1" x14ac:dyDescent="0.25">
      <c r="A38" s="6">
        <f t="shared" si="0"/>
        <v>31</v>
      </c>
      <c r="B38" s="6" t="s">
        <v>50</v>
      </c>
      <c r="C38" s="20" t="s">
        <v>27</v>
      </c>
      <c r="D38" s="6">
        <v>50</v>
      </c>
    </row>
    <row r="39" spans="1:22" s="21" customFormat="1" ht="19.5" customHeight="1" x14ac:dyDescent="0.25">
      <c r="A39" s="6">
        <f t="shared" si="0"/>
        <v>32</v>
      </c>
      <c r="B39" s="6" t="s">
        <v>51</v>
      </c>
      <c r="C39" s="20" t="s">
        <v>27</v>
      </c>
      <c r="D39" s="6">
        <f>100+156</f>
        <v>256</v>
      </c>
    </row>
    <row r="40" spans="1:22" s="21" customFormat="1" ht="19.5" customHeight="1" x14ac:dyDescent="0.25">
      <c r="A40" s="6">
        <f>A39+1</f>
        <v>33</v>
      </c>
      <c r="B40" s="6" t="s">
        <v>72</v>
      </c>
      <c r="C40" s="20" t="s">
        <v>27</v>
      </c>
      <c r="D40" s="6">
        <v>300</v>
      </c>
    </row>
    <row r="41" spans="1:22" s="29" customFormat="1" ht="28.5" customHeight="1" x14ac:dyDescent="0.25">
      <c r="A41" s="25" t="s">
        <v>3</v>
      </c>
      <c r="B41" s="26"/>
      <c r="C41" s="27"/>
      <c r="D41" s="3">
        <f>SUM(D8:D40)</f>
        <v>10632</v>
      </c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</row>
    <row r="42" spans="1:22" s="29" customFormat="1" ht="22.5" customHeight="1" x14ac:dyDescent="0.25">
      <c r="A42" s="9" t="s">
        <v>13</v>
      </c>
      <c r="B42" s="9"/>
      <c r="C42" s="9"/>
      <c r="D42" s="9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</row>
    <row r="43" spans="1:22" s="21" customFormat="1" ht="30" x14ac:dyDescent="0.25">
      <c r="A43" s="6">
        <v>1</v>
      </c>
      <c r="B43" s="6" t="s">
        <v>28</v>
      </c>
      <c r="C43" s="6" t="s">
        <v>27</v>
      </c>
      <c r="D43" s="6">
        <f>300+805</f>
        <v>1105</v>
      </c>
    </row>
    <row r="44" spans="1:22" s="21" customFormat="1" ht="30" x14ac:dyDescent="0.25">
      <c r="A44" s="6">
        <f>A43+1</f>
        <v>2</v>
      </c>
      <c r="B44" s="6" t="s">
        <v>12</v>
      </c>
      <c r="C44" s="6" t="s">
        <v>27</v>
      </c>
      <c r="D44" s="6">
        <v>75</v>
      </c>
    </row>
    <row r="45" spans="1:22" s="21" customFormat="1" ht="30" x14ac:dyDescent="0.25">
      <c r="A45" s="6">
        <f t="shared" ref="A45:A72" si="1">A44+1</f>
        <v>3</v>
      </c>
      <c r="B45" s="6" t="s">
        <v>9</v>
      </c>
      <c r="C45" s="6" t="s">
        <v>27</v>
      </c>
      <c r="D45" s="6">
        <v>250</v>
      </c>
    </row>
    <row r="46" spans="1:22" s="21" customFormat="1" ht="25.5" x14ac:dyDescent="0.25">
      <c r="A46" s="6">
        <f t="shared" si="1"/>
        <v>4</v>
      </c>
      <c r="B46" s="4" t="s">
        <v>29</v>
      </c>
      <c r="C46" s="6" t="s">
        <v>27</v>
      </c>
      <c r="D46" s="6">
        <f>208+220</f>
        <v>428</v>
      </c>
    </row>
    <row r="47" spans="1:22" s="21" customFormat="1" ht="25.5" x14ac:dyDescent="0.25">
      <c r="A47" s="6">
        <f t="shared" si="1"/>
        <v>5</v>
      </c>
      <c r="B47" s="4" t="s">
        <v>30</v>
      </c>
      <c r="C47" s="6" t="s">
        <v>27</v>
      </c>
      <c r="D47" s="6">
        <v>258</v>
      </c>
    </row>
    <row r="48" spans="1:22" s="21" customFormat="1" ht="25.5" x14ac:dyDescent="0.25">
      <c r="A48" s="6">
        <f t="shared" si="1"/>
        <v>6</v>
      </c>
      <c r="B48" s="4" t="s">
        <v>31</v>
      </c>
      <c r="C48" s="6" t="s">
        <v>27</v>
      </c>
      <c r="D48" s="6">
        <v>132</v>
      </c>
    </row>
    <row r="49" spans="1:4" s="21" customFormat="1" ht="25.5" x14ac:dyDescent="0.25">
      <c r="A49" s="6">
        <f t="shared" si="1"/>
        <v>7</v>
      </c>
      <c r="B49" s="4" t="s">
        <v>6</v>
      </c>
      <c r="C49" s="6" t="s">
        <v>27</v>
      </c>
      <c r="D49" s="6">
        <v>46</v>
      </c>
    </row>
    <row r="50" spans="1:4" s="21" customFormat="1" ht="30" x14ac:dyDescent="0.25">
      <c r="A50" s="6">
        <f t="shared" si="1"/>
        <v>8</v>
      </c>
      <c r="B50" s="5" t="s">
        <v>32</v>
      </c>
      <c r="C50" s="6" t="s">
        <v>27</v>
      </c>
      <c r="D50" s="6">
        <f>450+190</f>
        <v>640</v>
      </c>
    </row>
    <row r="51" spans="1:4" s="21" customFormat="1" ht="30" x14ac:dyDescent="0.25">
      <c r="A51" s="6">
        <f t="shared" si="1"/>
        <v>9</v>
      </c>
      <c r="B51" s="6" t="s">
        <v>33</v>
      </c>
      <c r="C51" s="6" t="s">
        <v>27</v>
      </c>
      <c r="D51" s="6">
        <v>250</v>
      </c>
    </row>
    <row r="52" spans="1:4" s="21" customFormat="1" ht="30" x14ac:dyDescent="0.25">
      <c r="A52" s="6">
        <f t="shared" si="1"/>
        <v>10</v>
      </c>
      <c r="B52" s="6" t="s">
        <v>34</v>
      </c>
      <c r="C52" s="6" t="s">
        <v>27</v>
      </c>
      <c r="D52" s="6">
        <v>150</v>
      </c>
    </row>
    <row r="53" spans="1:4" s="21" customFormat="1" ht="30" x14ac:dyDescent="0.25">
      <c r="A53" s="6">
        <f t="shared" si="1"/>
        <v>11</v>
      </c>
      <c r="B53" s="6" t="s">
        <v>35</v>
      </c>
      <c r="C53" s="6" t="s">
        <v>27</v>
      </c>
      <c r="D53" s="6">
        <v>173</v>
      </c>
    </row>
    <row r="54" spans="1:4" s="21" customFormat="1" ht="30" x14ac:dyDescent="0.25">
      <c r="A54" s="6">
        <f t="shared" si="1"/>
        <v>12</v>
      </c>
      <c r="B54" s="6" t="s">
        <v>36</v>
      </c>
      <c r="C54" s="6" t="s">
        <v>27</v>
      </c>
      <c r="D54" s="6">
        <v>300</v>
      </c>
    </row>
    <row r="55" spans="1:4" s="21" customFormat="1" ht="30" x14ac:dyDescent="0.25">
      <c r="A55" s="6">
        <f t="shared" si="1"/>
        <v>13</v>
      </c>
      <c r="B55" s="6" t="s">
        <v>52</v>
      </c>
      <c r="C55" s="6" t="s">
        <v>27</v>
      </c>
      <c r="D55" s="6">
        <v>50</v>
      </c>
    </row>
    <row r="56" spans="1:4" s="21" customFormat="1" ht="30" x14ac:dyDescent="0.25">
      <c r="A56" s="6">
        <f t="shared" si="1"/>
        <v>14</v>
      </c>
      <c r="B56" s="6" t="s">
        <v>53</v>
      </c>
      <c r="C56" s="6" t="s">
        <v>27</v>
      </c>
      <c r="D56" s="6">
        <v>150</v>
      </c>
    </row>
    <row r="57" spans="1:4" s="21" customFormat="1" ht="30" x14ac:dyDescent="0.25">
      <c r="A57" s="6">
        <f t="shared" si="1"/>
        <v>15</v>
      </c>
      <c r="B57" s="6" t="s">
        <v>54</v>
      </c>
      <c r="C57" s="6" t="s">
        <v>27</v>
      </c>
      <c r="D57" s="6">
        <v>70</v>
      </c>
    </row>
    <row r="58" spans="1:4" s="21" customFormat="1" ht="30" x14ac:dyDescent="0.25">
      <c r="A58" s="6">
        <f t="shared" si="1"/>
        <v>16</v>
      </c>
      <c r="B58" s="6" t="s">
        <v>55</v>
      </c>
      <c r="C58" s="6" t="s">
        <v>27</v>
      </c>
      <c r="D58" s="6">
        <f>100+120</f>
        <v>220</v>
      </c>
    </row>
    <row r="59" spans="1:4" s="21" customFormat="1" ht="30" x14ac:dyDescent="0.25">
      <c r="A59" s="6">
        <f t="shared" si="1"/>
        <v>17</v>
      </c>
      <c r="B59" s="6" t="s">
        <v>56</v>
      </c>
      <c r="C59" s="6" t="s">
        <v>27</v>
      </c>
      <c r="D59" s="6">
        <v>120</v>
      </c>
    </row>
    <row r="60" spans="1:4" s="21" customFormat="1" ht="30" x14ac:dyDescent="0.25">
      <c r="A60" s="6">
        <f t="shared" si="1"/>
        <v>18</v>
      </c>
      <c r="B60" s="6" t="s">
        <v>57</v>
      </c>
      <c r="C60" s="6" t="s">
        <v>27</v>
      </c>
      <c r="D60" s="6">
        <f>70+70</f>
        <v>140</v>
      </c>
    </row>
    <row r="61" spans="1:4" s="21" customFormat="1" ht="30" x14ac:dyDescent="0.25">
      <c r="A61" s="6">
        <f t="shared" si="1"/>
        <v>19</v>
      </c>
      <c r="B61" s="6" t="s">
        <v>10</v>
      </c>
      <c r="C61" s="6" t="s">
        <v>27</v>
      </c>
      <c r="D61" s="6">
        <f>60+270</f>
        <v>330</v>
      </c>
    </row>
    <row r="62" spans="1:4" s="21" customFormat="1" ht="30" x14ac:dyDescent="0.25">
      <c r="A62" s="6">
        <f t="shared" si="1"/>
        <v>20</v>
      </c>
      <c r="B62" s="6" t="s">
        <v>58</v>
      </c>
      <c r="C62" s="6" t="s">
        <v>27</v>
      </c>
      <c r="D62" s="6">
        <v>100</v>
      </c>
    </row>
    <row r="63" spans="1:4" s="21" customFormat="1" ht="30" x14ac:dyDescent="0.25">
      <c r="A63" s="6">
        <f t="shared" si="1"/>
        <v>21</v>
      </c>
      <c r="B63" s="6" t="s">
        <v>59</v>
      </c>
      <c r="C63" s="6" t="s">
        <v>27</v>
      </c>
      <c r="D63" s="6">
        <v>120</v>
      </c>
    </row>
    <row r="64" spans="1:4" s="21" customFormat="1" ht="30" x14ac:dyDescent="0.25">
      <c r="A64" s="6">
        <f t="shared" si="1"/>
        <v>22</v>
      </c>
      <c r="B64" s="6" t="s">
        <v>60</v>
      </c>
      <c r="C64" s="6" t="s">
        <v>27</v>
      </c>
      <c r="D64" s="6">
        <v>120</v>
      </c>
    </row>
    <row r="65" spans="1:6" s="21" customFormat="1" ht="30" x14ac:dyDescent="0.25">
      <c r="A65" s="6">
        <f t="shared" si="1"/>
        <v>23</v>
      </c>
      <c r="B65" s="6" t="s">
        <v>61</v>
      </c>
      <c r="C65" s="6" t="s">
        <v>27</v>
      </c>
      <c r="D65" s="6">
        <v>70</v>
      </c>
    </row>
    <row r="66" spans="1:6" s="21" customFormat="1" ht="30" x14ac:dyDescent="0.25">
      <c r="A66" s="6">
        <f t="shared" si="1"/>
        <v>24</v>
      </c>
      <c r="B66" s="6" t="s">
        <v>62</v>
      </c>
      <c r="C66" s="6" t="s">
        <v>27</v>
      </c>
      <c r="D66" s="6">
        <v>50</v>
      </c>
    </row>
    <row r="67" spans="1:6" s="21" customFormat="1" ht="30" x14ac:dyDescent="0.25">
      <c r="A67" s="6">
        <f t="shared" si="1"/>
        <v>25</v>
      </c>
      <c r="B67" s="6" t="s">
        <v>63</v>
      </c>
      <c r="C67" s="6" t="s">
        <v>27</v>
      </c>
      <c r="D67" s="6">
        <v>50</v>
      </c>
    </row>
    <row r="68" spans="1:6" s="21" customFormat="1" ht="30" x14ac:dyDescent="0.25">
      <c r="A68" s="6">
        <f t="shared" si="1"/>
        <v>26</v>
      </c>
      <c r="B68" s="6" t="s">
        <v>64</v>
      </c>
      <c r="C68" s="6" t="s">
        <v>27</v>
      </c>
      <c r="D68" s="6">
        <v>200</v>
      </c>
    </row>
    <row r="69" spans="1:6" s="21" customFormat="1" ht="30" x14ac:dyDescent="0.25">
      <c r="A69" s="6">
        <f t="shared" si="1"/>
        <v>27</v>
      </c>
      <c r="B69" s="6" t="s">
        <v>65</v>
      </c>
      <c r="C69" s="6" t="s">
        <v>27</v>
      </c>
      <c r="D69" s="6">
        <v>100</v>
      </c>
    </row>
    <row r="70" spans="1:6" s="21" customFormat="1" ht="30" x14ac:dyDescent="0.25">
      <c r="A70" s="6">
        <f t="shared" si="1"/>
        <v>28</v>
      </c>
      <c r="B70" s="6" t="s">
        <v>11</v>
      </c>
      <c r="C70" s="6" t="s">
        <v>27</v>
      </c>
      <c r="D70" s="6">
        <v>300</v>
      </c>
    </row>
    <row r="71" spans="1:6" s="21" customFormat="1" ht="30" x14ac:dyDescent="0.25">
      <c r="A71" s="6">
        <f t="shared" si="1"/>
        <v>29</v>
      </c>
      <c r="B71" s="6" t="s">
        <v>66</v>
      </c>
      <c r="C71" s="6" t="s">
        <v>27</v>
      </c>
      <c r="D71" s="6">
        <v>100</v>
      </c>
    </row>
    <row r="72" spans="1:6" s="21" customFormat="1" ht="30" x14ac:dyDescent="0.25">
      <c r="A72" s="6">
        <f t="shared" si="1"/>
        <v>30</v>
      </c>
      <c r="B72" s="6" t="s">
        <v>67</v>
      </c>
      <c r="C72" s="6" t="s">
        <v>27</v>
      </c>
      <c r="D72" s="6">
        <v>80</v>
      </c>
    </row>
    <row r="73" spans="1:6" s="33" customFormat="1" ht="24.75" customHeight="1" x14ac:dyDescent="0.2">
      <c r="A73" s="25" t="s">
        <v>3</v>
      </c>
      <c r="B73" s="26"/>
      <c r="C73" s="27"/>
      <c r="D73" s="30">
        <f>SUM(D43:D72)</f>
        <v>6177</v>
      </c>
      <c r="E73" s="31"/>
      <c r="F73" s="32"/>
    </row>
    <row r="74" spans="1:6" ht="19.5" customHeight="1" x14ac:dyDescent="0.25">
      <c r="A74" s="8" t="s">
        <v>69</v>
      </c>
      <c r="B74" s="8"/>
      <c r="C74" s="8"/>
      <c r="D74" s="30">
        <f>D73+D41</f>
        <v>16809</v>
      </c>
      <c r="E74" s="34"/>
      <c r="F74" s="35"/>
    </row>
    <row r="76" spans="1:6" x14ac:dyDescent="0.2">
      <c r="B76" s="37"/>
      <c r="C76" s="38"/>
      <c r="D76" s="39"/>
    </row>
    <row r="95" spans="1:22" ht="15" customHeight="1" x14ac:dyDescent="0.2">
      <c r="A95" s="40"/>
      <c r="C95" s="17"/>
      <c r="D95" s="42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</row>
    <row r="113" spans="1:22" ht="15" customHeight="1" x14ac:dyDescent="0.2">
      <c r="A113" s="40"/>
      <c r="C113" s="17"/>
      <c r="D113" s="42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</row>
    <row r="123" spans="1:22" ht="15" customHeight="1" x14ac:dyDescent="0.2">
      <c r="A123" s="40"/>
      <c r="C123" s="17"/>
      <c r="D123" s="42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</row>
    <row r="126" spans="1:22" ht="15" customHeight="1" x14ac:dyDescent="0.2">
      <c r="A126" s="40"/>
      <c r="C126" s="17"/>
      <c r="D126" s="42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</row>
    <row r="130" spans="1:22" ht="15" customHeight="1" x14ac:dyDescent="0.2">
      <c r="A130" s="40"/>
      <c r="C130" s="17"/>
      <c r="D130" s="42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</row>
    <row r="132" spans="1:22" ht="15" customHeight="1" x14ac:dyDescent="0.2">
      <c r="A132" s="40"/>
      <c r="C132" s="17"/>
      <c r="D132" s="42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</row>
    <row r="135" spans="1:22" ht="15" customHeight="1" x14ac:dyDescent="0.2">
      <c r="A135" s="40"/>
      <c r="C135" s="17"/>
      <c r="D135" s="42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</row>
    <row r="145" spans="1:22" ht="15" customHeight="1" x14ac:dyDescent="0.2">
      <c r="A145" s="40"/>
      <c r="C145" s="17"/>
      <c r="D145" s="42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</row>
    <row r="149" spans="1:22" ht="15" customHeight="1" x14ac:dyDescent="0.2">
      <c r="A149" s="40"/>
      <c r="C149" s="17"/>
      <c r="D149" s="42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</row>
    <row r="153" spans="1:22" ht="15" customHeight="1" x14ac:dyDescent="0.2">
      <c r="A153" s="40"/>
      <c r="C153" s="17"/>
      <c r="D153" s="42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</row>
    <row r="156" spans="1:22" ht="15" customHeight="1" x14ac:dyDescent="0.2">
      <c r="A156" s="40"/>
      <c r="C156" s="17"/>
      <c r="D156" s="42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</row>
    <row r="161" spans="1:22" ht="15" customHeight="1" x14ac:dyDescent="0.2">
      <c r="A161" s="40"/>
      <c r="C161" s="17"/>
      <c r="D161" s="42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</row>
    <row r="164" spans="1:22" ht="15" customHeight="1" x14ac:dyDescent="0.2">
      <c r="A164" s="40"/>
      <c r="C164" s="17"/>
      <c r="D164" s="42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</row>
    <row r="167" spans="1:22" ht="15" customHeight="1" x14ac:dyDescent="0.2">
      <c r="A167" s="40"/>
      <c r="C167" s="17"/>
      <c r="D167" s="42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</row>
    <row r="170" spans="1:22" ht="15" customHeight="1" x14ac:dyDescent="0.2">
      <c r="A170" s="40"/>
      <c r="C170" s="17"/>
      <c r="D170" s="42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</row>
    <row r="174" spans="1:22" ht="15" customHeight="1" x14ac:dyDescent="0.2">
      <c r="A174" s="40"/>
      <c r="C174" s="17"/>
      <c r="D174" s="42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</row>
    <row r="179" spans="1:22" ht="15" customHeight="1" x14ac:dyDescent="0.2">
      <c r="A179" s="40"/>
      <c r="C179" s="17"/>
      <c r="D179" s="42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</row>
    <row r="183" spans="1:22" ht="15" customHeight="1" x14ac:dyDescent="0.2">
      <c r="A183" s="40"/>
      <c r="C183" s="17"/>
      <c r="D183" s="42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</row>
    <row r="189" spans="1:22" ht="15" customHeight="1" x14ac:dyDescent="0.2">
      <c r="A189" s="40"/>
      <c r="C189" s="17"/>
      <c r="D189" s="42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</row>
    <row r="200" spans="1:22" ht="15" customHeight="1" x14ac:dyDescent="0.2">
      <c r="A200" s="40"/>
      <c r="C200" s="17"/>
      <c r="D200" s="42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</row>
    <row r="204" spans="1:22" ht="15" customHeight="1" x14ac:dyDescent="0.2">
      <c r="A204" s="40"/>
      <c r="C204" s="17"/>
      <c r="D204" s="42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</row>
    <row r="208" spans="1:22" ht="15" customHeight="1" x14ac:dyDescent="0.2">
      <c r="A208" s="40"/>
      <c r="C208" s="17"/>
      <c r="D208" s="42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</row>
    <row r="211" spans="1:22" ht="15" customHeight="1" x14ac:dyDescent="0.2">
      <c r="A211" s="40"/>
      <c r="C211" s="17"/>
      <c r="D211" s="42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</row>
    <row r="215" spans="1:22" ht="15" customHeight="1" x14ac:dyDescent="0.2">
      <c r="A215" s="40"/>
      <c r="C215" s="17"/>
      <c r="D215" s="42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</row>
    <row r="219" spans="1:22" ht="15" customHeight="1" x14ac:dyDescent="0.2">
      <c r="A219" s="40"/>
      <c r="C219" s="17"/>
      <c r="D219" s="42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</row>
    <row r="224" spans="1:22" ht="15" customHeight="1" x14ac:dyDescent="0.2">
      <c r="A224" s="40"/>
      <c r="C224" s="17"/>
      <c r="D224" s="42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</row>
    <row r="234" spans="1:22" ht="15" customHeight="1" x14ac:dyDescent="0.2">
      <c r="A234" s="40"/>
      <c r="C234" s="17"/>
      <c r="D234" s="42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</row>
    <row r="239" spans="1:22" ht="15" customHeight="1" x14ac:dyDescent="0.2">
      <c r="A239" s="40"/>
      <c r="C239" s="17"/>
      <c r="D239" s="42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</row>
    <row r="241" spans="1:22" ht="15" customHeight="1" x14ac:dyDescent="0.2">
      <c r="A241" s="40"/>
      <c r="C241" s="17"/>
      <c r="D241" s="42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</row>
    <row r="250" spans="1:22" ht="15" customHeight="1" x14ac:dyDescent="0.2">
      <c r="A250" s="40"/>
      <c r="C250" s="17"/>
      <c r="D250" s="42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</row>
    <row r="253" spans="1:22" ht="15" customHeight="1" x14ac:dyDescent="0.2">
      <c r="A253" s="40"/>
      <c r="C253" s="17"/>
      <c r="D253" s="42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</row>
    <row r="258" spans="1:22" ht="15" customHeight="1" x14ac:dyDescent="0.2">
      <c r="A258" s="40"/>
      <c r="C258" s="17"/>
      <c r="D258" s="42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</row>
    <row r="262" spans="1:22" ht="15" customHeight="1" x14ac:dyDescent="0.2">
      <c r="A262" s="40"/>
      <c r="C262" s="17"/>
      <c r="D262" s="42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</row>
    <row r="278" spans="1:22" ht="15" customHeight="1" x14ac:dyDescent="0.2">
      <c r="A278" s="40"/>
      <c r="C278" s="17"/>
      <c r="D278" s="42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</row>
    <row r="281" spans="1:22" ht="15" customHeight="1" x14ac:dyDescent="0.2">
      <c r="A281" s="40"/>
      <c r="C281" s="17"/>
      <c r="D281" s="42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</row>
    <row r="283" spans="1:22" ht="15" customHeight="1" x14ac:dyDescent="0.2">
      <c r="A283" s="40"/>
      <c r="C283" s="17"/>
      <c r="D283" s="42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</row>
    <row r="286" spans="1:22" ht="15" customHeight="1" x14ac:dyDescent="0.2">
      <c r="A286" s="40"/>
      <c r="C286" s="17"/>
      <c r="D286" s="42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</row>
    <row r="293" spans="1:22" ht="15" customHeight="1" x14ac:dyDescent="0.2">
      <c r="A293" s="40"/>
      <c r="C293" s="17"/>
      <c r="D293" s="42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</row>
    <row r="300" spans="1:22" ht="15" customHeight="1" x14ac:dyDescent="0.2">
      <c r="A300" s="40"/>
      <c r="C300" s="17"/>
      <c r="D300" s="42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</row>
    <row r="304" spans="1:22" ht="15" customHeight="1" x14ac:dyDescent="0.2">
      <c r="A304" s="40"/>
      <c r="C304" s="17"/>
      <c r="D304" s="42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</row>
    <row r="308" spans="1:22" ht="15" customHeight="1" x14ac:dyDescent="0.2">
      <c r="A308" s="40"/>
      <c r="C308" s="17"/>
      <c r="D308" s="42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</row>
    <row r="317" spans="1:22" ht="15" customHeight="1" x14ac:dyDescent="0.2">
      <c r="A317" s="40"/>
      <c r="C317" s="17"/>
      <c r="D317" s="42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</row>
    <row r="321" spans="1:22" ht="15" customHeight="1" x14ac:dyDescent="0.2">
      <c r="A321" s="40"/>
      <c r="C321" s="17"/>
      <c r="D321" s="42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</row>
    <row r="326" spans="1:22" ht="15" customHeight="1" x14ac:dyDescent="0.2">
      <c r="A326" s="40"/>
      <c r="C326" s="17"/>
      <c r="D326" s="42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</row>
    <row r="330" spans="1:22" ht="15" customHeight="1" x14ac:dyDescent="0.2">
      <c r="A330" s="40"/>
      <c r="C330" s="17"/>
      <c r="D330" s="42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</row>
    <row r="333" spans="1:22" ht="15" customHeight="1" x14ac:dyDescent="0.2">
      <c r="A333" s="40"/>
      <c r="C333" s="17"/>
      <c r="D333" s="42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</row>
    <row r="335" spans="1:22" ht="15" customHeight="1" x14ac:dyDescent="0.2">
      <c r="A335" s="40"/>
      <c r="C335" s="17"/>
      <c r="D335" s="42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</row>
    <row r="344" spans="1:22" ht="15" customHeight="1" x14ac:dyDescent="0.2">
      <c r="A344" s="40"/>
      <c r="C344" s="17"/>
      <c r="D344" s="42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</row>
    <row r="348" spans="1:22" ht="15" customHeight="1" x14ac:dyDescent="0.2">
      <c r="A348" s="40"/>
      <c r="C348" s="17"/>
      <c r="D348" s="42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</row>
    <row r="355" spans="1:22" ht="15" customHeight="1" x14ac:dyDescent="0.2">
      <c r="A355" s="40"/>
      <c r="C355" s="17"/>
      <c r="D355" s="42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</row>
  </sheetData>
  <mergeCells count="12">
    <mergeCell ref="A74:C74"/>
    <mergeCell ref="C2:D2"/>
    <mergeCell ref="A7:D7"/>
    <mergeCell ref="A4:A5"/>
    <mergeCell ref="B4:B5"/>
    <mergeCell ref="C4:C5"/>
    <mergeCell ref="C3:D3"/>
    <mergeCell ref="A1:D1"/>
    <mergeCell ref="A42:D42"/>
    <mergeCell ref="D4:D5"/>
    <mergeCell ref="A41:C41"/>
    <mergeCell ref="A73:C73"/>
  </mergeCells>
  <printOptions horizontalCentered="1"/>
  <pageMargins left="0.31496062992125984" right="0.19685039370078741" top="0.74803149606299213" bottom="0.43307086614173229" header="0.31496062992125984" footer="0.31496062992125984"/>
  <pageSetup paperSize="9" scale="95" firstPageNumber="20" orientation="portrait" useFirstPageNumber="1" r:id="rId1"/>
  <headerFooter differentFirst="1">
    <oddHeader>&amp;C&amp;P</oddHeader>
    <firstHeader>&amp;C&amp;P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1</vt:lpstr>
      <vt:lpstr>Лист2</vt:lpstr>
      <vt:lpstr>'Приложение 1'!Заголовки_для_печати</vt:lpstr>
      <vt:lpstr>'Приложение 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2024-09-30T09:08:51Z</dcterms:modified>
</cp:coreProperties>
</file>