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80" yWindow="120" windowWidth="15180" windowHeight="8928" tabRatio="601"/>
  </bookViews>
  <sheets>
    <sheet name="расшифровка (на 04.06)" sheetId="12" r:id="rId1"/>
  </sheets>
  <definedNames>
    <definedName name="_GoBack" localSheetId="0">'расшифровка (на 04.06)'!#REF!</definedName>
    <definedName name="_xlnm._FilterDatabase" localSheetId="0" hidden="1">'расшифровка (на 04.06)'!$B$3:$G$150</definedName>
    <definedName name="Z_01956A78_C30F_4A6D_AB18_BE68E1E409AD_.wvu.FilterData" localSheetId="0" hidden="1">'расшифровка (на 04.06)'!$B$3:$G$147</definedName>
    <definedName name="Z_01B870DF_9B51_455C_BCC1_805F9FE29A1A_.wvu.FilterData" localSheetId="0" hidden="1">'расшифровка (на 04.06)'!$B$3:$G$147</definedName>
    <definedName name="Z_02A445F9_EB30_4971_AF6A_FB264DA3CAF7_.wvu.FilterData" localSheetId="0" hidden="1">'расшифровка (на 04.06)'!$B$3:$G$147</definedName>
    <definedName name="Z_1017CEEA_AAB6_4391_A84F_D3D92A119D47_.wvu.FilterData" localSheetId="0" hidden="1">'расшифровка (на 04.06)'!$B$3:$G$147</definedName>
    <definedName name="Z_22D221E2_E819_4B50_86C0_1C8C9EE2E7D0_.wvu.FilterData" localSheetId="0" hidden="1">'расшифровка (на 04.06)'!$B$3:$G$147</definedName>
    <definedName name="Z_2D9BA8A9_EAC4_4C42_AE33_EBEC3A688857_.wvu.FilterData" localSheetId="0" hidden="1">'расшифровка (на 04.06)'!$B$3:$G$147</definedName>
    <definedName name="Z_33CBA0B9_C5DA_4397_ACB9_3A99A51248A9_.wvu.FilterData" localSheetId="0" hidden="1">'расшифровка (на 04.06)'!$B$3:$G$147</definedName>
    <definedName name="Z_35334B33_0172_4120_8C4C_AE46E444BD02_.wvu.Cols" localSheetId="0" hidden="1">'расшифровка (на 04.06)'!$A:$A</definedName>
    <definedName name="Z_35334B33_0172_4120_8C4C_AE46E444BD02_.wvu.FilterData" localSheetId="0" hidden="1">'расшифровка (на 04.06)'!$B$3:$G$147</definedName>
    <definedName name="Z_35334B33_0172_4120_8C4C_AE46E444BD02_.wvu.PrintArea" localSheetId="0" hidden="1">'расшифровка (на 04.06)'!$B$1:$G$4</definedName>
    <definedName name="Z_35334B33_0172_4120_8C4C_AE46E444BD02_.wvu.PrintTitles" localSheetId="0" hidden="1">'расшифровка (на 04.06)'!$3:$4</definedName>
    <definedName name="Z_42485AAC_9016_4902_9984_D8B000A3C0BA_.wvu.FilterData" localSheetId="0" hidden="1">'расшифровка (на 04.06)'!$B$3:$G$147</definedName>
    <definedName name="Z_4574D6EC_4C6E_4AE0_BBAC_579BFA2E5222_.wvu.FilterData" localSheetId="0" hidden="1">'расшифровка (на 04.06)'!$B$3:$G$147</definedName>
    <definedName name="Z_4BDE8F7E_E99C_4705_BC41_800C1892277A_.wvu.FilterData" localSheetId="0" hidden="1">'расшифровка (на 04.06)'!$B$3:$G$147</definedName>
    <definedName name="Z_511DDFE9_093E_4D73_A881_6FAC07A23819_.wvu.FilterData" localSheetId="0" hidden="1">'расшифровка (на 04.06)'!$B$3:$G$147</definedName>
    <definedName name="Z_5232074F_42E3_4D31_B84D_45CD41479130_.wvu.FilterData" localSheetId="0" hidden="1">'расшифровка (на 04.06)'!$B$3:$G$147</definedName>
    <definedName name="Z_5CD25935_9E11_4D1E_87D7_C9A247FFE19A_.wvu.Cols" localSheetId="0" hidden="1">'расшифровка (на 04.06)'!$A:$A</definedName>
    <definedName name="Z_5CD25935_9E11_4D1E_87D7_C9A247FFE19A_.wvu.FilterData" localSheetId="0" hidden="1">'расшифровка (на 04.06)'!$B$3:$G$147</definedName>
    <definedName name="Z_5CD25935_9E11_4D1E_87D7_C9A247FFE19A_.wvu.PrintArea" localSheetId="0" hidden="1">'расшифровка (на 04.06)'!$B$1:$G$4</definedName>
    <definedName name="Z_5CD25935_9E11_4D1E_87D7_C9A247FFE19A_.wvu.PrintTitles" localSheetId="0" hidden="1">'расшифровка (на 04.06)'!$3:$4</definedName>
    <definedName name="Z_76B3475F_B2E4_4723_8523_971272954EF1_.wvu.FilterData" localSheetId="0" hidden="1">'расшифровка (на 04.06)'!$B$3:$G$147</definedName>
    <definedName name="Z_7C142A5F_5BBF_46A6_BD29_E4F4CE8D3045_.wvu.FilterData" localSheetId="0" hidden="1">'расшифровка (на 04.06)'!$B$3:$G$147</definedName>
    <definedName name="Z_8025D3C9_48E3_4830_9A1D_B211D2B01CC9_.wvu.Cols" localSheetId="0" hidden="1">'расшифровка (на 04.06)'!$A:$A</definedName>
    <definedName name="Z_8025D3C9_48E3_4830_9A1D_B211D2B01CC9_.wvu.FilterData" localSheetId="0" hidden="1">'расшифровка (на 04.06)'!$B$3:$G$147</definedName>
    <definedName name="Z_8025D3C9_48E3_4830_9A1D_B211D2B01CC9_.wvu.PrintArea" localSheetId="0" hidden="1">'расшифровка (на 04.06)'!$B$1:$G$4</definedName>
    <definedName name="Z_8025D3C9_48E3_4830_9A1D_B211D2B01CC9_.wvu.PrintTitles" localSheetId="0" hidden="1">'расшифровка (на 04.06)'!$3:$4</definedName>
    <definedName name="Z_80CC6171_A3A4_4E47_A57E_A46CF4BD86AA_.wvu.Cols" localSheetId="0" hidden="1">'расшифровка (на 04.06)'!$A:$A</definedName>
    <definedName name="Z_80CC6171_A3A4_4E47_A57E_A46CF4BD86AA_.wvu.FilterData" localSheetId="0" hidden="1">'расшифровка (на 04.06)'!$B$3:$G$147</definedName>
    <definedName name="Z_80CC6171_A3A4_4E47_A57E_A46CF4BD86AA_.wvu.PrintArea" localSheetId="0" hidden="1">'расшифровка (на 04.06)'!$B$1:$G$4</definedName>
    <definedName name="Z_80CC6171_A3A4_4E47_A57E_A46CF4BD86AA_.wvu.PrintTitles" localSheetId="0" hidden="1">'расшифровка (на 04.06)'!$3:$4</definedName>
    <definedName name="Z_816F5BDB_041F_4535_8A8D_570947B4DEA6_.wvu.FilterData" localSheetId="0" hidden="1">'расшифровка (на 04.06)'!$B$3:$G$147</definedName>
    <definedName name="Z_88BAA436_A99C_4284_AB64_2E44D3B35059_.wvu.FilterData" localSheetId="0" hidden="1">'расшифровка (на 04.06)'!$B$3:$G$147</definedName>
    <definedName name="Z_902FE9BE_74C3_4EE7_B55E_940EDA4BA33A_.wvu.FilterData" localSheetId="0" hidden="1">'расшифровка (на 04.06)'!$B$3:$G$147</definedName>
    <definedName name="Z_A8C3B75E_E26D_42CB_81BF_51A0AEE858D9_.wvu.FilterData" localSheetId="0" hidden="1">'расшифровка (на 04.06)'!$B$3:$G$147</definedName>
    <definedName name="Z_AC18B0AE_9B85_4283_A23B_84ED55DF44E0_.wvu.FilterData" localSheetId="0" hidden="1">'расшифровка (на 04.06)'!$B$3:$G$147</definedName>
    <definedName name="Z_AF89B2B4_FDD6_4F7A_8B10_793D70383CA3_.wvu.FilterData" localSheetId="0" hidden="1">'расшифровка (на 04.06)'!$B$3:$G$147</definedName>
    <definedName name="Z_CDD19145_0711_4C50_A76A_1A81DAF7AD26_.wvu.Cols" localSheetId="0" hidden="1">'расшифровка (на 04.06)'!$A:$A</definedName>
    <definedName name="Z_CDD19145_0711_4C50_A76A_1A81DAF7AD26_.wvu.FilterData" localSheetId="0" hidden="1">'расшифровка (на 04.06)'!$B$3:$G$147</definedName>
    <definedName name="Z_CDD19145_0711_4C50_A76A_1A81DAF7AD26_.wvu.PrintArea" localSheetId="0" hidden="1">'расшифровка (на 04.06)'!$B$1:$G$4</definedName>
    <definedName name="Z_CDD19145_0711_4C50_A76A_1A81DAF7AD26_.wvu.PrintTitles" localSheetId="0" hidden="1">'расшифровка (на 04.06)'!$3:$4</definedName>
    <definedName name="Z_CDD19145_0711_4C50_A76A_1A81DAF7AD26_.wvu.Rows" localSheetId="0" hidden="1">'расшифровка (на 04.06)'!#REF!,'расшифровка (на 04.06)'!#REF!</definedName>
    <definedName name="Z_D072545B_292F_4E9F_B314_D8549E577BDA_.wvu.FilterData" localSheetId="0" hidden="1">'расшифровка (на 04.06)'!$B$3:$G$147</definedName>
    <definedName name="Z_D46B0118_190B_4726_9170_01784579671C_.wvu.FilterData" localSheetId="0" hidden="1">'расшифровка (на 04.06)'!$B$3:$G$147</definedName>
    <definedName name="Z_E72F3C6F_C13E_4C1E_A923_3BA8471A61A0_.wvu.FilterData" localSheetId="0" hidden="1">'расшифровка (на 04.06)'!$B$3:$G$147</definedName>
    <definedName name="Z_EBF4E2A3_3DC7_46F0_9A46_118480FE3972_.wvu.Cols" localSheetId="0" hidden="1">'расшифровка (на 04.06)'!$A:$A</definedName>
    <definedName name="Z_EBF4E2A3_3DC7_46F0_9A46_118480FE3972_.wvu.FilterData" localSheetId="0" hidden="1">'расшифровка (на 04.06)'!$B$3:$G$147</definedName>
    <definedName name="Z_EBF4E2A3_3DC7_46F0_9A46_118480FE3972_.wvu.PrintArea" localSheetId="0" hidden="1">'расшифровка (на 04.06)'!$B$1:$G$4</definedName>
    <definedName name="Z_EBF4E2A3_3DC7_46F0_9A46_118480FE3972_.wvu.PrintTitles" localSheetId="0" hidden="1">'расшифровка (на 04.06)'!$3:$4</definedName>
    <definedName name="Z_F2D62945_ACE4_403F_8064_D80F81363D1F_.wvu.FilterData" localSheetId="0" hidden="1">'расшифровка (на 04.06)'!$B$3:$G$147</definedName>
    <definedName name="_xlnm.Print_Titles" localSheetId="0">'расшифровка (на 04.06)'!$3:$4</definedName>
    <definedName name="_xlnm.Print_Area" localSheetId="0">'расшифровка (на 04.06)'!$B$1:$J$169</definedName>
  </definedNames>
  <calcPr calcId="145621"/>
  <customWorkbookViews>
    <customWorkbookView name="Дмитриева Галина Анатольевна - Личное представление" guid="{031BF490-79C6-4EB7-93E5-4FA3BDCB273E}" mergeInterval="0" personalView="1" maximized="1" xWindow="1" yWindow="1" windowWidth="1276" windowHeight="790" tabRatio="601" activeSheetId="1" showComments="commIndAndComment"/>
    <customWorkbookView name="Кочеткова Ольга Владимировна - Личное представление" guid="{5CD25935-9E11-4D1E-87D7-C9A247FFE19A}" mergeInterval="0" personalView="1" maximized="1" xWindow="1" yWindow="1" windowWidth="1020" windowHeight="513" tabRatio="601" activeSheetId="2"/>
    <customWorkbookView name="Зинченко Надежда Викторовна - Личное представление" guid="{FB1F440F-5159-41B8-B588-E2F1462433FA}" mergeInterval="0" personalView="1" maximized="1" xWindow="1" yWindow="1" windowWidth="1436" windowHeight="670" tabRatio="601" activeSheetId="2"/>
    <customWorkbookView name="Зарубина Наталья Ивановна - Личное представление" guid="{F92D569F-0B37-4A6C-9FA9-FCD72AF6E093}" mergeInterval="0" personalView="1" maximized="1" xWindow="1" yWindow="1" windowWidth="1276" windowHeight="806" tabRatio="601" activeSheetId="1"/>
    <customWorkbookView name="Бедункович Марина Александровна - Личное представление" guid="{EBF4E2A3-3DC7-46F0-9A46-118480FE3972}" mergeInterval="0" personalView="1" maximized="1" xWindow="1" yWindow="1" windowWidth="1280" windowHeight="804" tabRatio="601" activeSheetId="1"/>
    <customWorkbookView name="mma - Личное представление" guid="{CDD19145-0711-4C50-A76A-1A81DAF7AD26}" mergeInterval="0" personalView="1" maximized="1" xWindow="1" yWindow="1" windowWidth="1276" windowHeight="804" tabRatio="601" activeSheetId="3"/>
    <customWorkbookView name="Бельмесова Надежда Леонидова - Личное представление" guid="{58B46F73-A41D-4F3D-963E-80563FCBD365}" mergeInterval="0" personalView="1" maximized="1" xWindow="1" yWindow="1" windowWidth="1276" windowHeight="790" tabRatio="601" activeSheetId="3"/>
    <customWorkbookView name="Панова Елена Юрьевна - Личное представление" guid="{80CC6171-A3A4-4E47-A57E-A46CF4BD86AA}" mergeInterval="0" personalView="1" maximized="1" xWindow="1" yWindow="1" windowWidth="1276" windowHeight="630" tabRatio="601" activeSheetId="1" showComments="commIndAndComment"/>
    <customWorkbookView name="natel - Личное представление" guid="{42BE0E33-0098-430A-8B11-16EBA87FC314}" mergeInterval="0" personalView="1" maximized="1" xWindow="1" yWindow="1" windowWidth="1276" windowHeight="804" tabRatio="601" activeSheetId="2"/>
    <customWorkbookView name="Ефанина - Личное представление" guid="{1833A3AC-F1C3-479E-93FB-954CE1B96DD5}" mergeInterval="0" personalView="1" maximized="1" xWindow="1" yWindow="1" windowWidth="1003" windowHeight="526" tabRatio="601" activeSheetId="3"/>
    <customWorkbookView name="Молканова Валентина Павловна - Личное представление" guid="{C090083C-0C6E-4944-A31F-96320BFBAF98}" mergeInterval="0" personalView="1" maximized="1" xWindow="1" yWindow="1" windowWidth="1276" windowHeight="744" tabRatio="601" activeSheetId="2"/>
    <customWorkbookView name="Кравченко - Личное представление" guid="{35334B33-0172-4120-8C4C-AE46E444BD02}" mergeInterval="0" personalView="1" maximized="1" xWindow="1" yWindow="1" windowWidth="1276" windowHeight="794" tabRatio="601" activeSheetId="1"/>
    <customWorkbookView name="Базунова Наталья Шайдукаевна - Личное представление" guid="{8025D3C9-48E3-4830-9A1D-B211D2B01CC9}" mergeInterval="0" personalView="1" maximized="1" xWindow="1" yWindow="1" windowWidth="1436" windowHeight="666" tabRatio="601" activeSheetId="2"/>
  </customWorkbookViews>
</workbook>
</file>

<file path=xl/calcChain.xml><?xml version="1.0" encoding="utf-8"?>
<calcChain xmlns="http://schemas.openxmlformats.org/spreadsheetml/2006/main">
  <c r="I29" i="12" l="1"/>
  <c r="J29" i="12"/>
  <c r="I30" i="12" l="1"/>
  <c r="I60" i="12" l="1"/>
  <c r="I111" i="12"/>
  <c r="I57" i="12"/>
  <c r="I110" i="12" l="1"/>
  <c r="I131" i="12"/>
  <c r="I142" i="12"/>
  <c r="I59" i="12"/>
  <c r="I56" i="12"/>
  <c r="I43" i="12"/>
  <c r="I42" i="12" s="1"/>
  <c r="I41" i="12" s="1"/>
  <c r="I40" i="12" s="1"/>
  <c r="I27" i="12"/>
  <c r="I26" i="12" s="1"/>
  <c r="I19" i="12"/>
  <c r="I15" i="12"/>
  <c r="I14" i="12" s="1"/>
  <c r="J53" i="12"/>
  <c r="J43" i="12"/>
  <c r="H146" i="12"/>
  <c r="H145" i="12" s="1"/>
  <c r="H144" i="12" s="1"/>
  <c r="H143" i="12" s="1"/>
  <c r="H142" i="12" s="1"/>
  <c r="J140" i="12"/>
  <c r="J139" i="12" s="1"/>
  <c r="H140" i="12"/>
  <c r="H139" i="12" s="1"/>
  <c r="H138" i="12"/>
  <c r="J137" i="12"/>
  <c r="J134" i="12"/>
  <c r="H134" i="12"/>
  <c r="J133" i="12"/>
  <c r="H131" i="12"/>
  <c r="H130" i="12" s="1"/>
  <c r="C131" i="12"/>
  <c r="C130" i="12"/>
  <c r="J128" i="12"/>
  <c r="H128" i="12"/>
  <c r="H127" i="12" s="1"/>
  <c r="H125" i="12"/>
  <c r="H124" i="12" s="1"/>
  <c r="J122" i="12"/>
  <c r="H122" i="12"/>
  <c r="H121" i="12" s="1"/>
  <c r="J119" i="12"/>
  <c r="J118" i="12" s="1"/>
  <c r="H119" i="12"/>
  <c r="H118" i="12" s="1"/>
  <c r="J116" i="12"/>
  <c r="H116" i="12"/>
  <c r="H115" i="12" s="1"/>
  <c r="J113" i="12"/>
  <c r="J112" i="12" s="1"/>
  <c r="H113" i="12"/>
  <c r="H112" i="12" s="1"/>
  <c r="H110" i="12"/>
  <c r="H109" i="12" s="1"/>
  <c r="J107" i="12"/>
  <c r="H107" i="12"/>
  <c r="H104" i="12"/>
  <c r="H103" i="12" s="1"/>
  <c r="J101" i="12"/>
  <c r="H101" i="12"/>
  <c r="H98" i="12"/>
  <c r="H97" i="12" s="1"/>
  <c r="J95" i="12"/>
  <c r="H95" i="12"/>
  <c r="H94" i="12" s="1"/>
  <c r="J92" i="12"/>
  <c r="H92" i="12"/>
  <c r="J89" i="12"/>
  <c r="J88" i="12" s="1"/>
  <c r="H89" i="12"/>
  <c r="H88" i="12" s="1"/>
  <c r="J86" i="12"/>
  <c r="H86" i="12"/>
  <c r="J83" i="12"/>
  <c r="J82" i="12" s="1"/>
  <c r="H83" i="12"/>
  <c r="H82" i="12" s="1"/>
  <c r="J80" i="12"/>
  <c r="H80" i="12"/>
  <c r="J77" i="12"/>
  <c r="H77" i="12"/>
  <c r="H76" i="12" s="1"/>
  <c r="J74" i="12"/>
  <c r="H74" i="12"/>
  <c r="J71" i="12"/>
  <c r="H71" i="12"/>
  <c r="H70" i="12" s="1"/>
  <c r="J68" i="12"/>
  <c r="H68" i="12"/>
  <c r="J65" i="12"/>
  <c r="J64" i="12" s="1"/>
  <c r="H65" i="12"/>
  <c r="H64" i="12" s="1"/>
  <c r="J62" i="12"/>
  <c r="H62" i="12"/>
  <c r="J59" i="12"/>
  <c r="J58" i="12" s="1"/>
  <c r="H59" i="12"/>
  <c r="H58" i="12" s="1"/>
  <c r="H57" i="12"/>
  <c r="H56" i="12" s="1"/>
  <c r="H55" i="12" s="1"/>
  <c r="J56" i="12"/>
  <c r="J55" i="12" s="1"/>
  <c r="H52" i="12"/>
  <c r="H49" i="12"/>
  <c r="H47" i="12"/>
  <c r="H43" i="12"/>
  <c r="H42" i="12" s="1"/>
  <c r="J39" i="12"/>
  <c r="J37" i="12"/>
  <c r="J36" i="12" s="1"/>
  <c r="J35" i="12" s="1"/>
  <c r="H37" i="12"/>
  <c r="J33" i="12"/>
  <c r="J32" i="12" s="1"/>
  <c r="J31" i="12" s="1"/>
  <c r="H33" i="12"/>
  <c r="H27" i="12"/>
  <c r="C26" i="12"/>
  <c r="C27" i="12" s="1"/>
  <c r="C28" i="12" s="1"/>
  <c r="J24" i="12"/>
  <c r="H24" i="12"/>
  <c r="H23" i="12" s="1"/>
  <c r="J21" i="12"/>
  <c r="H21" i="12"/>
  <c r="J19" i="12"/>
  <c r="H19" i="12"/>
  <c r="J15" i="12"/>
  <c r="H14" i="12"/>
  <c r="H9" i="12"/>
  <c r="J23" i="12" l="1"/>
  <c r="J61" i="12"/>
  <c r="J85" i="12"/>
  <c r="J67" i="12"/>
  <c r="J91" i="12"/>
  <c r="J121" i="12"/>
  <c r="I13" i="12"/>
  <c r="I130" i="12"/>
  <c r="J115" i="12"/>
  <c r="J127" i="12"/>
  <c r="J136" i="12"/>
  <c r="J70" i="12"/>
  <c r="J73" i="12"/>
  <c r="J94" i="12"/>
  <c r="J106" i="12"/>
  <c r="I55" i="12"/>
  <c r="J76" i="12"/>
  <c r="J79" i="12"/>
  <c r="J100" i="12"/>
  <c r="I18" i="12"/>
  <c r="I58" i="12"/>
  <c r="I109" i="12"/>
  <c r="J30" i="12"/>
  <c r="H8" i="12"/>
  <c r="J18" i="12"/>
  <c r="J17" i="12" s="1"/>
  <c r="H26" i="12"/>
  <c r="J52" i="12"/>
  <c r="H61" i="12"/>
  <c r="H67" i="12"/>
  <c r="H73" i="12"/>
  <c r="H79" i="12"/>
  <c r="H85" i="12"/>
  <c r="H91" i="12"/>
  <c r="H100" i="12"/>
  <c r="H106" i="12"/>
  <c r="J14" i="12"/>
  <c r="J13" i="12" s="1"/>
  <c r="J12" i="12" s="1"/>
  <c r="J11" i="12" s="1"/>
  <c r="J110" i="12"/>
  <c r="J109" i="12" s="1"/>
  <c r="H13" i="12"/>
  <c r="H18" i="12"/>
  <c r="H32" i="12"/>
  <c r="H36" i="12"/>
  <c r="H41" i="12"/>
  <c r="H40" i="12" s="1"/>
  <c r="H133" i="12"/>
  <c r="H137" i="12"/>
  <c r="I12" i="12" l="1"/>
  <c r="I11" i="12" s="1"/>
  <c r="I51" i="12"/>
  <c r="I46" i="12" s="1"/>
  <c r="I17" i="12"/>
  <c r="H39" i="12"/>
  <c r="H7" i="12"/>
  <c r="H35" i="12"/>
  <c r="J125" i="12"/>
  <c r="J104" i="12"/>
  <c r="H136" i="12"/>
  <c r="J98" i="12"/>
  <c r="H31" i="12"/>
  <c r="H17" i="12"/>
  <c r="H12" i="12" l="1"/>
  <c r="H11" i="12" s="1"/>
  <c r="I45" i="12"/>
  <c r="H6" i="12"/>
  <c r="H51" i="12"/>
  <c r="H46" i="12" s="1"/>
  <c r="J97" i="12"/>
  <c r="J42" i="12"/>
  <c r="H30" i="12"/>
  <c r="H29" i="12" s="1"/>
  <c r="J103" i="12"/>
  <c r="J124" i="12"/>
  <c r="J51" i="12" l="1"/>
  <c r="J146" i="12"/>
  <c r="J41" i="12"/>
  <c r="J40" i="12" s="1"/>
  <c r="H45" i="12"/>
  <c r="H5" i="12" s="1"/>
  <c r="I5" i="12" l="1"/>
  <c r="J46" i="12"/>
  <c r="J145" i="12"/>
  <c r="J144" i="12" l="1"/>
  <c r="J45" i="12"/>
  <c r="J143" i="12" l="1"/>
  <c r="J142" i="12" l="1"/>
  <c r="J5" i="12" l="1"/>
</calcChain>
</file>

<file path=xl/sharedStrings.xml><?xml version="1.0" encoding="utf-8"?>
<sst xmlns="http://schemas.openxmlformats.org/spreadsheetml/2006/main" count="789" uniqueCount="143">
  <si>
    <t>06</t>
  </si>
  <si>
    <t>Наименование главного распорядителя средств бюджета, раздела, подраздела, целевой статьи, вида расходов бюджета городского округа</t>
  </si>
  <si>
    <t>13</t>
  </si>
  <si>
    <t>ЦСР</t>
  </si>
  <si>
    <t>ВР</t>
  </si>
  <si>
    <t>Другие общегосударственные вопросы</t>
  </si>
  <si>
    <t>Код</t>
  </si>
  <si>
    <t xml:space="preserve">Рз </t>
  </si>
  <si>
    <t>ПР</t>
  </si>
  <si>
    <t>01</t>
  </si>
  <si>
    <t>03</t>
  </si>
  <si>
    <t>Мероприятия в установленной сфере деятельности</t>
  </si>
  <si>
    <t>200</t>
  </si>
  <si>
    <t>Закупка товаров, работ и услуг для государственных (муниципальных) нужд</t>
  </si>
  <si>
    <t>Непрограммное направление расходов</t>
  </si>
  <si>
    <t>990 00 00</t>
  </si>
  <si>
    <t>990 04 00</t>
  </si>
  <si>
    <t>Иные бюджетные ассигнования</t>
  </si>
  <si>
    <t>800</t>
  </si>
  <si>
    <t>Муниципальная программа «Развитие органов местного самоуправления городского округа Тольятти на 2014-2016 годы»</t>
  </si>
  <si>
    <t>220 00 00</t>
  </si>
  <si>
    <t>04</t>
  </si>
  <si>
    <t>Предоставление субсидий бюджетным, автономным учреждениям и иным некоммерческим организациям</t>
  </si>
  <si>
    <t>600</t>
  </si>
  <si>
    <t>Другие вопросы в области социальной политики</t>
  </si>
  <si>
    <t>10</t>
  </si>
  <si>
    <t>Субсидии автономным учреждениям</t>
  </si>
  <si>
    <t>620</t>
  </si>
  <si>
    <t>Муниципальная программа «Развитие информационно-телекоммуникационной инфраструктуры городского округа Тольятти на 2014 – 2016 годы»</t>
  </si>
  <si>
    <t>110 00 00</t>
  </si>
  <si>
    <t>110 04 00</t>
  </si>
  <si>
    <t>050 00 00</t>
  </si>
  <si>
    <t>050 04 00</t>
  </si>
  <si>
    <t>Социальное обеспечение населения</t>
  </si>
  <si>
    <t>Выплаты отдельным категориям граждан</t>
  </si>
  <si>
    <t>Социальное обеспечение и иные выплаты населению</t>
  </si>
  <si>
    <t>300</t>
  </si>
  <si>
    <t>Мероприятия в области социальной политики</t>
  </si>
  <si>
    <t>050 04 37</t>
  </si>
  <si>
    <t>Департамент  информационных технологий и связи мэрии городского округа  Тольятти</t>
  </si>
  <si>
    <t>921</t>
  </si>
  <si>
    <t>Учреждения, обеспечивающие предоставление государственных и муниципальных услуг</t>
  </si>
  <si>
    <t>Мероприятия в сфере информационно-коммуникационных технологий и связи</t>
  </si>
  <si>
    <t>110 04 46</t>
  </si>
  <si>
    <t>110 04 47</t>
  </si>
  <si>
    <t>Связь и информатика</t>
  </si>
  <si>
    <t>Учреждения, осуществляющие деятельность в сфере связи и информатики</t>
  </si>
  <si>
    <t>110 04 48</t>
  </si>
  <si>
    <t>Пенсионное обеспечение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</si>
  <si>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 на 2014 - 2016 годы</t>
  </si>
  <si>
    <t>050 09 00</t>
  </si>
  <si>
    <t>Ежемесячные компенсационные денежные выплаты на питание детям-инвалидам</t>
  </si>
  <si>
    <t>050 09 01</t>
  </si>
  <si>
    <t>050 09 06</t>
  </si>
  <si>
    <t>050 09 07</t>
  </si>
  <si>
    <t>050 09 08</t>
  </si>
  <si>
    <t>050 09 10</t>
  </si>
  <si>
    <t xml:space="preserve">Ежемесячные денежные выплаты Почетным гражданам городского округа Тольятти </t>
  </si>
  <si>
    <t>050 09 11</t>
  </si>
  <si>
    <t>050 09 12</t>
  </si>
  <si>
    <t xml:space="preserve">Единовременные денежные  выплаты на оплату оздоровительных услуг Почетным гражданам городского округа Тольятти </t>
  </si>
  <si>
    <t>050 09 13</t>
  </si>
  <si>
    <t>050 09 14</t>
  </si>
  <si>
    <t>050 09 15</t>
  </si>
  <si>
    <t xml:space="preserve">Ежемесячные пособия на содержание детей депутата, выборного должностного лица  органа местного самоуправления, муниципального служащего органа местного самоуправления городского округа Тольятти в случае его естественной смерти </t>
  </si>
  <si>
    <t>050 09 17</t>
  </si>
  <si>
    <t>050 09 18</t>
  </si>
  <si>
    <t xml:space="preserve">Выплата рентных платежей по договорам пожизненной ренты </t>
  </si>
  <si>
    <t>050 09 19</t>
  </si>
  <si>
    <t>Стипендии спортсменам, занявшим первое место на Олимпийских, или Паралимпийских, или Сурдлимпийских играх, или чемпионатах Мира (кроме юниоров (кадетов), ветеранов спорта) и подготовившим их тренерам</t>
  </si>
  <si>
    <t>050 09 21</t>
  </si>
  <si>
    <t xml:space="preserve">Именные  премии  мэра для жителей городского округа Тольятти с ограниченными возможностями здоровья и добровольцев  </t>
  </si>
  <si>
    <t>050 09 22</t>
  </si>
  <si>
    <t>Компенсационные выплаты  родственникам умершего (погибшего) Почетного гражданина городского округа Тольятти в случае осуществления ими погребения умершего (погибшего) Почетного гражданина городского округа Тольятти за счет собственных средств</t>
  </si>
  <si>
    <t>050 09 24</t>
  </si>
  <si>
    <t>Ежемесячные денежные выплаты гражданам, являющимся родителями (законными представителями) ВИЧ-инфицированных - несовершеннолетних, рожденных от ВИЧ-инфицированных матерей</t>
  </si>
  <si>
    <t>050 09 25</t>
  </si>
  <si>
    <t xml:space="preserve">Ежемесячные денежные выплаты отцам, матерям (усыновителям) военнослужащих погибших (умерших, пропавших без вести) в результате боевых действий, вооруженных конфликтов </t>
  </si>
  <si>
    <t>050 09 26</t>
  </si>
  <si>
    <t>Ежемесячные денежные выплаты гражданам, признанным инвалидами по причине – инвалидность с детства вследствие ранения (контузии, увечья), связанная с вооруженным конфликтом немеждународного характера в Чеченской Республике и на непосредственно прилегающей к ней территории Северного Кавказа, отнесенных к зоне вооруженного конфликта</t>
  </si>
  <si>
    <t>050 09 27</t>
  </si>
  <si>
    <t>050 09 28</t>
  </si>
  <si>
    <t>Ежемесячные денежные выплаты гражданам, являющимся матерями погибших (умерших, пропавших без вести) двух и более военнослужащих, проходивших военную службу по призыву (по контракту), сотрудников органов внутренних дел, Государственной противопожарной службы, уголовно – исполнительной системы, в связи с выполнением задач в условиях вооруженного конфликта немеждународного характера в Чеченской Республике на непосредственно прилегающих к ней территориям Северного Кавказа, отнесенных к зоне вооруженного конфликта, а также в связи с выполнением задач в ходе контртеррористических операций на территории Северо-Кавказского региона</t>
  </si>
  <si>
    <t>050 09 29</t>
  </si>
  <si>
    <t>Ежемесячные денежные выплаты на ребёнка одному из родителей, обучающемуся по очной форме обучения</t>
  </si>
  <si>
    <t>050 09 31</t>
  </si>
  <si>
    <t>Ежемесячные денежные выплаты на приобретение льготных электронных проездных билетов</t>
  </si>
  <si>
    <t>050 09 32</t>
  </si>
  <si>
    <t>Ежемесячные денежные выплаты к пенсии отдельным категориям граждан</t>
  </si>
  <si>
    <t>050 09 33</t>
  </si>
  <si>
    <t>Муниципальная программа  по созданию условий для улучшения  качества жизни жителей городского округа Тольятти и обеспечения социальной стабильностина 2014-2016 годы</t>
  </si>
  <si>
    <t>Ежемесячные денежные выплаты в случае смерти (гибели) Почетных граждан городского округа Тольятти, пережившим их супругам и родителям, проживающим совместно с Почетным гражданином городского округа на день  его смерти</t>
  </si>
  <si>
    <t>Единовременные компенсационные выплаты Почетным гражданам городского округа Тольятти на оплату платных медицинских услуг, оказываемых медицинскими учреждениями, участвующими в реализации программы государственных гарантий бесплатного оказания гражданам медицинской помощи и территориальной программы  государственных гарантий бесплатного оказания гражданам медицинской помощи, на иных условиях, чем предусмотрено указанными программами</t>
  </si>
  <si>
    <t xml:space="preserve">Компенсационные  выплаты  родственникам  умершего (погибшего) Почетного гражданина городского округа Тольятти  в случае осуществления ими изготовления и установки надгробного памятника  на могиле умершего (погибшего) Почетного гражданина городского округа Тольятти </t>
  </si>
  <si>
    <t>050 09 05</t>
  </si>
  <si>
    <t>110 02 00</t>
  </si>
  <si>
    <t>110 02 47</t>
  </si>
  <si>
    <t>110 02 48</t>
  </si>
  <si>
    <t>Иные закупки товаров, работ и услуг для обеспечения государственных (муниципальных) нужд</t>
  </si>
  <si>
    <t>Субсидии бюджетным учреждениям</t>
  </si>
  <si>
    <t>Уплата налогов, сборов и иных платежей</t>
  </si>
  <si>
    <t>850</t>
  </si>
  <si>
    <t>240</t>
  </si>
  <si>
    <t>Публичные нормативные социальные выплаты гражданам</t>
  </si>
  <si>
    <t>310</t>
  </si>
  <si>
    <t>Мероприятия в учреждениях, обеспечивающих предоставление государственных и муниципальных услуг</t>
  </si>
  <si>
    <t>Мероприятия в учреждениях, осуществляющих деятельность в сфере связи и информатики</t>
  </si>
  <si>
    <t>050 09 16</t>
  </si>
  <si>
    <t>Единовременные   денежные выплаты лицам без определенного места жительства,а также лицам, освобожденным из мест лишения свободы</t>
  </si>
  <si>
    <t>Единовременные   денежные выплаты гражданам, попавшим в трудные жизненные ситуации и чрезвычайные обстоятельства</t>
  </si>
  <si>
    <t>Финансовое обеспечение деятельности бюджетных и автономных  учреждений</t>
  </si>
  <si>
    <t>Единовременная денежная выплата  к памятной дате России -  Дню участников ликвидации последствий радиационных аварий и катастроф и памяти жертв этих аварий и катастроф (26 апреля)»</t>
  </si>
  <si>
    <t>Единовременная денежная выплата ко дню воинской славы России - Дню Победы советского народа  в Великой Отечественной войне 1941-1945 годов (9 мая)</t>
  </si>
  <si>
    <t>Единовременная денежная выплата ко Дню памяти жертв политических репрессий (30 октября)</t>
  </si>
  <si>
    <t>Единовременная денежная выплата к памятной дате России -  Дню Героев Отечества (9 декабря)</t>
  </si>
  <si>
    <t>Денежные выплаты на оплату социальных услуг, предоставляемых на условиях оплаты отдельным категориям граждан</t>
  </si>
  <si>
    <t>Обеспечение предоставления гарантий в области пенсионного обеспечения лицам, замещавшим должности депутатов, выборным должностным лицам местного самоуправления, осуществляющим свои полномочия на постоянной основе в органах местного самоуправления городского округа Тольятти, и лицам, замещавшим должности муниципальной службы в органах местного самоуправления городского округа Тольятти</t>
  </si>
  <si>
    <t>220 08 01</t>
  </si>
  <si>
    <t>050 09 03</t>
  </si>
  <si>
    <t>050 09 02</t>
  </si>
  <si>
    <t>Ежемесячные денежные выплаты спортсменам высокого класса, тренерам, подготовившим спортсменов высокого класса, бывшим работникам физкультурно-спортивных организаций</t>
  </si>
  <si>
    <t>Компенсационные денежные выплаты части родительской платы за присмотр и уход за детьми в муниципальных образовательных учреждениях городского округа Тольятти</t>
  </si>
  <si>
    <t>Единовременные денежные выплаты гражданам, находящимся в трудных жизненных ситуациях и чрезвычайных обстоятельствах</t>
  </si>
  <si>
    <t>050 09 23</t>
  </si>
  <si>
    <t>2015</t>
  </si>
  <si>
    <t>Обеспечение проведения выборов и референдумов</t>
  </si>
  <si>
    <t>07</t>
  </si>
  <si>
    <t>Мероприятия в сфере проведения выборов</t>
  </si>
  <si>
    <t>990 04 53</t>
  </si>
  <si>
    <t>Социальные выплаты ветеранам Великой Отечественной войны 1941-1945 годов, вдовам инвалидов и участников Великой Отечественной войны 1941-1945 годов, бывшим несовершеннолетним узникам концлагерей, гетто и других мест принудительного содержания, созданных фашистами и их союзниками в период Второй мировой войны, на проведение мероприятий, направленных на улучшение условий их проживания</t>
  </si>
  <si>
    <t>050 09 30</t>
  </si>
  <si>
    <t>641 00 00</t>
  </si>
  <si>
    <r>
      <t xml:space="preserve">Средства государственной программы Самарской области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Оптимизация и повышение качества предоставления государственных и муниципальных услуг, в том числе на базе многофункциональных центров предоставления государственных и муниципальных  услуг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 на 2014-2015 годы, а также средства бюджета городского округа Тольятти в рамках муниципальных программ и непрограммных расходов</t>
    </r>
  </si>
  <si>
    <r>
      <t xml:space="preserve">Надбавка  к пенсии ветеранам спорта – физическим лицам, проработавшим в качестве штатных работников физкультурно-спортивных организаций не менее 20 лет, имеющие почетные звания «Заслуженный работник физической культуры Российской Федерации» или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Заслуженный тренер РСФСР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или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Заслуженный тренер России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 xml:space="preserve">, или </t>
    </r>
    <r>
      <rPr>
        <sz val="12"/>
        <rFont val="Calibri"/>
        <family val="2"/>
        <charset val="204"/>
      </rPr>
      <t>«</t>
    </r>
    <r>
      <rPr>
        <sz val="12"/>
        <rFont val="Times New Roman"/>
        <family val="1"/>
        <charset val="204"/>
      </rPr>
      <t>Заслуженный тренер СССР</t>
    </r>
    <r>
      <rPr>
        <sz val="12"/>
        <rFont val="Calibri"/>
        <family val="2"/>
        <charset val="204"/>
      </rPr>
      <t>»</t>
    </r>
    <r>
      <rPr>
        <sz val="12"/>
        <rFont val="Times New Roman"/>
        <family val="1"/>
        <charset val="204"/>
      </rPr>
      <t>, или группу инвалидности 1 или 2 (неработающие)</t>
    </r>
  </si>
  <si>
    <t>2016</t>
  </si>
  <si>
    <t>Расшифровка  бюджетных ассигнований по департаменту информационных технологий и связи</t>
  </si>
  <si>
    <t>*</t>
  </si>
  <si>
    <t>тыс.руб.</t>
  </si>
  <si>
    <t>Е.В. Балашова</t>
  </si>
  <si>
    <t>Юдина  54 34 29</t>
  </si>
  <si>
    <t xml:space="preserve">Руководитель департамента </t>
  </si>
  <si>
    <t>Утвержденный бюджет по решению Думы городского округа № 732 от 22. 05.2015г</t>
  </si>
  <si>
    <t xml:space="preserve">Кассовое исполнение 2014 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</si>
</sst>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1" formatCode="_-* #,##0_р_._-;\-* #,##0_р_._-;_-* &quot;-&quot;_р_._-;_-@_-"/>
    <numFmt numFmtId="164" formatCode="#,##0.0"/>
  </numFmts>
  <fonts count="12" x14ac:knownFonts="1">
    <font>
      <sz val="10"/>
      <name val="Arial Cyr"/>
      <charset val="204"/>
    </font>
    <font>
      <sz val="10"/>
      <name val="Arial Cyr"/>
      <charset val="204"/>
    </font>
    <font>
      <sz val="13"/>
      <name val="Times New Roman"/>
      <family val="1"/>
      <charset val="204"/>
    </font>
    <font>
      <b/>
      <sz val="16"/>
      <name val="Times New Roman"/>
      <family val="1"/>
      <charset val="204"/>
    </font>
    <font>
      <sz val="14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2"/>
      <name val="Calibri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5">
    <xf numFmtId="0" fontId="0" fillId="0" borderId="0"/>
    <xf numFmtId="0" fontId="1" fillId="0" borderId="0"/>
    <xf numFmtId="9" fontId="1" fillId="0" borderId="0" applyFont="0" applyFill="0" applyBorder="0" applyAlignment="0" applyProtection="0"/>
    <xf numFmtId="41" fontId="1" fillId="0" borderId="0" applyFont="0" applyFill="0" applyBorder="0" applyAlignment="0" applyProtection="0"/>
    <xf numFmtId="0" fontId="1" fillId="0" borderId="0"/>
  </cellStyleXfs>
  <cellXfs count="74">
    <xf numFmtId="0" fontId="0" fillId="0" borderId="0" xfId="0"/>
    <xf numFmtId="0" fontId="2" fillId="0" borderId="0" xfId="0" applyFont="1" applyFill="1" applyAlignment="1"/>
    <xf numFmtId="0" fontId="0" fillId="0" borderId="0" xfId="0" applyFont="1" applyFill="1"/>
    <xf numFmtId="0" fontId="2" fillId="2" borderId="0" xfId="0" applyFont="1" applyFill="1" applyAlignment="1">
      <alignment horizontal="center"/>
    </xf>
    <xf numFmtId="0" fontId="2" fillId="2" borderId="0" xfId="0" applyFont="1" applyFill="1" applyAlignment="1"/>
    <xf numFmtId="164" fontId="2" fillId="2" borderId="0" xfId="0" applyNumberFormat="1" applyFont="1" applyFill="1" applyAlignment="1"/>
    <xf numFmtId="0" fontId="3" fillId="0" borderId="0" xfId="0" applyFont="1" applyFill="1" applyBorder="1" applyAlignment="1">
      <alignment wrapText="1"/>
    </xf>
    <xf numFmtId="0" fontId="2" fillId="2" borderId="0" xfId="0" applyFont="1" applyFill="1" applyAlignment="1">
      <alignment wrapText="1"/>
    </xf>
    <xf numFmtId="0" fontId="2" fillId="0" borderId="1" xfId="0" applyFont="1" applyFill="1" applyBorder="1" applyAlignment="1"/>
    <xf numFmtId="0" fontId="0" fillId="2" borderId="0" xfId="0" applyFont="1" applyFill="1"/>
    <xf numFmtId="3" fontId="0" fillId="0" borderId="0" xfId="0" applyNumberFormat="1" applyFont="1" applyFill="1"/>
    <xf numFmtId="3" fontId="7" fillId="0" borderId="1" xfId="1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3" xfId="0" applyNumberFormat="1" applyFont="1" applyFill="1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center" vertical="center"/>
    </xf>
    <xf numFmtId="49" fontId="8" fillId="2" borderId="6" xfId="0" applyNumberFormat="1" applyFont="1" applyFill="1" applyBorder="1" applyAlignment="1">
      <alignment horizontal="center" vertical="center" wrapText="1"/>
    </xf>
    <xf numFmtId="49" fontId="8" fillId="2" borderId="5" xfId="0" applyNumberFormat="1" applyFont="1" applyFill="1" applyBorder="1" applyAlignment="1">
      <alignment horizontal="center" vertical="center" wrapText="1"/>
    </xf>
    <xf numFmtId="11" fontId="8" fillId="2" borderId="1" xfId="0" applyNumberFormat="1" applyFont="1" applyFill="1" applyBorder="1" applyAlignment="1">
      <alignment wrapText="1"/>
    </xf>
    <xf numFmtId="49" fontId="8" fillId="2" borderId="1" xfId="0" applyNumberFormat="1" applyFont="1" applyFill="1" applyBorder="1" applyAlignment="1">
      <alignment horizontal="center"/>
    </xf>
    <xf numFmtId="3" fontId="8" fillId="2" borderId="1" xfId="0" applyNumberFormat="1" applyFont="1" applyFill="1" applyBorder="1" applyAlignment="1">
      <alignment horizontal="center"/>
    </xf>
    <xf numFmtId="3" fontId="8" fillId="0" borderId="1" xfId="1" applyNumberFormat="1" applyFont="1" applyFill="1" applyBorder="1" applyAlignment="1">
      <alignment horizontal="center" vertical="center"/>
    </xf>
    <xf numFmtId="0" fontId="8" fillId="2" borderId="1" xfId="1" applyFont="1" applyFill="1" applyBorder="1" applyAlignment="1">
      <alignment horizontal="left" wrapText="1"/>
    </xf>
    <xf numFmtId="49" fontId="8" fillId="2" borderId="1" xfId="1" applyNumberFormat="1" applyFont="1" applyFill="1" applyBorder="1" applyAlignment="1">
      <alignment horizontal="center" wrapText="1"/>
    </xf>
    <xf numFmtId="164" fontId="7" fillId="2" borderId="1" xfId="1" applyNumberFormat="1" applyFont="1" applyFill="1" applyBorder="1" applyAlignment="1">
      <alignment horizontal="center" wrapText="1"/>
    </xf>
    <xf numFmtId="49" fontId="7" fillId="2" borderId="1" xfId="1" applyNumberFormat="1" applyFont="1" applyFill="1" applyBorder="1" applyAlignment="1">
      <alignment horizontal="center" wrapText="1"/>
    </xf>
    <xf numFmtId="3" fontId="8" fillId="0" borderId="8" xfId="1" applyNumberFormat="1" applyFont="1" applyFill="1" applyBorder="1" applyAlignment="1">
      <alignment horizontal="center" vertical="center"/>
    </xf>
    <xf numFmtId="3" fontId="9" fillId="0" borderId="1" xfId="0" applyNumberFormat="1" applyFont="1" applyFill="1" applyBorder="1" applyAlignment="1">
      <alignment horizontal="center"/>
    </xf>
    <xf numFmtId="0" fontId="7" fillId="2" borderId="1" xfId="1" applyFont="1" applyFill="1" applyBorder="1" applyAlignment="1">
      <alignment horizontal="left" wrapText="1"/>
    </xf>
    <xf numFmtId="0" fontId="7" fillId="2" borderId="1" xfId="1" applyFont="1" applyFill="1" applyBorder="1" applyAlignment="1">
      <alignment horizontal="center" wrapText="1"/>
    </xf>
    <xf numFmtId="3" fontId="7" fillId="0" borderId="8" xfId="1" applyNumberFormat="1" applyFont="1" applyFill="1" applyBorder="1" applyAlignment="1">
      <alignment horizontal="center" vertical="center"/>
    </xf>
    <xf numFmtId="0" fontId="7" fillId="2" borderId="1" xfId="0" applyFont="1" applyFill="1" applyBorder="1" applyAlignment="1">
      <alignment wrapText="1"/>
    </xf>
    <xf numFmtId="49" fontId="7" fillId="2" borderId="1" xfId="0" applyNumberFormat="1" applyFont="1" applyFill="1" applyBorder="1" applyAlignment="1">
      <alignment horizontal="center"/>
    </xf>
    <xf numFmtId="3" fontId="7" fillId="2" borderId="1" xfId="0" applyNumberFormat="1" applyFont="1" applyFill="1" applyBorder="1" applyAlignment="1">
      <alignment horizontal="center"/>
    </xf>
    <xf numFmtId="3" fontId="7" fillId="0" borderId="1" xfId="0" applyNumberFormat="1" applyFont="1" applyFill="1" applyBorder="1" applyAlignment="1">
      <alignment horizontal="center" wrapText="1"/>
    </xf>
    <xf numFmtId="3" fontId="10" fillId="0" borderId="1" xfId="0" applyNumberFormat="1" applyFont="1" applyFill="1" applyBorder="1" applyAlignment="1">
      <alignment horizontal="center"/>
    </xf>
    <xf numFmtId="11" fontId="7" fillId="2" borderId="1" xfId="0" applyNumberFormat="1" applyFont="1" applyFill="1" applyBorder="1" applyAlignment="1">
      <alignment wrapText="1"/>
    </xf>
    <xf numFmtId="0" fontId="7" fillId="0" borderId="1" xfId="1" applyFont="1" applyFill="1" applyBorder="1" applyAlignment="1">
      <alignment horizontal="center" vertical="center"/>
    </xf>
    <xf numFmtId="3" fontId="7" fillId="2" borderId="1" xfId="0" applyNumberFormat="1" applyFont="1" applyFill="1" applyBorder="1" applyAlignment="1">
      <alignment horizontal="center" wrapText="1"/>
    </xf>
    <xf numFmtId="0" fontId="7" fillId="2" borderId="1" xfId="0" applyNumberFormat="1" applyFont="1" applyFill="1" applyBorder="1" applyAlignment="1">
      <alignment horizontal="left" wrapText="1"/>
    </xf>
    <xf numFmtId="49" fontId="7" fillId="2" borderId="1" xfId="0" applyNumberFormat="1" applyFont="1" applyFill="1" applyBorder="1" applyAlignment="1">
      <alignment horizontal="center" wrapText="1"/>
    </xf>
    <xf numFmtId="0" fontId="7" fillId="2" borderId="4" xfId="1" applyFont="1" applyFill="1" applyBorder="1" applyAlignment="1">
      <alignment horizontal="left" wrapText="1"/>
    </xf>
    <xf numFmtId="49" fontId="7" fillId="2" borderId="4" xfId="1" applyNumberFormat="1" applyFont="1" applyFill="1" applyBorder="1" applyAlignment="1">
      <alignment horizontal="center" wrapText="1"/>
    </xf>
    <xf numFmtId="49" fontId="7" fillId="0" borderId="1" xfId="1" applyNumberFormat="1" applyFont="1" applyFill="1" applyBorder="1" applyAlignment="1">
      <alignment horizontal="center" vertical="top" wrapText="1"/>
    </xf>
    <xf numFmtId="164" fontId="7" fillId="0" borderId="1" xfId="1" applyNumberFormat="1" applyFont="1" applyFill="1" applyBorder="1" applyAlignment="1">
      <alignment horizontal="center" vertical="top" wrapText="1"/>
    </xf>
    <xf numFmtId="0" fontId="7" fillId="0" borderId="1" xfId="1" applyFont="1" applyFill="1" applyBorder="1" applyAlignment="1">
      <alignment horizontal="center" vertical="top" wrapText="1"/>
    </xf>
    <xf numFmtId="49" fontId="7" fillId="2" borderId="1" xfId="4" applyNumberFormat="1" applyFont="1" applyFill="1" applyBorder="1" applyAlignment="1">
      <alignment horizontal="center" vertical="center" wrapText="1"/>
    </xf>
    <xf numFmtId="0" fontId="7" fillId="0" borderId="1" xfId="0" applyFont="1" applyFill="1" applyBorder="1" applyAlignment="1">
      <alignment horizontal="left" wrapText="1"/>
    </xf>
    <xf numFmtId="49" fontId="10" fillId="0" borderId="1" xfId="0" applyNumberFormat="1" applyFont="1" applyFill="1" applyBorder="1" applyAlignment="1">
      <alignment horizontal="center"/>
    </xf>
    <xf numFmtId="11" fontId="7" fillId="0" borderId="1" xfId="0" applyNumberFormat="1" applyFont="1" applyFill="1" applyBorder="1" applyAlignment="1">
      <alignment wrapText="1"/>
    </xf>
    <xf numFmtId="0" fontId="7" fillId="2" borderId="1" xfId="1" applyFont="1" applyFill="1" applyBorder="1" applyAlignment="1">
      <alignment horizontal="left" vertical="center" wrapText="1"/>
    </xf>
    <xf numFmtId="0" fontId="7" fillId="2" borderId="1" xfId="0" applyNumberFormat="1" applyFont="1" applyFill="1" applyBorder="1" applyAlignment="1">
      <alignment wrapText="1"/>
    </xf>
    <xf numFmtId="0" fontId="7" fillId="2" borderId="0" xfId="0" applyFont="1" applyFill="1" applyAlignment="1">
      <alignment wrapText="1"/>
    </xf>
    <xf numFmtId="0" fontId="7" fillId="2" borderId="1" xfId="1" applyNumberFormat="1" applyFont="1" applyFill="1" applyBorder="1" applyAlignment="1">
      <alignment vertical="top" wrapText="1"/>
    </xf>
    <xf numFmtId="49" fontId="7" fillId="0" borderId="1" xfId="1" applyNumberFormat="1" applyFont="1" applyFill="1" applyBorder="1" applyAlignment="1">
      <alignment horizontal="center" wrapText="1"/>
    </xf>
    <xf numFmtId="3" fontId="7" fillId="0" borderId="1" xfId="1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/>
    </xf>
    <xf numFmtId="3" fontId="7" fillId="0" borderId="1" xfId="3" applyNumberFormat="1" applyFont="1" applyFill="1" applyBorder="1" applyAlignment="1">
      <alignment horizontal="center"/>
    </xf>
    <xf numFmtId="0" fontId="7" fillId="0" borderId="1" xfId="1" applyFont="1" applyFill="1" applyBorder="1" applyAlignment="1">
      <alignment horizontal="center" wrapText="1"/>
    </xf>
    <xf numFmtId="164" fontId="7" fillId="0" borderId="1" xfId="1" applyNumberFormat="1" applyFont="1" applyFill="1" applyBorder="1" applyAlignment="1">
      <alignment horizontal="center" wrapText="1"/>
    </xf>
    <xf numFmtId="49" fontId="8" fillId="2" borderId="1" xfId="4" applyNumberFormat="1" applyFont="1" applyFill="1" applyBorder="1" applyAlignment="1">
      <alignment horizontal="center" wrapText="1"/>
    </xf>
    <xf numFmtId="0" fontId="5" fillId="0" borderId="9" xfId="0" applyNumberFormat="1" applyFont="1" applyFill="1" applyBorder="1" applyAlignment="1">
      <alignment horizontal="center" vertical="center" wrapText="1"/>
    </xf>
    <xf numFmtId="49" fontId="8" fillId="2" borderId="1" xfId="0" applyNumberFormat="1" applyFont="1" applyFill="1" applyBorder="1" applyAlignment="1">
      <alignment horizontal="center" vertical="center" wrapText="1"/>
    </xf>
    <xf numFmtId="0" fontId="4" fillId="0" borderId="9" xfId="0" applyNumberFormat="1" applyFont="1" applyFill="1" applyBorder="1" applyAlignment="1">
      <alignment horizontal="center" vertical="center" wrapText="1"/>
    </xf>
    <xf numFmtId="0" fontId="2" fillId="2" borderId="0" xfId="0" applyFont="1" applyFill="1"/>
    <xf numFmtId="0" fontId="2" fillId="0" borderId="0" xfId="0" applyFont="1" applyFill="1"/>
    <xf numFmtId="0" fontId="6" fillId="2" borderId="0" xfId="0" applyFont="1" applyFill="1" applyAlignment="1">
      <alignment wrapText="1"/>
    </xf>
    <xf numFmtId="49" fontId="8" fillId="2" borderId="2" xfId="0" applyNumberFormat="1" applyFont="1" applyFill="1" applyBorder="1" applyAlignment="1">
      <alignment horizontal="center" vertical="center" wrapText="1"/>
    </xf>
    <xf numFmtId="49" fontId="8" fillId="2" borderId="7" xfId="0" applyNumberFormat="1" applyFont="1" applyFill="1" applyBorder="1" applyAlignment="1">
      <alignment horizontal="center" vertical="center" wrapText="1"/>
    </xf>
    <xf numFmtId="49" fontId="8" fillId="2" borderId="4" xfId="0" applyNumberFormat="1" applyFont="1" applyFill="1" applyBorder="1" applyAlignment="1">
      <alignment horizontal="center" vertical="center" wrapText="1"/>
    </xf>
    <xf numFmtId="49" fontId="8" fillId="2" borderId="8" xfId="0" applyNumberFormat="1" applyFont="1" applyFill="1" applyBorder="1" applyAlignment="1">
      <alignment horizontal="center" vertical="center" wrapText="1"/>
    </xf>
    <xf numFmtId="0" fontId="5" fillId="0" borderId="0" xfId="0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/>
    </xf>
    <xf numFmtId="49" fontId="8" fillId="2" borderId="4" xfId="2" applyNumberFormat="1" applyFont="1" applyFill="1" applyBorder="1" applyAlignment="1">
      <alignment horizontal="center" vertical="center" wrapText="1"/>
    </xf>
  </cellXfs>
  <cellStyles count="5">
    <cellStyle name="Обычный" xfId="0" builtinId="0"/>
    <cellStyle name="Обычный 2" xfId="1"/>
    <cellStyle name="Обычный 3" xfId="4"/>
    <cellStyle name="Процентный" xfId="2" builtinId="5"/>
    <cellStyle name="Финансовый [0] 2" xf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FF00"/>
    <pageSetUpPr fitToPage="1"/>
  </sheetPr>
  <dimension ref="A1:K169"/>
  <sheetViews>
    <sheetView showZeros="0" tabSelected="1" view="pageBreakPreview" topLeftCell="B136" zoomScale="79" zoomScaleNormal="76" zoomScaleSheetLayoutView="79" workbookViewId="0">
      <selection activeCell="B135" sqref="A135:XFD135"/>
    </sheetView>
  </sheetViews>
  <sheetFormatPr defaultColWidth="9.109375" defaultRowHeight="16.8" x14ac:dyDescent="0.3"/>
  <cols>
    <col min="1" max="1" width="10.88671875" style="1" hidden="1" customWidth="1"/>
    <col min="2" max="2" width="60.44140625" style="7" customWidth="1"/>
    <col min="3" max="3" width="8.6640625" style="3" customWidth="1"/>
    <col min="4" max="4" width="6.33203125" style="4" customWidth="1"/>
    <col min="5" max="5" width="6.5546875" style="4" customWidth="1"/>
    <col min="6" max="6" width="12" style="5" customWidth="1"/>
    <col min="7" max="7" width="7.109375" style="3" customWidth="1"/>
    <col min="8" max="8" width="13" style="9" customWidth="1"/>
    <col min="9" max="9" width="14" style="9" customWidth="1"/>
    <col min="10" max="10" width="17.109375" style="9" customWidth="1"/>
    <col min="11" max="11" width="9.88671875" style="2" bestFit="1" customWidth="1"/>
    <col min="12" max="16384" width="9.109375" style="2"/>
  </cols>
  <sheetData>
    <row r="1" spans="1:11" ht="43.5" customHeight="1" x14ac:dyDescent="0.35">
      <c r="A1" s="6"/>
      <c r="B1" s="71" t="s">
        <v>135</v>
      </c>
      <c r="C1" s="71"/>
      <c r="D1" s="71"/>
      <c r="E1" s="71"/>
      <c r="F1" s="71"/>
      <c r="G1" s="71"/>
      <c r="H1" s="71"/>
      <c r="I1" s="71"/>
      <c r="J1" s="71"/>
    </row>
    <row r="2" spans="1:11" ht="30" customHeight="1" x14ac:dyDescent="0.35">
      <c r="A2" s="6"/>
      <c r="B2" s="61"/>
      <c r="C2" s="61"/>
      <c r="D2" s="61"/>
      <c r="E2" s="61"/>
      <c r="F2" s="61"/>
      <c r="G2" s="61"/>
      <c r="H2" s="61"/>
      <c r="I2" s="61"/>
      <c r="J2" s="63" t="s">
        <v>137</v>
      </c>
    </row>
    <row r="3" spans="1:11" ht="49.5" customHeight="1" x14ac:dyDescent="0.25">
      <c r="A3" s="72" t="s">
        <v>6</v>
      </c>
      <c r="B3" s="73" t="s">
        <v>1</v>
      </c>
      <c r="C3" s="12"/>
      <c r="D3" s="13"/>
      <c r="E3" s="13"/>
      <c r="F3" s="14"/>
      <c r="G3" s="13"/>
      <c r="H3" s="67" t="s">
        <v>142</v>
      </c>
      <c r="I3" s="69" t="s">
        <v>141</v>
      </c>
      <c r="J3" s="70"/>
    </row>
    <row r="4" spans="1:11" ht="21" customHeight="1" x14ac:dyDescent="0.25">
      <c r="A4" s="72"/>
      <c r="B4" s="73"/>
      <c r="C4" s="15" t="s">
        <v>6</v>
      </c>
      <c r="D4" s="16" t="s">
        <v>7</v>
      </c>
      <c r="E4" s="16" t="s">
        <v>8</v>
      </c>
      <c r="F4" s="17" t="s">
        <v>3</v>
      </c>
      <c r="G4" s="16" t="s">
        <v>4</v>
      </c>
      <c r="H4" s="68"/>
      <c r="I4" s="62" t="s">
        <v>124</v>
      </c>
      <c r="J4" s="62" t="s">
        <v>134</v>
      </c>
    </row>
    <row r="5" spans="1:11" ht="31.2" x14ac:dyDescent="0.3">
      <c r="A5" s="8"/>
      <c r="B5" s="18" t="s">
        <v>39</v>
      </c>
      <c r="C5" s="19" t="s">
        <v>40</v>
      </c>
      <c r="D5" s="19"/>
      <c r="E5" s="19"/>
      <c r="F5" s="19"/>
      <c r="G5" s="19"/>
      <c r="H5" s="21">
        <f>H6+H11+H29+H40+H45+H142</f>
        <v>218582</v>
      </c>
      <c r="I5" s="21">
        <f>I6+I11+I29+I40+I45+I142</f>
        <v>257909</v>
      </c>
      <c r="J5" s="21">
        <f>J6+J11+J29+J40+J45+J142</f>
        <v>245013</v>
      </c>
    </row>
    <row r="6" spans="1:11" ht="18.75" customHeight="1" x14ac:dyDescent="0.3">
      <c r="A6" s="8"/>
      <c r="B6" s="22" t="s">
        <v>125</v>
      </c>
      <c r="C6" s="23" t="s">
        <v>40</v>
      </c>
      <c r="D6" s="23" t="s">
        <v>9</v>
      </c>
      <c r="E6" s="23" t="s">
        <v>126</v>
      </c>
      <c r="F6" s="24"/>
      <c r="G6" s="25"/>
      <c r="H6" s="26">
        <f>H7</f>
        <v>128</v>
      </c>
      <c r="I6" s="27"/>
      <c r="J6" s="20"/>
    </row>
    <row r="7" spans="1:11" ht="28.5" customHeight="1" x14ac:dyDescent="0.3">
      <c r="A7" s="8"/>
      <c r="B7" s="28" t="s">
        <v>14</v>
      </c>
      <c r="C7" s="29">
        <v>921</v>
      </c>
      <c r="D7" s="25" t="s">
        <v>9</v>
      </c>
      <c r="E7" s="25" t="s">
        <v>126</v>
      </c>
      <c r="F7" s="24" t="s">
        <v>15</v>
      </c>
      <c r="G7" s="25"/>
      <c r="H7" s="30">
        <f t="shared" ref="H7:H9" si="0">H8</f>
        <v>128</v>
      </c>
      <c r="I7" s="27"/>
      <c r="J7" s="20"/>
    </row>
    <row r="8" spans="1:11" ht="24.75" customHeight="1" x14ac:dyDescent="0.3">
      <c r="A8" s="8"/>
      <c r="B8" s="28" t="s">
        <v>11</v>
      </c>
      <c r="C8" s="29">
        <v>921</v>
      </c>
      <c r="D8" s="25" t="s">
        <v>9</v>
      </c>
      <c r="E8" s="25" t="s">
        <v>126</v>
      </c>
      <c r="F8" s="24" t="s">
        <v>16</v>
      </c>
      <c r="G8" s="25"/>
      <c r="H8" s="30">
        <f t="shared" si="0"/>
        <v>128</v>
      </c>
      <c r="I8" s="27"/>
      <c r="J8" s="20"/>
    </row>
    <row r="9" spans="1:11" ht="26.25" customHeight="1" x14ac:dyDescent="0.3">
      <c r="A9" s="8"/>
      <c r="B9" s="28" t="s">
        <v>127</v>
      </c>
      <c r="C9" s="29">
        <v>921</v>
      </c>
      <c r="D9" s="25" t="s">
        <v>9</v>
      </c>
      <c r="E9" s="25" t="s">
        <v>126</v>
      </c>
      <c r="F9" s="24" t="s">
        <v>128</v>
      </c>
      <c r="G9" s="25"/>
      <c r="H9" s="30">
        <f t="shared" si="0"/>
        <v>128</v>
      </c>
      <c r="I9" s="27"/>
      <c r="J9" s="20"/>
    </row>
    <row r="10" spans="1:11" ht="43.5" customHeight="1" x14ac:dyDescent="0.3">
      <c r="A10" s="8"/>
      <c r="B10" s="28" t="s">
        <v>13</v>
      </c>
      <c r="C10" s="29">
        <v>921</v>
      </c>
      <c r="D10" s="25" t="s">
        <v>9</v>
      </c>
      <c r="E10" s="25" t="s">
        <v>126</v>
      </c>
      <c r="F10" s="24" t="s">
        <v>128</v>
      </c>
      <c r="G10" s="25" t="s">
        <v>12</v>
      </c>
      <c r="H10" s="11">
        <v>128</v>
      </c>
      <c r="I10" s="27"/>
      <c r="J10" s="20"/>
    </row>
    <row r="11" spans="1:11" ht="33" customHeight="1" x14ac:dyDescent="0.3">
      <c r="A11" s="8"/>
      <c r="B11" s="18" t="s">
        <v>5</v>
      </c>
      <c r="C11" s="19" t="s">
        <v>40</v>
      </c>
      <c r="D11" s="19" t="s">
        <v>9</v>
      </c>
      <c r="E11" s="19" t="s">
        <v>2</v>
      </c>
      <c r="F11" s="19"/>
      <c r="G11" s="19"/>
      <c r="H11" s="21">
        <f t="shared" ref="H11:J11" si="1">H12</f>
        <v>138938</v>
      </c>
      <c r="I11" s="21">
        <f t="shared" si="1"/>
        <v>148640</v>
      </c>
      <c r="J11" s="21">
        <f t="shared" si="1"/>
        <v>145902</v>
      </c>
      <c r="K11" s="10"/>
    </row>
    <row r="12" spans="1:11" ht="46.8" x14ac:dyDescent="0.3">
      <c r="A12" s="8"/>
      <c r="B12" s="31" t="s">
        <v>28</v>
      </c>
      <c r="C12" s="32" t="s">
        <v>40</v>
      </c>
      <c r="D12" s="32" t="s">
        <v>9</v>
      </c>
      <c r="E12" s="32" t="s">
        <v>2</v>
      </c>
      <c r="F12" s="32" t="s">
        <v>29</v>
      </c>
      <c r="G12" s="32"/>
      <c r="H12" s="11">
        <f>H13+H17++H26+H23</f>
        <v>138938</v>
      </c>
      <c r="I12" s="11">
        <f t="shared" ref="I12:J12" si="2">I13+I17++I26+I23</f>
        <v>148640</v>
      </c>
      <c r="J12" s="11">
        <f t="shared" si="2"/>
        <v>145902</v>
      </c>
      <c r="K12" s="10"/>
    </row>
    <row r="13" spans="1:11" ht="31.5" customHeight="1" x14ac:dyDescent="0.3">
      <c r="A13" s="8"/>
      <c r="B13" s="31" t="s">
        <v>110</v>
      </c>
      <c r="C13" s="32" t="s">
        <v>40</v>
      </c>
      <c r="D13" s="32" t="s">
        <v>9</v>
      </c>
      <c r="E13" s="32" t="s">
        <v>2</v>
      </c>
      <c r="F13" s="32" t="s">
        <v>95</v>
      </c>
      <c r="G13" s="32"/>
      <c r="H13" s="55">
        <f t="shared" ref="H13:I14" si="3">H14</f>
        <v>120771</v>
      </c>
      <c r="I13" s="35">
        <f t="shared" si="3"/>
        <v>132347</v>
      </c>
      <c r="J13" s="33">
        <f>J14</f>
        <v>130004</v>
      </c>
      <c r="K13" s="10"/>
    </row>
    <row r="14" spans="1:11" ht="31.2" x14ac:dyDescent="0.3">
      <c r="A14" s="8"/>
      <c r="B14" s="36" t="s">
        <v>41</v>
      </c>
      <c r="C14" s="32" t="s">
        <v>40</v>
      </c>
      <c r="D14" s="32" t="s">
        <v>9</v>
      </c>
      <c r="E14" s="32" t="s">
        <v>2</v>
      </c>
      <c r="F14" s="32" t="s">
        <v>96</v>
      </c>
      <c r="G14" s="32"/>
      <c r="H14" s="55">
        <f t="shared" si="3"/>
        <v>120771</v>
      </c>
      <c r="I14" s="35">
        <f t="shared" si="3"/>
        <v>132347</v>
      </c>
      <c r="J14" s="33">
        <f>J15</f>
        <v>130004</v>
      </c>
      <c r="K14" s="10"/>
    </row>
    <row r="15" spans="1:11" ht="31.2" x14ac:dyDescent="0.3">
      <c r="A15" s="8"/>
      <c r="B15" s="36" t="s">
        <v>22</v>
      </c>
      <c r="C15" s="32" t="s">
        <v>40</v>
      </c>
      <c r="D15" s="32" t="s">
        <v>9</v>
      </c>
      <c r="E15" s="32" t="s">
        <v>2</v>
      </c>
      <c r="F15" s="32" t="s">
        <v>96</v>
      </c>
      <c r="G15" s="32" t="s">
        <v>23</v>
      </c>
      <c r="H15" s="56">
        <v>120771</v>
      </c>
      <c r="I15" s="35">
        <f>I16</f>
        <v>132347</v>
      </c>
      <c r="J15" s="33">
        <f>J16</f>
        <v>130004</v>
      </c>
      <c r="K15" s="10"/>
    </row>
    <row r="16" spans="1:11" x14ac:dyDescent="0.3">
      <c r="A16" s="8"/>
      <c r="B16" s="36" t="s">
        <v>26</v>
      </c>
      <c r="C16" s="32" t="s">
        <v>40</v>
      </c>
      <c r="D16" s="32" t="s">
        <v>9</v>
      </c>
      <c r="E16" s="32" t="s">
        <v>2</v>
      </c>
      <c r="F16" s="32" t="s">
        <v>96</v>
      </c>
      <c r="G16" s="38">
        <v>620</v>
      </c>
      <c r="H16" s="37">
        <v>120771</v>
      </c>
      <c r="I16" s="34">
        <v>132347</v>
      </c>
      <c r="J16" s="33">
        <v>130004</v>
      </c>
      <c r="K16" s="10"/>
    </row>
    <row r="17" spans="1:11" x14ac:dyDescent="0.3">
      <c r="A17" s="8"/>
      <c r="B17" s="36" t="s">
        <v>11</v>
      </c>
      <c r="C17" s="32" t="s">
        <v>40</v>
      </c>
      <c r="D17" s="32" t="s">
        <v>9</v>
      </c>
      <c r="E17" s="32" t="s">
        <v>2</v>
      </c>
      <c r="F17" s="32" t="s">
        <v>30</v>
      </c>
      <c r="G17" s="32"/>
      <c r="H17" s="11">
        <f>H18</f>
        <v>15648</v>
      </c>
      <c r="I17" s="11">
        <f>I18</f>
        <v>16084</v>
      </c>
      <c r="J17" s="11">
        <f>J18</f>
        <v>15696</v>
      </c>
      <c r="K17" s="10"/>
    </row>
    <row r="18" spans="1:11" ht="31.2" x14ac:dyDescent="0.3">
      <c r="A18" s="8"/>
      <c r="B18" s="36" t="s">
        <v>42</v>
      </c>
      <c r="C18" s="32" t="s">
        <v>40</v>
      </c>
      <c r="D18" s="32" t="s">
        <v>9</v>
      </c>
      <c r="E18" s="32" t="s">
        <v>2</v>
      </c>
      <c r="F18" s="32" t="s">
        <v>43</v>
      </c>
      <c r="G18" s="32"/>
      <c r="H18" s="55">
        <f>H19+H21</f>
        <v>15648</v>
      </c>
      <c r="I18" s="11">
        <f>I19+I21</f>
        <v>16084</v>
      </c>
      <c r="J18" s="55">
        <f>J19+J21</f>
        <v>15696</v>
      </c>
      <c r="K18" s="10"/>
    </row>
    <row r="19" spans="1:11" ht="36" customHeight="1" x14ac:dyDescent="0.3">
      <c r="A19" s="8"/>
      <c r="B19" s="36" t="s">
        <v>13</v>
      </c>
      <c r="C19" s="32" t="s">
        <v>40</v>
      </c>
      <c r="D19" s="32" t="s">
        <v>9</v>
      </c>
      <c r="E19" s="32" t="s">
        <v>2</v>
      </c>
      <c r="F19" s="32" t="s">
        <v>43</v>
      </c>
      <c r="G19" s="32" t="s">
        <v>12</v>
      </c>
      <c r="H19" s="55">
        <f>H20</f>
        <v>15644</v>
      </c>
      <c r="I19" s="11">
        <f t="shared" ref="I19" si="4">I20</f>
        <v>15784</v>
      </c>
      <c r="J19" s="55">
        <f>J20</f>
        <v>15396</v>
      </c>
      <c r="K19" s="10"/>
    </row>
    <row r="20" spans="1:11" ht="48.75" customHeight="1" x14ac:dyDescent="0.3">
      <c r="A20" s="8"/>
      <c r="B20" s="39" t="s">
        <v>98</v>
      </c>
      <c r="C20" s="32" t="s">
        <v>40</v>
      </c>
      <c r="D20" s="32" t="s">
        <v>9</v>
      </c>
      <c r="E20" s="32" t="s">
        <v>2</v>
      </c>
      <c r="F20" s="32" t="s">
        <v>43</v>
      </c>
      <c r="G20" s="40" t="s">
        <v>102</v>
      </c>
      <c r="H20" s="56">
        <v>15644</v>
      </c>
      <c r="I20" s="34">
        <v>15784</v>
      </c>
      <c r="J20" s="33">
        <v>15396</v>
      </c>
      <c r="K20" s="10"/>
    </row>
    <row r="21" spans="1:11" ht="21" customHeight="1" x14ac:dyDescent="0.3">
      <c r="A21" s="8"/>
      <c r="B21" s="36" t="s">
        <v>17</v>
      </c>
      <c r="C21" s="32" t="s">
        <v>40</v>
      </c>
      <c r="D21" s="32" t="s">
        <v>9</v>
      </c>
      <c r="E21" s="32" t="s">
        <v>2</v>
      </c>
      <c r="F21" s="32" t="s">
        <v>43</v>
      </c>
      <c r="G21" s="32" t="s">
        <v>18</v>
      </c>
      <c r="H21" s="55">
        <f>H22</f>
        <v>4</v>
      </c>
      <c r="I21" s="35">
        <v>300</v>
      </c>
      <c r="J21" s="33">
        <f>J22</f>
        <v>300</v>
      </c>
      <c r="K21" s="10"/>
    </row>
    <row r="22" spans="1:11" ht="21" customHeight="1" x14ac:dyDescent="0.3">
      <c r="A22" s="8"/>
      <c r="B22" s="36" t="s">
        <v>100</v>
      </c>
      <c r="C22" s="32" t="s">
        <v>40</v>
      </c>
      <c r="D22" s="32" t="s">
        <v>9</v>
      </c>
      <c r="E22" s="32" t="s">
        <v>2</v>
      </c>
      <c r="F22" s="32" t="s">
        <v>43</v>
      </c>
      <c r="G22" s="40" t="s">
        <v>101</v>
      </c>
      <c r="H22" s="33">
        <v>4</v>
      </c>
      <c r="I22" s="34">
        <v>300</v>
      </c>
      <c r="J22" s="33">
        <v>300</v>
      </c>
      <c r="K22" s="10"/>
    </row>
    <row r="23" spans="1:11" ht="47.25" customHeight="1" x14ac:dyDescent="0.3">
      <c r="A23" s="8"/>
      <c r="B23" s="36" t="s">
        <v>105</v>
      </c>
      <c r="C23" s="32" t="s">
        <v>40</v>
      </c>
      <c r="D23" s="32" t="s">
        <v>9</v>
      </c>
      <c r="E23" s="32" t="s">
        <v>2</v>
      </c>
      <c r="F23" s="32" t="s">
        <v>44</v>
      </c>
      <c r="G23" s="32"/>
      <c r="H23" s="33">
        <f>H24</f>
        <v>199</v>
      </c>
      <c r="I23" s="35">
        <v>202</v>
      </c>
      <c r="J23" s="33">
        <f>J24</f>
        <v>202</v>
      </c>
      <c r="K23" s="10"/>
    </row>
    <row r="24" spans="1:11" ht="31.2" x14ac:dyDescent="0.3">
      <c r="A24" s="8"/>
      <c r="B24" s="36" t="s">
        <v>22</v>
      </c>
      <c r="C24" s="32" t="s">
        <v>40</v>
      </c>
      <c r="D24" s="32" t="s">
        <v>9</v>
      </c>
      <c r="E24" s="32" t="s">
        <v>2</v>
      </c>
      <c r="F24" s="32" t="s">
        <v>44</v>
      </c>
      <c r="G24" s="32" t="s">
        <v>23</v>
      </c>
      <c r="H24" s="33">
        <f>H25</f>
        <v>199</v>
      </c>
      <c r="I24" s="35">
        <v>202</v>
      </c>
      <c r="J24" s="33">
        <f>J25</f>
        <v>202</v>
      </c>
      <c r="K24" s="10"/>
    </row>
    <row r="25" spans="1:11" x14ac:dyDescent="0.3">
      <c r="A25" s="8"/>
      <c r="B25" s="36" t="s">
        <v>26</v>
      </c>
      <c r="C25" s="32" t="s">
        <v>40</v>
      </c>
      <c r="D25" s="32" t="s">
        <v>9</v>
      </c>
      <c r="E25" s="32" t="s">
        <v>2</v>
      </c>
      <c r="F25" s="32" t="s">
        <v>44</v>
      </c>
      <c r="G25" s="38">
        <v>620</v>
      </c>
      <c r="H25" s="33">
        <v>199</v>
      </c>
      <c r="I25" s="34">
        <v>202</v>
      </c>
      <c r="J25" s="33">
        <v>202</v>
      </c>
      <c r="K25" s="10"/>
    </row>
    <row r="26" spans="1:11" ht="141.75" customHeight="1" x14ac:dyDescent="0.3">
      <c r="A26" s="8"/>
      <c r="B26" s="41" t="s">
        <v>132</v>
      </c>
      <c r="C26" s="29" t="str">
        <f>C25</f>
        <v>921</v>
      </c>
      <c r="D26" s="25" t="s">
        <v>9</v>
      </c>
      <c r="E26" s="25" t="s">
        <v>2</v>
      </c>
      <c r="F26" s="24" t="s">
        <v>131</v>
      </c>
      <c r="G26" s="38"/>
      <c r="H26" s="33">
        <f>H27</f>
        <v>2320</v>
      </c>
      <c r="I26" s="34">
        <f>I27</f>
        <v>7</v>
      </c>
      <c r="J26" s="33"/>
    </row>
    <row r="27" spans="1:11" ht="31.2" x14ac:dyDescent="0.3">
      <c r="A27" s="8"/>
      <c r="B27" s="41" t="s">
        <v>22</v>
      </c>
      <c r="C27" s="29" t="str">
        <f t="shared" ref="C27:C28" si="5">C26</f>
        <v>921</v>
      </c>
      <c r="D27" s="25" t="s">
        <v>9</v>
      </c>
      <c r="E27" s="25" t="s">
        <v>2</v>
      </c>
      <c r="F27" s="24" t="s">
        <v>131</v>
      </c>
      <c r="G27" s="42" t="s">
        <v>23</v>
      </c>
      <c r="H27" s="33">
        <f>H28</f>
        <v>2320</v>
      </c>
      <c r="I27" s="34">
        <f>I28</f>
        <v>7</v>
      </c>
      <c r="J27" s="33"/>
    </row>
    <row r="28" spans="1:11" ht="21.75" customHeight="1" x14ac:dyDescent="0.3">
      <c r="A28" s="8"/>
      <c r="B28" s="36" t="s">
        <v>26</v>
      </c>
      <c r="C28" s="29" t="str">
        <f t="shared" si="5"/>
        <v>921</v>
      </c>
      <c r="D28" s="25" t="s">
        <v>9</v>
      </c>
      <c r="E28" s="25" t="s">
        <v>2</v>
      </c>
      <c r="F28" s="24" t="s">
        <v>131</v>
      </c>
      <c r="G28" s="38">
        <v>620</v>
      </c>
      <c r="H28" s="33">
        <v>2320</v>
      </c>
      <c r="I28" s="34">
        <v>7</v>
      </c>
      <c r="J28" s="33"/>
    </row>
    <row r="29" spans="1:11" x14ac:dyDescent="0.3">
      <c r="A29" s="8"/>
      <c r="B29" s="18" t="s">
        <v>45</v>
      </c>
      <c r="C29" s="19" t="s">
        <v>40</v>
      </c>
      <c r="D29" s="19" t="s">
        <v>21</v>
      </c>
      <c r="E29" s="19" t="s">
        <v>25</v>
      </c>
      <c r="F29" s="19"/>
      <c r="G29" s="19"/>
      <c r="H29" s="21">
        <f>H30+H38</f>
        <v>6858</v>
      </c>
      <c r="I29" s="21">
        <f t="shared" ref="I29:J29" si="6">I30+I38</f>
        <v>6864</v>
      </c>
      <c r="J29" s="21">
        <f t="shared" si="6"/>
        <v>6864</v>
      </c>
    </row>
    <row r="30" spans="1:11" ht="46.8" x14ac:dyDescent="0.3">
      <c r="A30" s="8"/>
      <c r="B30" s="31" t="s">
        <v>28</v>
      </c>
      <c r="C30" s="32" t="s">
        <v>40</v>
      </c>
      <c r="D30" s="32" t="s">
        <v>21</v>
      </c>
      <c r="E30" s="32" t="s">
        <v>25</v>
      </c>
      <c r="F30" s="32" t="s">
        <v>29</v>
      </c>
      <c r="G30" s="32"/>
      <c r="H30" s="55">
        <f t="shared" ref="H30:H32" si="7">H31</f>
        <v>6852</v>
      </c>
      <c r="I30" s="55">
        <f>I31+I35</f>
        <v>6863</v>
      </c>
      <c r="J30" s="33">
        <f>J31+J35</f>
        <v>6863</v>
      </c>
    </row>
    <row r="31" spans="1:11" ht="31.2" x14ac:dyDescent="0.3">
      <c r="A31" s="8"/>
      <c r="B31" s="31" t="s">
        <v>110</v>
      </c>
      <c r="C31" s="32" t="s">
        <v>40</v>
      </c>
      <c r="D31" s="32" t="s">
        <v>21</v>
      </c>
      <c r="E31" s="32" t="s">
        <v>25</v>
      </c>
      <c r="F31" s="32" t="s">
        <v>95</v>
      </c>
      <c r="G31" s="32"/>
      <c r="H31" s="11">
        <f t="shared" si="7"/>
        <v>6852</v>
      </c>
      <c r="I31" s="33">
        <v>6862</v>
      </c>
      <c r="J31" s="33">
        <f>J32</f>
        <v>6862</v>
      </c>
    </row>
    <row r="32" spans="1:11" ht="31.2" x14ac:dyDescent="0.3">
      <c r="A32" s="8"/>
      <c r="B32" s="36" t="s">
        <v>46</v>
      </c>
      <c r="C32" s="32" t="s">
        <v>40</v>
      </c>
      <c r="D32" s="32" t="s">
        <v>21</v>
      </c>
      <c r="E32" s="32" t="s">
        <v>25</v>
      </c>
      <c r="F32" s="32" t="s">
        <v>97</v>
      </c>
      <c r="G32" s="32"/>
      <c r="H32" s="11">
        <f t="shared" si="7"/>
        <v>6852</v>
      </c>
      <c r="I32" s="33">
        <v>6862</v>
      </c>
      <c r="J32" s="33">
        <f>J33</f>
        <v>6862</v>
      </c>
    </row>
    <row r="33" spans="1:11" ht="31.2" x14ac:dyDescent="0.3">
      <c r="A33" s="8"/>
      <c r="B33" s="36" t="s">
        <v>22</v>
      </c>
      <c r="C33" s="32" t="s">
        <v>40</v>
      </c>
      <c r="D33" s="32" t="s">
        <v>21</v>
      </c>
      <c r="E33" s="32" t="s">
        <v>25</v>
      </c>
      <c r="F33" s="32" t="s">
        <v>97</v>
      </c>
      <c r="G33" s="32" t="s">
        <v>23</v>
      </c>
      <c r="H33" s="57">
        <f>H34</f>
        <v>6852</v>
      </c>
      <c r="I33" s="33">
        <v>6862</v>
      </c>
      <c r="J33" s="33">
        <f>J34</f>
        <v>6862</v>
      </c>
    </row>
    <row r="34" spans="1:11" x14ac:dyDescent="0.3">
      <c r="A34" s="8"/>
      <c r="B34" s="36" t="s">
        <v>99</v>
      </c>
      <c r="C34" s="32" t="s">
        <v>40</v>
      </c>
      <c r="D34" s="32" t="s">
        <v>21</v>
      </c>
      <c r="E34" s="32" t="s">
        <v>25</v>
      </c>
      <c r="F34" s="32" t="s">
        <v>97</v>
      </c>
      <c r="G34" s="38">
        <v>610</v>
      </c>
      <c r="H34" s="33">
        <v>6852</v>
      </c>
      <c r="I34" s="33">
        <v>6862</v>
      </c>
      <c r="J34" s="33">
        <v>6862</v>
      </c>
    </row>
    <row r="35" spans="1:11" ht="21.75" customHeight="1" x14ac:dyDescent="0.3">
      <c r="A35" s="8"/>
      <c r="B35" s="36" t="s">
        <v>11</v>
      </c>
      <c r="C35" s="32" t="s">
        <v>40</v>
      </c>
      <c r="D35" s="32" t="s">
        <v>21</v>
      </c>
      <c r="E35" s="32" t="s">
        <v>25</v>
      </c>
      <c r="F35" s="32" t="s">
        <v>30</v>
      </c>
      <c r="G35" s="32"/>
      <c r="H35" s="33">
        <f t="shared" ref="H35:J37" si="8">H36</f>
        <v>6</v>
      </c>
      <c r="I35" s="33">
        <v>1</v>
      </c>
      <c r="J35" s="33">
        <f t="shared" si="8"/>
        <v>1</v>
      </c>
    </row>
    <row r="36" spans="1:11" ht="31.2" x14ac:dyDescent="0.3">
      <c r="A36" s="8"/>
      <c r="B36" s="36" t="s">
        <v>106</v>
      </c>
      <c r="C36" s="32" t="s">
        <v>40</v>
      </c>
      <c r="D36" s="32" t="s">
        <v>21</v>
      </c>
      <c r="E36" s="32" t="s">
        <v>25</v>
      </c>
      <c r="F36" s="32" t="s">
        <v>47</v>
      </c>
      <c r="G36" s="32"/>
      <c r="H36" s="33">
        <f t="shared" si="8"/>
        <v>6</v>
      </c>
      <c r="I36" s="33">
        <v>1</v>
      </c>
      <c r="J36" s="33">
        <f t="shared" si="8"/>
        <v>1</v>
      </c>
    </row>
    <row r="37" spans="1:11" ht="31.2" x14ac:dyDescent="0.3">
      <c r="A37" s="8"/>
      <c r="B37" s="36" t="s">
        <v>22</v>
      </c>
      <c r="C37" s="32" t="s">
        <v>40</v>
      </c>
      <c r="D37" s="32" t="s">
        <v>21</v>
      </c>
      <c r="E37" s="32" t="s">
        <v>25</v>
      </c>
      <c r="F37" s="32" t="s">
        <v>47</v>
      </c>
      <c r="G37" s="32" t="s">
        <v>23</v>
      </c>
      <c r="H37" s="33">
        <f t="shared" si="8"/>
        <v>6</v>
      </c>
      <c r="I37" s="33">
        <v>1</v>
      </c>
      <c r="J37" s="33">
        <f t="shared" si="8"/>
        <v>1</v>
      </c>
    </row>
    <row r="38" spans="1:11" ht="15" customHeight="1" x14ac:dyDescent="0.3">
      <c r="A38" s="8"/>
      <c r="B38" s="36" t="s">
        <v>99</v>
      </c>
      <c r="C38" s="32" t="s">
        <v>40</v>
      </c>
      <c r="D38" s="32" t="s">
        <v>21</v>
      </c>
      <c r="E38" s="32" t="s">
        <v>25</v>
      </c>
      <c r="F38" s="32" t="s">
        <v>47</v>
      </c>
      <c r="G38" s="38">
        <v>610</v>
      </c>
      <c r="H38" s="33">
        <v>6</v>
      </c>
      <c r="I38" s="33">
        <v>1</v>
      </c>
      <c r="J38" s="33">
        <v>1</v>
      </c>
    </row>
    <row r="39" spans="1:11" ht="1.2" customHeight="1" x14ac:dyDescent="0.3">
      <c r="A39" s="8"/>
      <c r="B39" s="36" t="s">
        <v>14</v>
      </c>
      <c r="C39" s="32" t="s">
        <v>40</v>
      </c>
      <c r="D39" s="32" t="s">
        <v>21</v>
      </c>
      <c r="E39" s="32" t="s">
        <v>25</v>
      </c>
      <c r="F39" s="32" t="s">
        <v>15</v>
      </c>
      <c r="G39" s="32"/>
      <c r="H39" s="33" t="e">
        <f>#REF!</f>
        <v>#REF!</v>
      </c>
      <c r="I39" s="33"/>
      <c r="J39" s="33" t="e">
        <f>#REF!</f>
        <v>#REF!</v>
      </c>
    </row>
    <row r="40" spans="1:11" x14ac:dyDescent="0.3">
      <c r="A40" s="8"/>
      <c r="B40" s="18" t="s">
        <v>48</v>
      </c>
      <c r="C40" s="19" t="s">
        <v>40</v>
      </c>
      <c r="D40" s="19" t="s">
        <v>25</v>
      </c>
      <c r="E40" s="19" t="s">
        <v>9</v>
      </c>
      <c r="F40" s="19"/>
      <c r="G40" s="19"/>
      <c r="H40" s="20">
        <f>H41</f>
        <v>29199</v>
      </c>
      <c r="I40" s="20">
        <f>I41</f>
        <v>29797</v>
      </c>
      <c r="J40" s="20">
        <f>J41</f>
        <v>29797</v>
      </c>
    </row>
    <row r="41" spans="1:11" ht="57" customHeight="1" x14ac:dyDescent="0.3">
      <c r="A41" s="8"/>
      <c r="B41" s="31" t="s">
        <v>19</v>
      </c>
      <c r="C41" s="32" t="s">
        <v>40</v>
      </c>
      <c r="D41" s="32" t="s">
        <v>25</v>
      </c>
      <c r="E41" s="32" t="s">
        <v>9</v>
      </c>
      <c r="F41" s="32" t="s">
        <v>20</v>
      </c>
      <c r="G41" s="32"/>
      <c r="H41" s="33">
        <f t="shared" ref="H41:J43" si="9">H42</f>
        <v>29199</v>
      </c>
      <c r="I41" s="33">
        <f t="shared" si="9"/>
        <v>29797</v>
      </c>
      <c r="J41" s="33">
        <f t="shared" si="9"/>
        <v>29797</v>
      </c>
    </row>
    <row r="42" spans="1:11" ht="128.4" customHeight="1" x14ac:dyDescent="0.3">
      <c r="A42" s="8"/>
      <c r="B42" s="36" t="s">
        <v>116</v>
      </c>
      <c r="C42" s="32" t="s">
        <v>40</v>
      </c>
      <c r="D42" s="32" t="s">
        <v>25</v>
      </c>
      <c r="E42" s="32" t="s">
        <v>9</v>
      </c>
      <c r="F42" s="32" t="s">
        <v>117</v>
      </c>
      <c r="G42" s="32"/>
      <c r="H42" s="33">
        <f t="shared" si="9"/>
        <v>29199</v>
      </c>
      <c r="I42" s="33">
        <f t="shared" si="9"/>
        <v>29797</v>
      </c>
      <c r="J42" s="33">
        <f t="shared" si="9"/>
        <v>29797</v>
      </c>
    </row>
    <row r="43" spans="1:11" ht="42" customHeight="1" x14ac:dyDescent="0.3">
      <c r="A43" s="8"/>
      <c r="B43" s="36" t="s">
        <v>22</v>
      </c>
      <c r="C43" s="32" t="s">
        <v>40</v>
      </c>
      <c r="D43" s="32" t="s">
        <v>25</v>
      </c>
      <c r="E43" s="32" t="s">
        <v>9</v>
      </c>
      <c r="F43" s="32" t="s">
        <v>117</v>
      </c>
      <c r="G43" s="32" t="s">
        <v>23</v>
      </c>
      <c r="H43" s="33">
        <f t="shared" si="9"/>
        <v>29199</v>
      </c>
      <c r="I43" s="33">
        <f t="shared" si="9"/>
        <v>29797</v>
      </c>
      <c r="J43" s="33">
        <f>J44</f>
        <v>29797</v>
      </c>
    </row>
    <row r="44" spans="1:11" ht="26.25" customHeight="1" x14ac:dyDescent="0.3">
      <c r="A44" s="8"/>
      <c r="B44" s="36" t="s">
        <v>26</v>
      </c>
      <c r="C44" s="32" t="s">
        <v>40</v>
      </c>
      <c r="D44" s="32" t="s">
        <v>25</v>
      </c>
      <c r="E44" s="32" t="s">
        <v>9</v>
      </c>
      <c r="F44" s="32" t="s">
        <v>117</v>
      </c>
      <c r="G44" s="32" t="s">
        <v>27</v>
      </c>
      <c r="H44" s="33">
        <v>29199</v>
      </c>
      <c r="I44" s="33">
        <v>29797</v>
      </c>
      <c r="J44" s="33">
        <v>29797</v>
      </c>
    </row>
    <row r="45" spans="1:11" x14ac:dyDescent="0.3">
      <c r="A45" s="8"/>
      <c r="B45" s="18" t="s">
        <v>33</v>
      </c>
      <c r="C45" s="19" t="s">
        <v>40</v>
      </c>
      <c r="D45" s="19" t="s">
        <v>25</v>
      </c>
      <c r="E45" s="19" t="s">
        <v>10</v>
      </c>
      <c r="F45" s="19"/>
      <c r="G45" s="19"/>
      <c r="H45" s="21">
        <f>H46</f>
        <v>43048</v>
      </c>
      <c r="I45" s="21">
        <f>I46</f>
        <v>72049</v>
      </c>
      <c r="J45" s="21">
        <f>J46</f>
        <v>61940</v>
      </c>
      <c r="K45" s="10"/>
    </row>
    <row r="46" spans="1:11" ht="62.4" x14ac:dyDescent="0.3">
      <c r="A46" s="8"/>
      <c r="B46" s="36" t="s">
        <v>49</v>
      </c>
      <c r="C46" s="32" t="s">
        <v>40</v>
      </c>
      <c r="D46" s="32" t="s">
        <v>25</v>
      </c>
      <c r="E46" s="32" t="s">
        <v>10</v>
      </c>
      <c r="F46" s="32" t="s">
        <v>31</v>
      </c>
      <c r="G46" s="32"/>
      <c r="H46" s="55">
        <f>H47+H51</f>
        <v>43048</v>
      </c>
      <c r="I46" s="11">
        <f>I47+I51</f>
        <v>72049</v>
      </c>
      <c r="J46" s="33">
        <f>J51</f>
        <v>61940</v>
      </c>
      <c r="K46" s="10"/>
    </row>
    <row r="47" spans="1:11" ht="16.5" customHeight="1" x14ac:dyDescent="0.3">
      <c r="A47" s="8"/>
      <c r="B47" s="47" t="s">
        <v>11</v>
      </c>
      <c r="C47" s="48" t="s">
        <v>40</v>
      </c>
      <c r="D47" s="48" t="s">
        <v>25</v>
      </c>
      <c r="E47" s="48" t="s">
        <v>10</v>
      </c>
      <c r="F47" s="48" t="s">
        <v>32</v>
      </c>
      <c r="G47" s="48"/>
      <c r="H47" s="55">
        <f t="shared" ref="H47" si="10">H48</f>
        <v>8090</v>
      </c>
      <c r="I47" s="33">
        <v>6650</v>
      </c>
      <c r="J47" s="33"/>
      <c r="K47" s="10"/>
    </row>
    <row r="48" spans="1:11" x14ac:dyDescent="0.3">
      <c r="A48" s="8"/>
      <c r="B48" s="49" t="s">
        <v>37</v>
      </c>
      <c r="C48" s="48" t="s">
        <v>40</v>
      </c>
      <c r="D48" s="48" t="s">
        <v>25</v>
      </c>
      <c r="E48" s="48" t="s">
        <v>10</v>
      </c>
      <c r="F48" s="48" t="s">
        <v>38</v>
      </c>
      <c r="G48" s="48"/>
      <c r="H48" s="37">
        <v>8090</v>
      </c>
      <c r="I48" s="33">
        <v>6650</v>
      </c>
      <c r="J48" s="33"/>
      <c r="K48" s="10"/>
    </row>
    <row r="49" spans="1:11" ht="38.25" customHeight="1" x14ac:dyDescent="0.3">
      <c r="A49" s="8"/>
      <c r="B49" s="49" t="s">
        <v>22</v>
      </c>
      <c r="C49" s="48" t="s">
        <v>40</v>
      </c>
      <c r="D49" s="48" t="s">
        <v>25</v>
      </c>
      <c r="E49" s="48" t="s">
        <v>10</v>
      </c>
      <c r="F49" s="48" t="s">
        <v>38</v>
      </c>
      <c r="G49" s="48" t="s">
        <v>23</v>
      </c>
      <c r="H49" s="55">
        <f>H50</f>
        <v>8090</v>
      </c>
      <c r="I49" s="33">
        <v>6650</v>
      </c>
      <c r="J49" s="33"/>
      <c r="K49" s="10"/>
    </row>
    <row r="50" spans="1:11" ht="27.75" customHeight="1" x14ac:dyDescent="0.3">
      <c r="A50" s="8"/>
      <c r="B50" s="49" t="s">
        <v>26</v>
      </c>
      <c r="C50" s="48" t="s">
        <v>40</v>
      </c>
      <c r="D50" s="48" t="s">
        <v>25</v>
      </c>
      <c r="E50" s="48" t="s">
        <v>10</v>
      </c>
      <c r="F50" s="48" t="s">
        <v>38</v>
      </c>
      <c r="G50" s="48" t="s">
        <v>27</v>
      </c>
      <c r="H50" s="37">
        <v>8090</v>
      </c>
      <c r="I50" s="33">
        <v>6650</v>
      </c>
      <c r="J50" s="33"/>
      <c r="K50" s="10"/>
    </row>
    <row r="51" spans="1:11" ht="30" customHeight="1" x14ac:dyDescent="0.3">
      <c r="A51" s="8"/>
      <c r="B51" s="36" t="s">
        <v>34</v>
      </c>
      <c r="C51" s="32" t="s">
        <v>40</v>
      </c>
      <c r="D51" s="32" t="s">
        <v>25</v>
      </c>
      <c r="E51" s="32" t="s">
        <v>10</v>
      </c>
      <c r="F51" s="32" t="s">
        <v>50</v>
      </c>
      <c r="G51" s="32" t="s">
        <v>136</v>
      </c>
      <c r="H51" s="33">
        <f>H52+H55+H58+H61+H64+H67+H70+H73+H76+H79+H82+H85+H88+H91+H94+H97+H100+H103+H106+H109+H112+H115+H118+H121+H124+H127+H130+H133+H136+H139</f>
        <v>34958</v>
      </c>
      <c r="I51" s="33">
        <f>I52+I55+I58+I61+I64+I67+I70+I73+I76+I79+I82+I85+I88+I91+I94+I97+I100+I103+I106+I109+I112+I115+I118+I121+I124+I127+I133+I136+I139+I130</f>
        <v>65399</v>
      </c>
      <c r="J51" s="33">
        <f>J52+J55+J58+J61+J64+J67+J70+J73+J76+J79+J82+J85+J88+J91+J94+J97+J100+J103+J106+J109+J112+J115+J118+J121+J124+J127+J133+J136+J139</f>
        <v>61940</v>
      </c>
      <c r="K51" s="10"/>
    </row>
    <row r="52" spans="1:11" ht="42.75" customHeight="1" x14ac:dyDescent="0.3">
      <c r="A52" s="8"/>
      <c r="B52" s="31" t="s">
        <v>51</v>
      </c>
      <c r="C52" s="32" t="s">
        <v>40</v>
      </c>
      <c r="D52" s="32" t="s">
        <v>25</v>
      </c>
      <c r="E52" s="32" t="s">
        <v>10</v>
      </c>
      <c r="F52" s="32" t="s">
        <v>52</v>
      </c>
      <c r="G52" s="32"/>
      <c r="H52" s="55">
        <f t="shared" ref="H52" si="11">H53</f>
        <v>2160</v>
      </c>
      <c r="I52" s="33">
        <v>2430</v>
      </c>
      <c r="J52" s="33">
        <f>J53</f>
        <v>2430</v>
      </c>
      <c r="K52" s="10"/>
    </row>
    <row r="53" spans="1:11" ht="21" customHeight="1" x14ac:dyDescent="0.3">
      <c r="A53" s="8"/>
      <c r="B53" s="36" t="s">
        <v>35</v>
      </c>
      <c r="C53" s="32" t="s">
        <v>40</v>
      </c>
      <c r="D53" s="32" t="s">
        <v>25</v>
      </c>
      <c r="E53" s="32" t="s">
        <v>10</v>
      </c>
      <c r="F53" s="32" t="s">
        <v>52</v>
      </c>
      <c r="G53" s="32" t="s">
        <v>36</v>
      </c>
      <c r="H53" s="56">
        <v>2160</v>
      </c>
      <c r="I53" s="33">
        <v>2430</v>
      </c>
      <c r="J53" s="33">
        <f>J54</f>
        <v>2430</v>
      </c>
      <c r="K53" s="10"/>
    </row>
    <row r="54" spans="1:11" x14ac:dyDescent="0.3">
      <c r="A54" s="8"/>
      <c r="B54" s="36" t="s">
        <v>103</v>
      </c>
      <c r="C54" s="32" t="s">
        <v>40</v>
      </c>
      <c r="D54" s="32" t="s">
        <v>25</v>
      </c>
      <c r="E54" s="32" t="s">
        <v>10</v>
      </c>
      <c r="F54" s="32" t="s">
        <v>52</v>
      </c>
      <c r="G54" s="25" t="s">
        <v>104</v>
      </c>
      <c r="H54" s="55">
        <v>2160</v>
      </c>
      <c r="I54" s="33">
        <v>2430</v>
      </c>
      <c r="J54" s="33">
        <v>2430</v>
      </c>
      <c r="K54" s="10"/>
    </row>
    <row r="55" spans="1:11" ht="67.95" customHeight="1" x14ac:dyDescent="0.3">
      <c r="A55" s="8"/>
      <c r="B55" s="50" t="s">
        <v>120</v>
      </c>
      <c r="C55" s="32" t="s">
        <v>40</v>
      </c>
      <c r="D55" s="32" t="s">
        <v>25</v>
      </c>
      <c r="E55" s="32" t="s">
        <v>10</v>
      </c>
      <c r="F55" s="32" t="s">
        <v>119</v>
      </c>
      <c r="G55" s="25"/>
      <c r="H55" s="33">
        <f t="shared" ref="H55:J56" si="12">H56</f>
        <v>798</v>
      </c>
      <c r="I55" s="33">
        <f t="shared" si="12"/>
        <v>810</v>
      </c>
      <c r="J55" s="33">
        <f t="shared" si="12"/>
        <v>810</v>
      </c>
      <c r="K55" s="10"/>
    </row>
    <row r="56" spans="1:11" x14ac:dyDescent="0.3">
      <c r="A56" s="8"/>
      <c r="B56" s="36" t="s">
        <v>35</v>
      </c>
      <c r="C56" s="32" t="s">
        <v>40</v>
      </c>
      <c r="D56" s="32" t="s">
        <v>25</v>
      </c>
      <c r="E56" s="32" t="s">
        <v>10</v>
      </c>
      <c r="F56" s="32" t="s">
        <v>119</v>
      </c>
      <c r="G56" s="25" t="s">
        <v>36</v>
      </c>
      <c r="H56" s="33">
        <f t="shared" si="12"/>
        <v>798</v>
      </c>
      <c r="I56" s="33">
        <f t="shared" si="12"/>
        <v>810</v>
      </c>
      <c r="J56" s="33">
        <f t="shared" si="12"/>
        <v>810</v>
      </c>
      <c r="K56" s="10"/>
    </row>
    <row r="57" spans="1:11" x14ac:dyDescent="0.3">
      <c r="A57" s="8"/>
      <c r="B57" s="36" t="s">
        <v>103</v>
      </c>
      <c r="C57" s="32" t="s">
        <v>40</v>
      </c>
      <c r="D57" s="32" t="s">
        <v>25</v>
      </c>
      <c r="E57" s="32" t="s">
        <v>10</v>
      </c>
      <c r="F57" s="32" t="s">
        <v>119</v>
      </c>
      <c r="G57" s="25" t="s">
        <v>104</v>
      </c>
      <c r="H57" s="55">
        <f>594+204</f>
        <v>798</v>
      </c>
      <c r="I57" s="33">
        <f>743+50+17</f>
        <v>810</v>
      </c>
      <c r="J57" s="33">
        <v>810</v>
      </c>
      <c r="K57" s="10"/>
    </row>
    <row r="58" spans="1:11" ht="71.25" customHeight="1" x14ac:dyDescent="0.3">
      <c r="A58" s="8"/>
      <c r="B58" s="50" t="s">
        <v>121</v>
      </c>
      <c r="C58" s="32" t="s">
        <v>40</v>
      </c>
      <c r="D58" s="32" t="s">
        <v>25</v>
      </c>
      <c r="E58" s="32" t="s">
        <v>10</v>
      </c>
      <c r="F58" s="32" t="s">
        <v>118</v>
      </c>
      <c r="G58" s="25"/>
      <c r="H58" s="33">
        <f t="shared" ref="H58:J59" si="13">H59</f>
        <v>0</v>
      </c>
      <c r="I58" s="33">
        <f t="shared" si="13"/>
        <v>15251</v>
      </c>
      <c r="J58" s="33">
        <f t="shared" si="13"/>
        <v>15251</v>
      </c>
      <c r="K58" s="10"/>
    </row>
    <row r="59" spans="1:11" ht="20.25" customHeight="1" x14ac:dyDescent="0.3">
      <c r="A59" s="8"/>
      <c r="B59" s="36" t="s">
        <v>35</v>
      </c>
      <c r="C59" s="32" t="s">
        <v>40</v>
      </c>
      <c r="D59" s="32" t="s">
        <v>25</v>
      </c>
      <c r="E59" s="32" t="s">
        <v>10</v>
      </c>
      <c r="F59" s="32" t="s">
        <v>118</v>
      </c>
      <c r="G59" s="25" t="s">
        <v>36</v>
      </c>
      <c r="H59" s="33">
        <f t="shared" si="13"/>
        <v>0</v>
      </c>
      <c r="I59" s="33">
        <f t="shared" si="13"/>
        <v>15251</v>
      </c>
      <c r="J59" s="33">
        <f t="shared" si="13"/>
        <v>15251</v>
      </c>
      <c r="K59" s="10"/>
    </row>
    <row r="60" spans="1:11" ht="34.200000000000003" customHeight="1" x14ac:dyDescent="0.3">
      <c r="A60" s="8"/>
      <c r="B60" s="36" t="s">
        <v>103</v>
      </c>
      <c r="C60" s="32" t="s">
        <v>40</v>
      </c>
      <c r="D60" s="32" t="s">
        <v>25</v>
      </c>
      <c r="E60" s="32" t="s">
        <v>10</v>
      </c>
      <c r="F60" s="32" t="s">
        <v>118</v>
      </c>
      <c r="G60" s="25" t="s">
        <v>104</v>
      </c>
      <c r="H60" s="33">
        <v>0</v>
      </c>
      <c r="I60" s="33">
        <f>15251</f>
        <v>15251</v>
      </c>
      <c r="J60" s="33">
        <v>15251</v>
      </c>
      <c r="K60" s="10"/>
    </row>
    <row r="61" spans="1:11" ht="66" customHeight="1" x14ac:dyDescent="0.3">
      <c r="A61" s="8"/>
      <c r="B61" s="31" t="s">
        <v>111</v>
      </c>
      <c r="C61" s="32" t="s">
        <v>40</v>
      </c>
      <c r="D61" s="32" t="s">
        <v>25</v>
      </c>
      <c r="E61" s="32" t="s">
        <v>10</v>
      </c>
      <c r="F61" s="32" t="s">
        <v>94</v>
      </c>
      <c r="G61" s="32"/>
      <c r="H61" s="33">
        <f>H62</f>
        <v>121</v>
      </c>
      <c r="I61" s="33">
        <v>126</v>
      </c>
      <c r="J61" s="33">
        <f>J62</f>
        <v>126</v>
      </c>
      <c r="K61" s="10"/>
    </row>
    <row r="62" spans="1:11" ht="22.95" customHeight="1" x14ac:dyDescent="0.3">
      <c r="A62" s="8"/>
      <c r="B62" s="36" t="s">
        <v>35</v>
      </c>
      <c r="C62" s="32" t="s">
        <v>40</v>
      </c>
      <c r="D62" s="32" t="s">
        <v>25</v>
      </c>
      <c r="E62" s="32" t="s">
        <v>10</v>
      </c>
      <c r="F62" s="32" t="s">
        <v>94</v>
      </c>
      <c r="G62" s="32" t="s">
        <v>36</v>
      </c>
      <c r="H62" s="33">
        <f>H63</f>
        <v>121</v>
      </c>
      <c r="I62" s="33">
        <v>126</v>
      </c>
      <c r="J62" s="33">
        <f>J63</f>
        <v>126</v>
      </c>
      <c r="K62" s="10"/>
    </row>
    <row r="63" spans="1:11" x14ac:dyDescent="0.3">
      <c r="A63" s="8"/>
      <c r="B63" s="36" t="s">
        <v>103</v>
      </c>
      <c r="C63" s="32" t="s">
        <v>40</v>
      </c>
      <c r="D63" s="32" t="s">
        <v>25</v>
      </c>
      <c r="E63" s="32" t="s">
        <v>10</v>
      </c>
      <c r="F63" s="32" t="s">
        <v>94</v>
      </c>
      <c r="G63" s="25" t="s">
        <v>104</v>
      </c>
      <c r="H63" s="33">
        <v>121</v>
      </c>
      <c r="I63" s="33">
        <v>126</v>
      </c>
      <c r="J63" s="33">
        <v>126</v>
      </c>
      <c r="K63" s="10"/>
    </row>
    <row r="64" spans="1:11" ht="46.8" x14ac:dyDescent="0.3">
      <c r="A64" s="8"/>
      <c r="B64" s="31" t="s">
        <v>112</v>
      </c>
      <c r="C64" s="32" t="s">
        <v>40</v>
      </c>
      <c r="D64" s="32" t="s">
        <v>25</v>
      </c>
      <c r="E64" s="32" t="s">
        <v>10</v>
      </c>
      <c r="F64" s="32" t="s">
        <v>53</v>
      </c>
      <c r="G64" s="32"/>
      <c r="H64" s="33">
        <f>H65</f>
        <v>3692</v>
      </c>
      <c r="I64" s="33">
        <v>5409</v>
      </c>
      <c r="J64" s="33">
        <f>J65</f>
        <v>3343</v>
      </c>
      <c r="K64" s="10"/>
    </row>
    <row r="65" spans="1:11" x14ac:dyDescent="0.3">
      <c r="A65" s="8"/>
      <c r="B65" s="36" t="s">
        <v>35</v>
      </c>
      <c r="C65" s="32" t="s">
        <v>40</v>
      </c>
      <c r="D65" s="32" t="s">
        <v>25</v>
      </c>
      <c r="E65" s="32" t="s">
        <v>10</v>
      </c>
      <c r="F65" s="32" t="s">
        <v>53</v>
      </c>
      <c r="G65" s="32" t="s">
        <v>36</v>
      </c>
      <c r="H65" s="33">
        <f>H66</f>
        <v>3692</v>
      </c>
      <c r="I65" s="33">
        <v>5409</v>
      </c>
      <c r="J65" s="33">
        <f>J66</f>
        <v>3343</v>
      </c>
      <c r="K65" s="10"/>
    </row>
    <row r="66" spans="1:11" x14ac:dyDescent="0.3">
      <c r="A66" s="8"/>
      <c r="B66" s="36" t="s">
        <v>103</v>
      </c>
      <c r="C66" s="32" t="s">
        <v>40</v>
      </c>
      <c r="D66" s="32" t="s">
        <v>25</v>
      </c>
      <c r="E66" s="32" t="s">
        <v>10</v>
      </c>
      <c r="F66" s="32" t="s">
        <v>53</v>
      </c>
      <c r="G66" s="25" t="s">
        <v>104</v>
      </c>
      <c r="H66" s="33">
        <v>3692</v>
      </c>
      <c r="I66" s="33">
        <v>5409</v>
      </c>
      <c r="J66" s="33">
        <v>3343</v>
      </c>
      <c r="K66" s="10"/>
    </row>
    <row r="67" spans="1:11" ht="31.2" x14ac:dyDescent="0.3">
      <c r="A67" s="8"/>
      <c r="B67" s="31" t="s">
        <v>113</v>
      </c>
      <c r="C67" s="32" t="s">
        <v>40</v>
      </c>
      <c r="D67" s="32" t="s">
        <v>25</v>
      </c>
      <c r="E67" s="32" t="s">
        <v>10</v>
      </c>
      <c r="F67" s="32" t="s">
        <v>54</v>
      </c>
      <c r="G67" s="32"/>
      <c r="H67" s="33">
        <f>H68</f>
        <v>1145</v>
      </c>
      <c r="I67" s="33">
        <v>1309</v>
      </c>
      <c r="J67" s="33">
        <f>J68</f>
        <v>1309</v>
      </c>
      <c r="K67" s="10"/>
    </row>
    <row r="68" spans="1:11" ht="24.6" customHeight="1" x14ac:dyDescent="0.3">
      <c r="A68" s="8"/>
      <c r="B68" s="36" t="s">
        <v>35</v>
      </c>
      <c r="C68" s="32" t="s">
        <v>40</v>
      </c>
      <c r="D68" s="32" t="s">
        <v>25</v>
      </c>
      <c r="E68" s="32" t="s">
        <v>10</v>
      </c>
      <c r="F68" s="32" t="s">
        <v>54</v>
      </c>
      <c r="G68" s="32" t="s">
        <v>36</v>
      </c>
      <c r="H68" s="33">
        <f>H69</f>
        <v>1145</v>
      </c>
      <c r="I68" s="33">
        <v>1309</v>
      </c>
      <c r="J68" s="33">
        <f>J69</f>
        <v>1309</v>
      </c>
      <c r="K68" s="10"/>
    </row>
    <row r="69" spans="1:11" x14ac:dyDescent="0.3">
      <c r="A69" s="8"/>
      <c r="B69" s="36" t="s">
        <v>103</v>
      </c>
      <c r="C69" s="32" t="s">
        <v>40</v>
      </c>
      <c r="D69" s="32" t="s">
        <v>25</v>
      </c>
      <c r="E69" s="32" t="s">
        <v>10</v>
      </c>
      <c r="F69" s="32" t="s">
        <v>54</v>
      </c>
      <c r="G69" s="25" t="s">
        <v>104</v>
      </c>
      <c r="H69" s="33">
        <v>1145</v>
      </c>
      <c r="I69" s="33">
        <v>1309</v>
      </c>
      <c r="J69" s="33">
        <v>1309</v>
      </c>
      <c r="K69" s="10"/>
    </row>
    <row r="70" spans="1:11" ht="31.2" x14ac:dyDescent="0.3">
      <c r="A70" s="8"/>
      <c r="B70" s="31" t="s">
        <v>114</v>
      </c>
      <c r="C70" s="32" t="s">
        <v>40</v>
      </c>
      <c r="D70" s="32" t="s">
        <v>25</v>
      </c>
      <c r="E70" s="32" t="s">
        <v>10</v>
      </c>
      <c r="F70" s="32" t="s">
        <v>55</v>
      </c>
      <c r="G70" s="32"/>
      <c r="H70" s="33">
        <f>H71</f>
        <v>91</v>
      </c>
      <c r="I70" s="33">
        <v>99</v>
      </c>
      <c r="J70" s="33">
        <f>J71</f>
        <v>99</v>
      </c>
      <c r="K70" s="10"/>
    </row>
    <row r="71" spans="1:11" ht="19.2" customHeight="1" x14ac:dyDescent="0.3">
      <c r="A71" s="8"/>
      <c r="B71" s="36" t="s">
        <v>35</v>
      </c>
      <c r="C71" s="32" t="s">
        <v>40</v>
      </c>
      <c r="D71" s="32" t="s">
        <v>25</v>
      </c>
      <c r="E71" s="32" t="s">
        <v>10</v>
      </c>
      <c r="F71" s="32" t="s">
        <v>55</v>
      </c>
      <c r="G71" s="32" t="s">
        <v>36</v>
      </c>
      <c r="H71" s="33">
        <f>H72</f>
        <v>91</v>
      </c>
      <c r="I71" s="33">
        <v>99</v>
      </c>
      <c r="J71" s="33">
        <f>J72</f>
        <v>99</v>
      </c>
      <c r="K71" s="10"/>
    </row>
    <row r="72" spans="1:11" x14ac:dyDescent="0.3">
      <c r="A72" s="8"/>
      <c r="B72" s="36" t="s">
        <v>103</v>
      </c>
      <c r="C72" s="32" t="s">
        <v>40</v>
      </c>
      <c r="D72" s="32" t="s">
        <v>25</v>
      </c>
      <c r="E72" s="32" t="s">
        <v>10</v>
      </c>
      <c r="F72" s="32" t="s">
        <v>55</v>
      </c>
      <c r="G72" s="25" t="s">
        <v>104</v>
      </c>
      <c r="H72" s="33">
        <v>91</v>
      </c>
      <c r="I72" s="33">
        <v>99</v>
      </c>
      <c r="J72" s="33">
        <v>99</v>
      </c>
      <c r="K72" s="10"/>
    </row>
    <row r="73" spans="1:11" ht="46.8" x14ac:dyDescent="0.3">
      <c r="A73" s="8"/>
      <c r="B73" s="31" t="s">
        <v>115</v>
      </c>
      <c r="C73" s="32" t="s">
        <v>40</v>
      </c>
      <c r="D73" s="32" t="s">
        <v>25</v>
      </c>
      <c r="E73" s="32" t="s">
        <v>10</v>
      </c>
      <c r="F73" s="32" t="s">
        <v>56</v>
      </c>
      <c r="G73" s="32"/>
      <c r="H73" s="33">
        <f>H74</f>
        <v>515</v>
      </c>
      <c r="I73" s="33">
        <v>550</v>
      </c>
      <c r="J73" s="33">
        <f>J74</f>
        <v>550</v>
      </c>
      <c r="K73" s="10"/>
    </row>
    <row r="74" spans="1:11" ht="18" customHeight="1" x14ac:dyDescent="0.3">
      <c r="A74" s="8"/>
      <c r="B74" s="36" t="s">
        <v>35</v>
      </c>
      <c r="C74" s="32" t="s">
        <v>40</v>
      </c>
      <c r="D74" s="32" t="s">
        <v>25</v>
      </c>
      <c r="E74" s="32" t="s">
        <v>10</v>
      </c>
      <c r="F74" s="32" t="s">
        <v>56</v>
      </c>
      <c r="G74" s="32" t="s">
        <v>36</v>
      </c>
      <c r="H74" s="33">
        <f>H75</f>
        <v>515</v>
      </c>
      <c r="I74" s="33">
        <v>550</v>
      </c>
      <c r="J74" s="33">
        <f>J75</f>
        <v>550</v>
      </c>
      <c r="K74" s="10"/>
    </row>
    <row r="75" spans="1:11" x14ac:dyDescent="0.3">
      <c r="A75" s="8"/>
      <c r="B75" s="36" t="s">
        <v>103</v>
      </c>
      <c r="C75" s="32" t="s">
        <v>40</v>
      </c>
      <c r="D75" s="32" t="s">
        <v>25</v>
      </c>
      <c r="E75" s="32" t="s">
        <v>10</v>
      </c>
      <c r="F75" s="32" t="s">
        <v>56</v>
      </c>
      <c r="G75" s="25" t="s">
        <v>104</v>
      </c>
      <c r="H75" s="33">
        <v>515</v>
      </c>
      <c r="I75" s="33">
        <v>550</v>
      </c>
      <c r="J75" s="33">
        <v>550</v>
      </c>
      <c r="K75" s="10"/>
    </row>
    <row r="76" spans="1:11" ht="29.4" customHeight="1" x14ac:dyDescent="0.3">
      <c r="A76" s="8"/>
      <c r="B76" s="31" t="s">
        <v>57</v>
      </c>
      <c r="C76" s="32" t="s">
        <v>40</v>
      </c>
      <c r="D76" s="32" t="s">
        <v>25</v>
      </c>
      <c r="E76" s="32" t="s">
        <v>10</v>
      </c>
      <c r="F76" s="32" t="s">
        <v>58</v>
      </c>
      <c r="G76" s="32"/>
      <c r="H76" s="33">
        <f>H77</f>
        <v>3122</v>
      </c>
      <c r="I76" s="33">
        <v>3976</v>
      </c>
      <c r="J76" s="33">
        <f>J77</f>
        <v>3976</v>
      </c>
      <c r="K76" s="10"/>
    </row>
    <row r="77" spans="1:11" ht="20.25" customHeight="1" x14ac:dyDescent="0.3">
      <c r="A77" s="8"/>
      <c r="B77" s="36" t="s">
        <v>35</v>
      </c>
      <c r="C77" s="32" t="s">
        <v>40</v>
      </c>
      <c r="D77" s="32" t="s">
        <v>25</v>
      </c>
      <c r="E77" s="32" t="s">
        <v>10</v>
      </c>
      <c r="F77" s="32" t="s">
        <v>58</v>
      </c>
      <c r="G77" s="32" t="s">
        <v>36</v>
      </c>
      <c r="H77" s="33">
        <f>H78</f>
        <v>3122</v>
      </c>
      <c r="I77" s="33">
        <v>3976</v>
      </c>
      <c r="J77" s="33">
        <f>J78</f>
        <v>3976</v>
      </c>
      <c r="K77" s="10"/>
    </row>
    <row r="78" spans="1:11" x14ac:dyDescent="0.3">
      <c r="A78" s="8"/>
      <c r="B78" s="36" t="s">
        <v>103</v>
      </c>
      <c r="C78" s="32" t="s">
        <v>40</v>
      </c>
      <c r="D78" s="32" t="s">
        <v>25</v>
      </c>
      <c r="E78" s="32" t="s">
        <v>10</v>
      </c>
      <c r="F78" s="32" t="s">
        <v>58</v>
      </c>
      <c r="G78" s="25" t="s">
        <v>104</v>
      </c>
      <c r="H78" s="33">
        <v>3122</v>
      </c>
      <c r="I78" s="33">
        <v>3976</v>
      </c>
      <c r="J78" s="33">
        <v>3976</v>
      </c>
      <c r="K78" s="10"/>
    </row>
    <row r="79" spans="1:11" ht="96" customHeight="1" x14ac:dyDescent="0.3">
      <c r="A79" s="8"/>
      <c r="B79" s="31" t="s">
        <v>91</v>
      </c>
      <c r="C79" s="32" t="s">
        <v>40</v>
      </c>
      <c r="D79" s="32" t="s">
        <v>25</v>
      </c>
      <c r="E79" s="32" t="s">
        <v>10</v>
      </c>
      <c r="F79" s="32" t="s">
        <v>59</v>
      </c>
      <c r="G79" s="32"/>
      <c r="H79" s="33">
        <f>H80</f>
        <v>225</v>
      </c>
      <c r="I79" s="33">
        <v>216</v>
      </c>
      <c r="J79" s="33">
        <f>J80</f>
        <v>216</v>
      </c>
      <c r="K79" s="10"/>
    </row>
    <row r="80" spans="1:11" ht="39" customHeight="1" x14ac:dyDescent="0.3">
      <c r="A80" s="8"/>
      <c r="B80" s="36" t="s">
        <v>35</v>
      </c>
      <c r="C80" s="32" t="s">
        <v>40</v>
      </c>
      <c r="D80" s="32" t="s">
        <v>25</v>
      </c>
      <c r="E80" s="32" t="s">
        <v>10</v>
      </c>
      <c r="F80" s="32" t="s">
        <v>59</v>
      </c>
      <c r="G80" s="32" t="s">
        <v>36</v>
      </c>
      <c r="H80" s="33">
        <f>H81</f>
        <v>225</v>
      </c>
      <c r="I80" s="33">
        <v>216</v>
      </c>
      <c r="J80" s="33">
        <f>J81</f>
        <v>216</v>
      </c>
      <c r="K80" s="10"/>
    </row>
    <row r="81" spans="1:11" ht="45.75" customHeight="1" x14ac:dyDescent="0.3">
      <c r="A81" s="8"/>
      <c r="B81" s="36" t="s">
        <v>103</v>
      </c>
      <c r="C81" s="32" t="s">
        <v>40</v>
      </c>
      <c r="D81" s="32" t="s">
        <v>25</v>
      </c>
      <c r="E81" s="32" t="s">
        <v>10</v>
      </c>
      <c r="F81" s="32" t="s">
        <v>59</v>
      </c>
      <c r="G81" s="25" t="s">
        <v>104</v>
      </c>
      <c r="H81" s="33">
        <v>225</v>
      </c>
      <c r="I81" s="33">
        <v>216</v>
      </c>
      <c r="J81" s="33">
        <v>216</v>
      </c>
      <c r="K81" s="10"/>
    </row>
    <row r="82" spans="1:11" ht="59.25" customHeight="1" x14ac:dyDescent="0.3">
      <c r="A82" s="8"/>
      <c r="B82" s="31" t="s">
        <v>60</v>
      </c>
      <c r="C82" s="32" t="s">
        <v>40</v>
      </c>
      <c r="D82" s="32" t="s">
        <v>25</v>
      </c>
      <c r="E82" s="32" t="s">
        <v>10</v>
      </c>
      <c r="F82" s="32" t="s">
        <v>61</v>
      </c>
      <c r="G82" s="32"/>
      <c r="H82" s="33">
        <f>H83</f>
        <v>100</v>
      </c>
      <c r="I82" s="33">
        <v>100</v>
      </c>
      <c r="J82" s="33">
        <f>J83</f>
        <v>100</v>
      </c>
      <c r="K82" s="10"/>
    </row>
    <row r="83" spans="1:11" ht="27" customHeight="1" x14ac:dyDescent="0.3">
      <c r="A83" s="8"/>
      <c r="B83" s="36" t="s">
        <v>35</v>
      </c>
      <c r="C83" s="32" t="s">
        <v>40</v>
      </c>
      <c r="D83" s="32" t="s">
        <v>25</v>
      </c>
      <c r="E83" s="32" t="s">
        <v>10</v>
      </c>
      <c r="F83" s="32" t="s">
        <v>61</v>
      </c>
      <c r="G83" s="32" t="s">
        <v>36</v>
      </c>
      <c r="H83" s="33">
        <f>H84</f>
        <v>100</v>
      </c>
      <c r="I83" s="33">
        <v>100</v>
      </c>
      <c r="J83" s="33">
        <f>J84</f>
        <v>100</v>
      </c>
      <c r="K83" s="10"/>
    </row>
    <row r="84" spans="1:11" ht="42" customHeight="1" x14ac:dyDescent="0.3">
      <c r="A84" s="8"/>
      <c r="B84" s="36" t="s">
        <v>103</v>
      </c>
      <c r="C84" s="32" t="s">
        <v>40</v>
      </c>
      <c r="D84" s="32" t="s">
        <v>25</v>
      </c>
      <c r="E84" s="32" t="s">
        <v>10</v>
      </c>
      <c r="F84" s="32" t="s">
        <v>61</v>
      </c>
      <c r="G84" s="25" t="s">
        <v>104</v>
      </c>
      <c r="H84" s="33">
        <v>100</v>
      </c>
      <c r="I84" s="33">
        <v>100</v>
      </c>
      <c r="J84" s="33">
        <v>100</v>
      </c>
      <c r="K84" s="10"/>
    </row>
    <row r="85" spans="1:11" ht="148.80000000000001" customHeight="1" x14ac:dyDescent="0.3">
      <c r="A85" s="8"/>
      <c r="B85" s="31" t="s">
        <v>92</v>
      </c>
      <c r="C85" s="32" t="s">
        <v>40</v>
      </c>
      <c r="D85" s="32" t="s">
        <v>25</v>
      </c>
      <c r="E85" s="32" t="s">
        <v>10</v>
      </c>
      <c r="F85" s="32" t="s">
        <v>62</v>
      </c>
      <c r="G85" s="32"/>
      <c r="H85" s="33">
        <f>H86</f>
        <v>28</v>
      </c>
      <c r="I85" s="33">
        <v>240</v>
      </c>
      <c r="J85" s="33">
        <f>J86</f>
        <v>240</v>
      </c>
      <c r="K85" s="10"/>
    </row>
    <row r="86" spans="1:11" ht="27.75" customHeight="1" x14ac:dyDescent="0.3">
      <c r="A86" s="8"/>
      <c r="B86" s="36" t="s">
        <v>35</v>
      </c>
      <c r="C86" s="32" t="s">
        <v>40</v>
      </c>
      <c r="D86" s="32" t="s">
        <v>25</v>
      </c>
      <c r="E86" s="32" t="s">
        <v>10</v>
      </c>
      <c r="F86" s="32" t="s">
        <v>62</v>
      </c>
      <c r="G86" s="32" t="s">
        <v>36</v>
      </c>
      <c r="H86" s="33">
        <f>H87</f>
        <v>28</v>
      </c>
      <c r="I86" s="33">
        <v>240</v>
      </c>
      <c r="J86" s="33">
        <f>J87</f>
        <v>240</v>
      </c>
      <c r="K86" s="10"/>
    </row>
    <row r="87" spans="1:11" ht="22.8" customHeight="1" x14ac:dyDescent="0.3">
      <c r="A87" s="8"/>
      <c r="B87" s="36" t="s">
        <v>103</v>
      </c>
      <c r="C87" s="32" t="s">
        <v>40</v>
      </c>
      <c r="D87" s="32" t="s">
        <v>25</v>
      </c>
      <c r="E87" s="32" t="s">
        <v>10</v>
      </c>
      <c r="F87" s="32" t="s">
        <v>62</v>
      </c>
      <c r="G87" s="25" t="s">
        <v>104</v>
      </c>
      <c r="H87" s="33">
        <v>28</v>
      </c>
      <c r="I87" s="33">
        <v>240</v>
      </c>
      <c r="J87" s="33">
        <v>240</v>
      </c>
      <c r="K87" s="10"/>
    </row>
    <row r="88" spans="1:11" ht="96" customHeight="1" x14ac:dyDescent="0.3">
      <c r="A88" s="8"/>
      <c r="B88" s="31" t="s">
        <v>93</v>
      </c>
      <c r="C88" s="32" t="s">
        <v>40</v>
      </c>
      <c r="D88" s="32" t="s">
        <v>25</v>
      </c>
      <c r="E88" s="32" t="s">
        <v>10</v>
      </c>
      <c r="F88" s="32" t="s">
        <v>63</v>
      </c>
      <c r="G88" s="32"/>
      <c r="H88" s="33">
        <f>H89</f>
        <v>0</v>
      </c>
      <c r="I88" s="33">
        <v>50</v>
      </c>
      <c r="J88" s="33">
        <f>J89</f>
        <v>50</v>
      </c>
      <c r="K88" s="10"/>
    </row>
    <row r="89" spans="1:11" x14ac:dyDescent="0.3">
      <c r="A89" s="8"/>
      <c r="B89" s="36" t="s">
        <v>35</v>
      </c>
      <c r="C89" s="32" t="s">
        <v>40</v>
      </c>
      <c r="D89" s="32" t="s">
        <v>25</v>
      </c>
      <c r="E89" s="32" t="s">
        <v>10</v>
      </c>
      <c r="F89" s="32" t="s">
        <v>63</v>
      </c>
      <c r="G89" s="32" t="s">
        <v>36</v>
      </c>
      <c r="H89" s="33">
        <f>H90</f>
        <v>0</v>
      </c>
      <c r="I89" s="33">
        <v>50</v>
      </c>
      <c r="J89" s="33">
        <f>J90</f>
        <v>50</v>
      </c>
      <c r="K89" s="10"/>
    </row>
    <row r="90" spans="1:11" x14ac:dyDescent="0.3">
      <c r="A90" s="8"/>
      <c r="B90" s="36" t="s">
        <v>103</v>
      </c>
      <c r="C90" s="32" t="s">
        <v>40</v>
      </c>
      <c r="D90" s="32" t="s">
        <v>25</v>
      </c>
      <c r="E90" s="32" t="s">
        <v>10</v>
      </c>
      <c r="F90" s="32" t="s">
        <v>63</v>
      </c>
      <c r="G90" s="25" t="s">
        <v>104</v>
      </c>
      <c r="H90" s="33">
        <v>0</v>
      </c>
      <c r="I90" s="33">
        <v>50</v>
      </c>
      <c r="J90" s="33">
        <v>50</v>
      </c>
      <c r="K90" s="10"/>
    </row>
    <row r="91" spans="1:11" ht="54.75" customHeight="1" x14ac:dyDescent="0.3">
      <c r="A91" s="8"/>
      <c r="B91" s="51" t="s">
        <v>108</v>
      </c>
      <c r="C91" s="32" t="s">
        <v>40</v>
      </c>
      <c r="D91" s="32" t="s">
        <v>25</v>
      </c>
      <c r="E91" s="32" t="s">
        <v>10</v>
      </c>
      <c r="F91" s="32" t="s">
        <v>107</v>
      </c>
      <c r="G91" s="32"/>
      <c r="H91" s="33">
        <f>H92</f>
        <v>0</v>
      </c>
      <c r="I91" s="33">
        <v>150</v>
      </c>
      <c r="J91" s="33">
        <f>J92</f>
        <v>150</v>
      </c>
      <c r="K91" s="10"/>
    </row>
    <row r="92" spans="1:11" ht="40.5" customHeight="1" x14ac:dyDescent="0.3">
      <c r="A92" s="8"/>
      <c r="B92" s="36" t="s">
        <v>35</v>
      </c>
      <c r="C92" s="32" t="s">
        <v>40</v>
      </c>
      <c r="D92" s="32" t="s">
        <v>25</v>
      </c>
      <c r="E92" s="32" t="s">
        <v>10</v>
      </c>
      <c r="F92" s="32" t="s">
        <v>107</v>
      </c>
      <c r="G92" s="32" t="s">
        <v>36</v>
      </c>
      <c r="H92" s="33">
        <f>H93</f>
        <v>0</v>
      </c>
      <c r="I92" s="33">
        <v>150</v>
      </c>
      <c r="J92" s="33">
        <f>J93</f>
        <v>150</v>
      </c>
      <c r="K92" s="10"/>
    </row>
    <row r="93" spans="1:11" ht="40.5" customHeight="1" x14ac:dyDescent="0.3">
      <c r="A93" s="8"/>
      <c r="B93" s="36" t="s">
        <v>103</v>
      </c>
      <c r="C93" s="32" t="s">
        <v>40</v>
      </c>
      <c r="D93" s="32" t="s">
        <v>25</v>
      </c>
      <c r="E93" s="32" t="s">
        <v>10</v>
      </c>
      <c r="F93" s="32" t="s">
        <v>107</v>
      </c>
      <c r="G93" s="25" t="s">
        <v>104</v>
      </c>
      <c r="H93" s="33">
        <v>0</v>
      </c>
      <c r="I93" s="33">
        <v>150</v>
      </c>
      <c r="J93" s="33">
        <v>150</v>
      </c>
      <c r="K93" s="10"/>
    </row>
    <row r="94" spans="1:11" ht="87" customHeight="1" x14ac:dyDescent="0.3">
      <c r="A94" s="8"/>
      <c r="B94" s="51" t="s">
        <v>64</v>
      </c>
      <c r="C94" s="32" t="s">
        <v>40</v>
      </c>
      <c r="D94" s="32" t="s">
        <v>25</v>
      </c>
      <c r="E94" s="32" t="s">
        <v>10</v>
      </c>
      <c r="F94" s="32" t="s">
        <v>65</v>
      </c>
      <c r="G94" s="32"/>
      <c r="H94" s="33">
        <f>H95</f>
        <v>360</v>
      </c>
      <c r="I94" s="33">
        <v>360</v>
      </c>
      <c r="J94" s="33">
        <f>J95</f>
        <v>360</v>
      </c>
      <c r="K94" s="10"/>
    </row>
    <row r="95" spans="1:11" ht="33" customHeight="1" x14ac:dyDescent="0.3">
      <c r="A95" s="8"/>
      <c r="B95" s="36" t="s">
        <v>35</v>
      </c>
      <c r="C95" s="32" t="s">
        <v>40</v>
      </c>
      <c r="D95" s="32" t="s">
        <v>25</v>
      </c>
      <c r="E95" s="32" t="s">
        <v>10</v>
      </c>
      <c r="F95" s="32" t="s">
        <v>65</v>
      </c>
      <c r="G95" s="32" t="s">
        <v>36</v>
      </c>
      <c r="H95" s="33">
        <f>H96</f>
        <v>360</v>
      </c>
      <c r="I95" s="33">
        <v>360</v>
      </c>
      <c r="J95" s="33">
        <f>J96</f>
        <v>360</v>
      </c>
      <c r="K95" s="10"/>
    </row>
    <row r="96" spans="1:11" ht="40.5" customHeight="1" x14ac:dyDescent="0.3">
      <c r="A96" s="8"/>
      <c r="B96" s="36" t="s">
        <v>103</v>
      </c>
      <c r="C96" s="32" t="s">
        <v>40</v>
      </c>
      <c r="D96" s="32" t="s">
        <v>25</v>
      </c>
      <c r="E96" s="32" t="s">
        <v>10</v>
      </c>
      <c r="F96" s="32" t="s">
        <v>65</v>
      </c>
      <c r="G96" s="25" t="s">
        <v>104</v>
      </c>
      <c r="H96" s="33">
        <v>360</v>
      </c>
      <c r="I96" s="33">
        <v>360</v>
      </c>
      <c r="J96" s="33">
        <v>360</v>
      </c>
      <c r="K96" s="10"/>
    </row>
    <row r="97" spans="1:11" ht="38.25" hidden="1" customHeight="1" x14ac:dyDescent="0.3">
      <c r="A97" s="8"/>
      <c r="B97" s="51" t="s">
        <v>109</v>
      </c>
      <c r="C97" s="32" t="s">
        <v>40</v>
      </c>
      <c r="D97" s="32" t="s">
        <v>25</v>
      </c>
      <c r="E97" s="32" t="s">
        <v>10</v>
      </c>
      <c r="F97" s="32" t="s">
        <v>66</v>
      </c>
      <c r="G97" s="32"/>
      <c r="H97" s="33">
        <f>H98</f>
        <v>0</v>
      </c>
      <c r="I97" s="33">
        <v>0</v>
      </c>
      <c r="J97" s="33">
        <f>J98</f>
        <v>0</v>
      </c>
      <c r="K97" s="10"/>
    </row>
    <row r="98" spans="1:11" ht="16.2" hidden="1" customHeight="1" x14ac:dyDescent="0.3">
      <c r="A98" s="8"/>
      <c r="B98" s="36" t="s">
        <v>35</v>
      </c>
      <c r="C98" s="32" t="s">
        <v>40</v>
      </c>
      <c r="D98" s="32" t="s">
        <v>25</v>
      </c>
      <c r="E98" s="32" t="s">
        <v>10</v>
      </c>
      <c r="F98" s="32" t="s">
        <v>66</v>
      </c>
      <c r="G98" s="32" t="s">
        <v>36</v>
      </c>
      <c r="H98" s="33">
        <f>H99</f>
        <v>0</v>
      </c>
      <c r="I98" s="33">
        <v>0</v>
      </c>
      <c r="J98" s="33">
        <f>J99</f>
        <v>0</v>
      </c>
      <c r="K98" s="10"/>
    </row>
    <row r="99" spans="1:11" ht="33" hidden="1" customHeight="1" x14ac:dyDescent="0.3">
      <c r="A99" s="8"/>
      <c r="B99" s="36" t="s">
        <v>103</v>
      </c>
      <c r="C99" s="32" t="s">
        <v>40</v>
      </c>
      <c r="D99" s="32" t="s">
        <v>25</v>
      </c>
      <c r="E99" s="32" t="s">
        <v>10</v>
      </c>
      <c r="F99" s="32" t="s">
        <v>66</v>
      </c>
      <c r="G99" s="25" t="s">
        <v>104</v>
      </c>
      <c r="H99" s="33"/>
      <c r="I99" s="33">
        <v>0</v>
      </c>
      <c r="J99" s="33">
        <v>0</v>
      </c>
      <c r="K99" s="10"/>
    </row>
    <row r="100" spans="1:11" ht="45.75" customHeight="1" x14ac:dyDescent="0.3">
      <c r="A100" s="8"/>
      <c r="B100" s="31" t="s">
        <v>67</v>
      </c>
      <c r="C100" s="32" t="s">
        <v>40</v>
      </c>
      <c r="D100" s="32" t="s">
        <v>25</v>
      </c>
      <c r="E100" s="32" t="s">
        <v>10</v>
      </c>
      <c r="F100" s="32" t="s">
        <v>68</v>
      </c>
      <c r="G100" s="32"/>
      <c r="H100" s="33">
        <f>H101</f>
        <v>1335</v>
      </c>
      <c r="I100" s="33">
        <v>1302</v>
      </c>
      <c r="J100" s="33">
        <f>J101</f>
        <v>1302</v>
      </c>
      <c r="K100" s="10"/>
    </row>
    <row r="101" spans="1:11" ht="24.75" customHeight="1" x14ac:dyDescent="0.3">
      <c r="A101" s="8"/>
      <c r="B101" s="36" t="s">
        <v>35</v>
      </c>
      <c r="C101" s="32" t="s">
        <v>40</v>
      </c>
      <c r="D101" s="32" t="s">
        <v>25</v>
      </c>
      <c r="E101" s="32" t="s">
        <v>10</v>
      </c>
      <c r="F101" s="32" t="s">
        <v>68</v>
      </c>
      <c r="G101" s="32" t="s">
        <v>36</v>
      </c>
      <c r="H101" s="33">
        <f>H102</f>
        <v>1335</v>
      </c>
      <c r="I101" s="33">
        <v>1302</v>
      </c>
      <c r="J101" s="33">
        <f>J102</f>
        <v>1302</v>
      </c>
      <c r="K101" s="10"/>
    </row>
    <row r="102" spans="1:11" ht="48.75" customHeight="1" x14ac:dyDescent="0.3">
      <c r="A102" s="8"/>
      <c r="B102" s="36" t="s">
        <v>103</v>
      </c>
      <c r="C102" s="32" t="s">
        <v>40</v>
      </c>
      <c r="D102" s="32" t="s">
        <v>25</v>
      </c>
      <c r="E102" s="32" t="s">
        <v>10</v>
      </c>
      <c r="F102" s="32" t="s">
        <v>68</v>
      </c>
      <c r="G102" s="25" t="s">
        <v>104</v>
      </c>
      <c r="H102" s="33">
        <v>1335</v>
      </c>
      <c r="I102" s="33">
        <v>1302</v>
      </c>
      <c r="J102" s="33">
        <v>1302</v>
      </c>
      <c r="K102" s="10"/>
    </row>
    <row r="103" spans="1:11" ht="82.2" hidden="1" customHeight="1" x14ac:dyDescent="0.3">
      <c r="A103" s="8"/>
      <c r="B103" s="31" t="s">
        <v>69</v>
      </c>
      <c r="C103" s="32" t="s">
        <v>40</v>
      </c>
      <c r="D103" s="32" t="s">
        <v>25</v>
      </c>
      <c r="E103" s="32" t="s">
        <v>10</v>
      </c>
      <c r="F103" s="32" t="s">
        <v>70</v>
      </c>
      <c r="G103" s="32"/>
      <c r="H103" s="33">
        <f>H104</f>
        <v>0</v>
      </c>
      <c r="I103" s="33">
        <v>0</v>
      </c>
      <c r="J103" s="33">
        <f>J104</f>
        <v>0</v>
      </c>
      <c r="K103" s="10"/>
    </row>
    <row r="104" spans="1:11" ht="16.2" hidden="1" customHeight="1" x14ac:dyDescent="0.3">
      <c r="A104" s="8"/>
      <c r="B104" s="36" t="s">
        <v>35</v>
      </c>
      <c r="C104" s="32" t="s">
        <v>40</v>
      </c>
      <c r="D104" s="32" t="s">
        <v>25</v>
      </c>
      <c r="E104" s="32" t="s">
        <v>10</v>
      </c>
      <c r="F104" s="32" t="s">
        <v>70</v>
      </c>
      <c r="G104" s="32" t="s">
        <v>36</v>
      </c>
      <c r="H104" s="33">
        <f>H105</f>
        <v>0</v>
      </c>
      <c r="I104" s="33">
        <v>0</v>
      </c>
      <c r="J104" s="33">
        <f>J105</f>
        <v>0</v>
      </c>
      <c r="K104" s="10"/>
    </row>
    <row r="105" spans="1:11" ht="33" hidden="1" customHeight="1" x14ac:dyDescent="0.3">
      <c r="A105" s="8"/>
      <c r="B105" s="36" t="s">
        <v>103</v>
      </c>
      <c r="C105" s="32" t="s">
        <v>40</v>
      </c>
      <c r="D105" s="32" t="s">
        <v>25</v>
      </c>
      <c r="E105" s="32" t="s">
        <v>10</v>
      </c>
      <c r="F105" s="32" t="s">
        <v>70</v>
      </c>
      <c r="G105" s="25" t="s">
        <v>104</v>
      </c>
      <c r="H105" s="33"/>
      <c r="I105" s="33">
        <v>0</v>
      </c>
      <c r="J105" s="33">
        <v>0</v>
      </c>
      <c r="K105" s="10"/>
    </row>
    <row r="106" spans="1:11" ht="51" customHeight="1" x14ac:dyDescent="0.3">
      <c r="A106" s="8"/>
      <c r="B106" s="51" t="s">
        <v>71</v>
      </c>
      <c r="C106" s="32" t="s">
        <v>40</v>
      </c>
      <c r="D106" s="32" t="s">
        <v>25</v>
      </c>
      <c r="E106" s="32" t="s">
        <v>10</v>
      </c>
      <c r="F106" s="32" t="s">
        <v>72</v>
      </c>
      <c r="G106" s="32"/>
      <c r="H106" s="33">
        <f>H107</f>
        <v>90</v>
      </c>
      <c r="I106" s="33">
        <v>90</v>
      </c>
      <c r="J106" s="33">
        <f>J107</f>
        <v>90</v>
      </c>
      <c r="K106" s="10"/>
    </row>
    <row r="107" spans="1:11" ht="35.25" customHeight="1" x14ac:dyDescent="0.3">
      <c r="A107" s="8"/>
      <c r="B107" s="36" t="s">
        <v>35</v>
      </c>
      <c r="C107" s="32" t="s">
        <v>40</v>
      </c>
      <c r="D107" s="32" t="s">
        <v>25</v>
      </c>
      <c r="E107" s="32" t="s">
        <v>10</v>
      </c>
      <c r="F107" s="32" t="s">
        <v>72</v>
      </c>
      <c r="G107" s="32" t="s">
        <v>36</v>
      </c>
      <c r="H107" s="33">
        <f>H108</f>
        <v>90</v>
      </c>
      <c r="I107" s="33">
        <v>90</v>
      </c>
      <c r="J107" s="33">
        <f>J108</f>
        <v>90</v>
      </c>
      <c r="K107" s="10"/>
    </row>
    <row r="108" spans="1:11" ht="41.25" customHeight="1" x14ac:dyDescent="0.3">
      <c r="A108" s="8"/>
      <c r="B108" s="36" t="s">
        <v>103</v>
      </c>
      <c r="C108" s="32" t="s">
        <v>40</v>
      </c>
      <c r="D108" s="32" t="s">
        <v>25</v>
      </c>
      <c r="E108" s="32" t="s">
        <v>10</v>
      </c>
      <c r="F108" s="32" t="s">
        <v>72</v>
      </c>
      <c r="G108" s="25" t="s">
        <v>104</v>
      </c>
      <c r="H108" s="33">
        <v>90</v>
      </c>
      <c r="I108" s="33">
        <v>90</v>
      </c>
      <c r="J108" s="33">
        <v>90</v>
      </c>
      <c r="K108" s="10"/>
    </row>
    <row r="109" spans="1:11" ht="63.75" customHeight="1" x14ac:dyDescent="0.3">
      <c r="A109" s="8"/>
      <c r="B109" s="52" t="s">
        <v>122</v>
      </c>
      <c r="C109" s="32" t="s">
        <v>40</v>
      </c>
      <c r="D109" s="32" t="s">
        <v>25</v>
      </c>
      <c r="E109" s="32" t="s">
        <v>10</v>
      </c>
      <c r="F109" s="32" t="s">
        <v>123</v>
      </c>
      <c r="G109" s="32"/>
      <c r="H109" s="33">
        <f t="shared" ref="H109:J110" si="14">H110</f>
        <v>2663</v>
      </c>
      <c r="I109" s="33">
        <f t="shared" si="14"/>
        <v>2004</v>
      </c>
      <c r="J109" s="33">
        <f t="shared" si="14"/>
        <v>2004</v>
      </c>
      <c r="K109" s="10"/>
    </row>
    <row r="110" spans="1:11" ht="33" customHeight="1" x14ac:dyDescent="0.3">
      <c r="A110" s="8"/>
      <c r="B110" s="36" t="s">
        <v>35</v>
      </c>
      <c r="C110" s="32" t="s">
        <v>40</v>
      </c>
      <c r="D110" s="32" t="s">
        <v>25</v>
      </c>
      <c r="E110" s="32" t="s">
        <v>10</v>
      </c>
      <c r="F110" s="32" t="s">
        <v>123</v>
      </c>
      <c r="G110" s="32" t="s">
        <v>36</v>
      </c>
      <c r="H110" s="33">
        <f t="shared" si="14"/>
        <v>2663</v>
      </c>
      <c r="I110" s="33">
        <f t="shared" si="14"/>
        <v>2004</v>
      </c>
      <c r="J110" s="33">
        <f t="shared" si="14"/>
        <v>2004</v>
      </c>
      <c r="K110" s="10"/>
    </row>
    <row r="111" spans="1:11" ht="37.5" customHeight="1" x14ac:dyDescent="0.3">
      <c r="A111" s="8"/>
      <c r="B111" s="36" t="s">
        <v>103</v>
      </c>
      <c r="C111" s="32" t="s">
        <v>40</v>
      </c>
      <c r="D111" s="32" t="s">
        <v>25</v>
      </c>
      <c r="E111" s="32" t="s">
        <v>10</v>
      </c>
      <c r="F111" s="32" t="s">
        <v>123</v>
      </c>
      <c r="G111" s="25" t="s">
        <v>104</v>
      </c>
      <c r="H111" s="33">
        <v>2663</v>
      </c>
      <c r="I111" s="33">
        <f>1914+90</f>
        <v>2004</v>
      </c>
      <c r="J111" s="33">
        <v>2004</v>
      </c>
      <c r="K111" s="10"/>
    </row>
    <row r="112" spans="1:11" ht="87.6" customHeight="1" x14ac:dyDescent="0.3">
      <c r="A112" s="8"/>
      <c r="B112" s="31" t="s">
        <v>73</v>
      </c>
      <c r="C112" s="32" t="s">
        <v>40</v>
      </c>
      <c r="D112" s="32" t="s">
        <v>25</v>
      </c>
      <c r="E112" s="32" t="s">
        <v>10</v>
      </c>
      <c r="F112" s="32" t="s">
        <v>74</v>
      </c>
      <c r="G112" s="32"/>
      <c r="H112" s="33">
        <f>H113</f>
        <v>71</v>
      </c>
      <c r="I112" s="33">
        <v>50</v>
      </c>
      <c r="J112" s="33">
        <f>J113</f>
        <v>50</v>
      </c>
      <c r="K112" s="10"/>
    </row>
    <row r="113" spans="1:11" ht="34.5" customHeight="1" x14ac:dyDescent="0.3">
      <c r="A113" s="8"/>
      <c r="B113" s="36" t="s">
        <v>35</v>
      </c>
      <c r="C113" s="32" t="s">
        <v>40</v>
      </c>
      <c r="D113" s="32" t="s">
        <v>25</v>
      </c>
      <c r="E113" s="32" t="s">
        <v>10</v>
      </c>
      <c r="F113" s="32" t="s">
        <v>74</v>
      </c>
      <c r="G113" s="32" t="s">
        <v>36</v>
      </c>
      <c r="H113" s="33">
        <f>H114</f>
        <v>71</v>
      </c>
      <c r="I113" s="33">
        <v>50</v>
      </c>
      <c r="J113" s="33">
        <f>J114</f>
        <v>50</v>
      </c>
      <c r="K113" s="10"/>
    </row>
    <row r="114" spans="1:11" ht="38.25" customHeight="1" x14ac:dyDescent="0.3">
      <c r="A114" s="8"/>
      <c r="B114" s="36" t="s">
        <v>103</v>
      </c>
      <c r="C114" s="32" t="s">
        <v>40</v>
      </c>
      <c r="D114" s="32" t="s">
        <v>25</v>
      </c>
      <c r="E114" s="32" t="s">
        <v>10</v>
      </c>
      <c r="F114" s="32" t="s">
        <v>74</v>
      </c>
      <c r="G114" s="25" t="s">
        <v>104</v>
      </c>
      <c r="H114" s="33">
        <v>71</v>
      </c>
      <c r="I114" s="33">
        <v>50</v>
      </c>
      <c r="J114" s="33">
        <v>50</v>
      </c>
      <c r="K114" s="10"/>
    </row>
    <row r="115" spans="1:11" ht="95.25" customHeight="1" x14ac:dyDescent="0.3">
      <c r="A115" s="8"/>
      <c r="B115" s="51" t="s">
        <v>75</v>
      </c>
      <c r="C115" s="32" t="s">
        <v>40</v>
      </c>
      <c r="D115" s="32" t="s">
        <v>25</v>
      </c>
      <c r="E115" s="32" t="s">
        <v>10</v>
      </c>
      <c r="F115" s="32" t="s">
        <v>76</v>
      </c>
      <c r="G115" s="32"/>
      <c r="H115" s="33">
        <f>H116</f>
        <v>465</v>
      </c>
      <c r="I115" s="33">
        <v>498</v>
      </c>
      <c r="J115" s="33">
        <f>J116</f>
        <v>498</v>
      </c>
      <c r="K115" s="10"/>
    </row>
    <row r="116" spans="1:11" ht="30" customHeight="1" x14ac:dyDescent="0.3">
      <c r="A116" s="8"/>
      <c r="B116" s="36" t="s">
        <v>35</v>
      </c>
      <c r="C116" s="32" t="s">
        <v>40</v>
      </c>
      <c r="D116" s="32" t="s">
        <v>25</v>
      </c>
      <c r="E116" s="32" t="s">
        <v>10</v>
      </c>
      <c r="F116" s="32" t="s">
        <v>76</v>
      </c>
      <c r="G116" s="32" t="s">
        <v>36</v>
      </c>
      <c r="H116" s="33">
        <f>H117</f>
        <v>465</v>
      </c>
      <c r="I116" s="33">
        <v>498</v>
      </c>
      <c r="J116" s="33">
        <f>J117</f>
        <v>498</v>
      </c>
      <c r="K116" s="10"/>
    </row>
    <row r="117" spans="1:11" ht="28.8" customHeight="1" x14ac:dyDescent="0.3">
      <c r="A117" s="8"/>
      <c r="B117" s="36" t="s">
        <v>103</v>
      </c>
      <c r="C117" s="32" t="s">
        <v>40</v>
      </c>
      <c r="D117" s="32" t="s">
        <v>25</v>
      </c>
      <c r="E117" s="32" t="s">
        <v>10</v>
      </c>
      <c r="F117" s="32" t="s">
        <v>76</v>
      </c>
      <c r="G117" s="25" t="s">
        <v>104</v>
      </c>
      <c r="H117" s="33">
        <v>465</v>
      </c>
      <c r="I117" s="33">
        <v>498</v>
      </c>
      <c r="J117" s="33">
        <v>498</v>
      </c>
      <c r="K117" s="10"/>
    </row>
    <row r="118" spans="1:11" ht="77.25" customHeight="1" x14ac:dyDescent="0.3">
      <c r="A118" s="8"/>
      <c r="B118" s="51" t="s">
        <v>77</v>
      </c>
      <c r="C118" s="32" t="s">
        <v>40</v>
      </c>
      <c r="D118" s="32" t="s">
        <v>25</v>
      </c>
      <c r="E118" s="32" t="s">
        <v>10</v>
      </c>
      <c r="F118" s="32" t="s">
        <v>78</v>
      </c>
      <c r="G118" s="32"/>
      <c r="H118" s="33">
        <f>H119</f>
        <v>17</v>
      </c>
      <c r="I118" s="33">
        <v>6</v>
      </c>
      <c r="J118" s="33">
        <f>J119</f>
        <v>6</v>
      </c>
      <c r="K118" s="10"/>
    </row>
    <row r="119" spans="1:11" ht="30" customHeight="1" x14ac:dyDescent="0.3">
      <c r="A119" s="8"/>
      <c r="B119" s="36" t="s">
        <v>35</v>
      </c>
      <c r="C119" s="32" t="s">
        <v>40</v>
      </c>
      <c r="D119" s="32" t="s">
        <v>25</v>
      </c>
      <c r="E119" s="32" t="s">
        <v>10</v>
      </c>
      <c r="F119" s="32" t="s">
        <v>78</v>
      </c>
      <c r="G119" s="32" t="s">
        <v>36</v>
      </c>
      <c r="H119" s="33">
        <f>H120</f>
        <v>17</v>
      </c>
      <c r="I119" s="33">
        <v>6</v>
      </c>
      <c r="J119" s="33">
        <f>J120</f>
        <v>6</v>
      </c>
      <c r="K119" s="10"/>
    </row>
    <row r="120" spans="1:11" ht="28.2" customHeight="1" x14ac:dyDescent="0.3">
      <c r="A120" s="8"/>
      <c r="B120" s="36" t="s">
        <v>103</v>
      </c>
      <c r="C120" s="32" t="s">
        <v>40</v>
      </c>
      <c r="D120" s="32" t="s">
        <v>25</v>
      </c>
      <c r="E120" s="32" t="s">
        <v>10</v>
      </c>
      <c r="F120" s="32" t="s">
        <v>78</v>
      </c>
      <c r="G120" s="25" t="s">
        <v>104</v>
      </c>
      <c r="H120" s="33">
        <v>17</v>
      </c>
      <c r="I120" s="33">
        <v>6</v>
      </c>
      <c r="J120" s="33">
        <v>6</v>
      </c>
      <c r="K120" s="10"/>
    </row>
    <row r="121" spans="1:11" ht="126.6" customHeight="1" x14ac:dyDescent="0.3">
      <c r="A121" s="8"/>
      <c r="B121" s="51" t="s">
        <v>79</v>
      </c>
      <c r="C121" s="32" t="s">
        <v>40</v>
      </c>
      <c r="D121" s="32" t="s">
        <v>25</v>
      </c>
      <c r="E121" s="32" t="s">
        <v>10</v>
      </c>
      <c r="F121" s="32" t="s">
        <v>80</v>
      </c>
      <c r="G121" s="32"/>
      <c r="H121" s="33">
        <f>H122</f>
        <v>12</v>
      </c>
      <c r="I121" s="33">
        <v>12</v>
      </c>
      <c r="J121" s="33">
        <f>J122</f>
        <v>12</v>
      </c>
      <c r="K121" s="10"/>
    </row>
    <row r="122" spans="1:11" ht="18.600000000000001" customHeight="1" x14ac:dyDescent="0.3">
      <c r="A122" s="8"/>
      <c r="B122" s="36" t="s">
        <v>35</v>
      </c>
      <c r="C122" s="32" t="s">
        <v>40</v>
      </c>
      <c r="D122" s="32" t="s">
        <v>25</v>
      </c>
      <c r="E122" s="32" t="s">
        <v>10</v>
      </c>
      <c r="F122" s="32" t="s">
        <v>80</v>
      </c>
      <c r="G122" s="32" t="s">
        <v>36</v>
      </c>
      <c r="H122" s="33">
        <f>H123</f>
        <v>12</v>
      </c>
      <c r="I122" s="33">
        <v>12</v>
      </c>
      <c r="J122" s="33">
        <f>J123</f>
        <v>12</v>
      </c>
      <c r="K122" s="10"/>
    </row>
    <row r="123" spans="1:11" ht="21.6" customHeight="1" x14ac:dyDescent="0.3">
      <c r="A123" s="8"/>
      <c r="B123" s="36" t="s">
        <v>103</v>
      </c>
      <c r="C123" s="32" t="s">
        <v>40</v>
      </c>
      <c r="D123" s="32" t="s">
        <v>25</v>
      </c>
      <c r="E123" s="32" t="s">
        <v>10</v>
      </c>
      <c r="F123" s="32" t="s">
        <v>80</v>
      </c>
      <c r="G123" s="25" t="s">
        <v>104</v>
      </c>
      <c r="H123" s="33">
        <v>12</v>
      </c>
      <c r="I123" s="33">
        <v>12</v>
      </c>
      <c r="J123" s="33">
        <v>12</v>
      </c>
      <c r="K123" s="10"/>
    </row>
    <row r="124" spans="1:11" ht="130.94999999999999" hidden="1" customHeight="1" x14ac:dyDescent="0.3">
      <c r="A124" s="8"/>
      <c r="B124" s="51" t="s">
        <v>133</v>
      </c>
      <c r="C124" s="32" t="s">
        <v>40</v>
      </c>
      <c r="D124" s="32" t="s">
        <v>25</v>
      </c>
      <c r="E124" s="32" t="s">
        <v>10</v>
      </c>
      <c r="F124" s="32" t="s">
        <v>81</v>
      </c>
      <c r="G124" s="32"/>
      <c r="H124" s="33">
        <f>H125</f>
        <v>0</v>
      </c>
      <c r="I124" s="33">
        <v>0</v>
      </c>
      <c r="J124" s="33">
        <f>J125</f>
        <v>0</v>
      </c>
      <c r="K124" s="10"/>
    </row>
    <row r="125" spans="1:11" ht="16.2" hidden="1" customHeight="1" x14ac:dyDescent="0.3">
      <c r="A125" s="8"/>
      <c r="B125" s="36" t="s">
        <v>35</v>
      </c>
      <c r="C125" s="32" t="s">
        <v>40</v>
      </c>
      <c r="D125" s="32" t="s">
        <v>25</v>
      </c>
      <c r="E125" s="32" t="s">
        <v>10</v>
      </c>
      <c r="F125" s="32" t="s">
        <v>81</v>
      </c>
      <c r="G125" s="32" t="s">
        <v>36</v>
      </c>
      <c r="H125" s="33">
        <f>H126</f>
        <v>0</v>
      </c>
      <c r="I125" s="33">
        <v>0</v>
      </c>
      <c r="J125" s="33">
        <f>J126</f>
        <v>0</v>
      </c>
      <c r="K125" s="10"/>
    </row>
    <row r="126" spans="1:11" ht="33" hidden="1" customHeight="1" x14ac:dyDescent="0.3">
      <c r="A126" s="8"/>
      <c r="B126" s="36" t="s">
        <v>103</v>
      </c>
      <c r="C126" s="32" t="s">
        <v>40</v>
      </c>
      <c r="D126" s="32" t="s">
        <v>25</v>
      </c>
      <c r="E126" s="32" t="s">
        <v>10</v>
      </c>
      <c r="F126" s="32" t="s">
        <v>81</v>
      </c>
      <c r="G126" s="25" t="s">
        <v>104</v>
      </c>
      <c r="H126" s="33"/>
      <c r="I126" s="33">
        <v>0</v>
      </c>
      <c r="J126" s="33">
        <v>0</v>
      </c>
      <c r="K126" s="10"/>
    </row>
    <row r="127" spans="1:11" ht="196.2" customHeight="1" x14ac:dyDescent="0.3">
      <c r="A127" s="8"/>
      <c r="B127" s="51" t="s">
        <v>82</v>
      </c>
      <c r="C127" s="32" t="s">
        <v>40</v>
      </c>
      <c r="D127" s="32" t="s">
        <v>25</v>
      </c>
      <c r="E127" s="32" t="s">
        <v>10</v>
      </c>
      <c r="F127" s="32" t="s">
        <v>83</v>
      </c>
      <c r="G127" s="32"/>
      <c r="H127" s="33">
        <f>H128</f>
        <v>9</v>
      </c>
      <c r="I127" s="33">
        <v>9</v>
      </c>
      <c r="J127" s="33">
        <f>J128</f>
        <v>9</v>
      </c>
      <c r="K127" s="10"/>
    </row>
    <row r="128" spans="1:11" x14ac:dyDescent="0.3">
      <c r="A128" s="8"/>
      <c r="B128" s="36" t="s">
        <v>35</v>
      </c>
      <c r="C128" s="32" t="s">
        <v>40</v>
      </c>
      <c r="D128" s="32" t="s">
        <v>25</v>
      </c>
      <c r="E128" s="32" t="s">
        <v>10</v>
      </c>
      <c r="F128" s="32" t="s">
        <v>83</v>
      </c>
      <c r="G128" s="32" t="s">
        <v>36</v>
      </c>
      <c r="H128" s="33">
        <f>H129</f>
        <v>9</v>
      </c>
      <c r="I128" s="33">
        <v>9</v>
      </c>
      <c r="J128" s="33">
        <f>J129</f>
        <v>9</v>
      </c>
      <c r="K128" s="10"/>
    </row>
    <row r="129" spans="1:11" x14ac:dyDescent="0.3">
      <c r="A129" s="8"/>
      <c r="B129" s="36" t="s">
        <v>103</v>
      </c>
      <c r="C129" s="32" t="s">
        <v>40</v>
      </c>
      <c r="D129" s="32" t="s">
        <v>25</v>
      </c>
      <c r="E129" s="32" t="s">
        <v>10</v>
      </c>
      <c r="F129" s="32" t="s">
        <v>83</v>
      </c>
      <c r="G129" s="25" t="s">
        <v>104</v>
      </c>
      <c r="H129" s="33">
        <v>9</v>
      </c>
      <c r="I129" s="33">
        <v>9</v>
      </c>
      <c r="J129" s="33">
        <v>9</v>
      </c>
      <c r="K129" s="10"/>
    </row>
    <row r="130" spans="1:11" ht="144.6" customHeight="1" x14ac:dyDescent="0.3">
      <c r="A130" s="8"/>
      <c r="B130" s="53" t="s">
        <v>129</v>
      </c>
      <c r="C130" s="58" t="str">
        <f>C123</f>
        <v>921</v>
      </c>
      <c r="D130" s="54" t="s">
        <v>25</v>
      </c>
      <c r="E130" s="54" t="s">
        <v>10</v>
      </c>
      <c r="F130" s="59" t="s">
        <v>130</v>
      </c>
      <c r="G130" s="60"/>
      <c r="H130" s="33">
        <f>H131</f>
        <v>352</v>
      </c>
      <c r="I130" s="33">
        <f>I131</f>
        <v>1393</v>
      </c>
      <c r="J130" s="33"/>
      <c r="K130" s="10"/>
    </row>
    <row r="131" spans="1:11" ht="26.4" customHeight="1" x14ac:dyDescent="0.3">
      <c r="A131" s="8"/>
      <c r="B131" s="53" t="s">
        <v>35</v>
      </c>
      <c r="C131" s="45" t="str">
        <f>C124</f>
        <v>921</v>
      </c>
      <c r="D131" s="43" t="s">
        <v>25</v>
      </c>
      <c r="E131" s="43" t="s">
        <v>10</v>
      </c>
      <c r="F131" s="44" t="s">
        <v>130</v>
      </c>
      <c r="G131" s="46" t="s">
        <v>36</v>
      </c>
      <c r="H131" s="33">
        <f>H132</f>
        <v>352</v>
      </c>
      <c r="I131" s="33">
        <f>I132</f>
        <v>1393</v>
      </c>
      <c r="J131" s="33"/>
      <c r="K131" s="10"/>
    </row>
    <row r="132" spans="1:11" ht="24.6" customHeight="1" x14ac:dyDescent="0.3">
      <c r="A132" s="8"/>
      <c r="B132" s="36" t="s">
        <v>103</v>
      </c>
      <c r="C132" s="32" t="s">
        <v>40</v>
      </c>
      <c r="D132" s="32" t="s">
        <v>25</v>
      </c>
      <c r="E132" s="32" t="s">
        <v>10</v>
      </c>
      <c r="F132" s="32" t="s">
        <v>130</v>
      </c>
      <c r="G132" s="25" t="s">
        <v>104</v>
      </c>
      <c r="H132" s="33">
        <v>352</v>
      </c>
      <c r="I132" s="33">
        <v>1393</v>
      </c>
      <c r="J132" s="33"/>
      <c r="K132" s="10"/>
    </row>
    <row r="133" spans="1:11" ht="43.2" customHeight="1" x14ac:dyDescent="0.3">
      <c r="A133" s="8"/>
      <c r="B133" s="51" t="s">
        <v>84</v>
      </c>
      <c r="C133" s="32" t="s">
        <v>40</v>
      </c>
      <c r="D133" s="32" t="s">
        <v>25</v>
      </c>
      <c r="E133" s="32" t="s">
        <v>10</v>
      </c>
      <c r="F133" s="32" t="s">
        <v>85</v>
      </c>
      <c r="G133" s="32"/>
      <c r="H133" s="33">
        <f t="shared" ref="H133:H134" si="15">H134</f>
        <v>59</v>
      </c>
      <c r="I133" s="33">
        <v>210</v>
      </c>
      <c r="J133" s="33">
        <f>J134</f>
        <v>210</v>
      </c>
      <c r="K133" s="10"/>
    </row>
    <row r="134" spans="1:11" ht="27" customHeight="1" x14ac:dyDescent="0.3">
      <c r="A134" s="8"/>
      <c r="B134" s="36" t="s">
        <v>35</v>
      </c>
      <c r="C134" s="32" t="s">
        <v>40</v>
      </c>
      <c r="D134" s="32" t="s">
        <v>25</v>
      </c>
      <c r="E134" s="32" t="s">
        <v>10</v>
      </c>
      <c r="F134" s="32" t="s">
        <v>85</v>
      </c>
      <c r="G134" s="32" t="s">
        <v>36</v>
      </c>
      <c r="H134" s="33">
        <f t="shared" si="15"/>
        <v>59</v>
      </c>
      <c r="I134" s="33">
        <v>210</v>
      </c>
      <c r="J134" s="33">
        <f>J135</f>
        <v>210</v>
      </c>
      <c r="K134" s="10"/>
    </row>
    <row r="135" spans="1:11" ht="25.8" customHeight="1" x14ac:dyDescent="0.3">
      <c r="A135" s="8"/>
      <c r="B135" s="36" t="s">
        <v>103</v>
      </c>
      <c r="C135" s="32" t="s">
        <v>40</v>
      </c>
      <c r="D135" s="32" t="s">
        <v>25</v>
      </c>
      <c r="E135" s="32" t="s">
        <v>10</v>
      </c>
      <c r="F135" s="32" t="s">
        <v>85</v>
      </c>
      <c r="G135" s="25" t="s">
        <v>104</v>
      </c>
      <c r="H135" s="33">
        <v>59</v>
      </c>
      <c r="I135" s="33">
        <v>210</v>
      </c>
      <c r="J135" s="33">
        <v>210</v>
      </c>
      <c r="K135" s="10"/>
    </row>
    <row r="136" spans="1:11" ht="37.200000000000003" customHeight="1" x14ac:dyDescent="0.3">
      <c r="A136" s="8"/>
      <c r="B136" s="51" t="s">
        <v>86</v>
      </c>
      <c r="C136" s="32" t="s">
        <v>40</v>
      </c>
      <c r="D136" s="32" t="s">
        <v>25</v>
      </c>
      <c r="E136" s="32" t="s">
        <v>10</v>
      </c>
      <c r="F136" s="32" t="s">
        <v>87</v>
      </c>
      <c r="G136" s="32"/>
      <c r="H136" s="33">
        <f t="shared" ref="H136:H137" si="16">H137</f>
        <v>4198</v>
      </c>
      <c r="I136" s="33">
        <v>6833</v>
      </c>
      <c r="J136" s="33">
        <f>J137</f>
        <v>6833</v>
      </c>
      <c r="K136" s="10"/>
    </row>
    <row r="137" spans="1:11" ht="19.2" customHeight="1" x14ac:dyDescent="0.3">
      <c r="A137" s="8"/>
      <c r="B137" s="36" t="s">
        <v>35</v>
      </c>
      <c r="C137" s="32" t="s">
        <v>40</v>
      </c>
      <c r="D137" s="32" t="s">
        <v>25</v>
      </c>
      <c r="E137" s="32" t="s">
        <v>10</v>
      </c>
      <c r="F137" s="32" t="s">
        <v>87</v>
      </c>
      <c r="G137" s="32" t="s">
        <v>36</v>
      </c>
      <c r="H137" s="33">
        <f t="shared" si="16"/>
        <v>4198</v>
      </c>
      <c r="I137" s="33">
        <v>6833</v>
      </c>
      <c r="J137" s="33">
        <f>J138</f>
        <v>6833</v>
      </c>
      <c r="K137" s="10"/>
    </row>
    <row r="138" spans="1:11" ht="25.2" customHeight="1" x14ac:dyDescent="0.3">
      <c r="A138" s="8"/>
      <c r="B138" s="36" t="s">
        <v>103</v>
      </c>
      <c r="C138" s="32" t="s">
        <v>40</v>
      </c>
      <c r="D138" s="32" t="s">
        <v>25</v>
      </c>
      <c r="E138" s="32" t="s">
        <v>10</v>
      </c>
      <c r="F138" s="32" t="s">
        <v>87</v>
      </c>
      <c r="G138" s="25" t="s">
        <v>104</v>
      </c>
      <c r="H138" s="33">
        <f>1967+2231</f>
        <v>4198</v>
      </c>
      <c r="I138" s="33">
        <v>6833</v>
      </c>
      <c r="J138" s="33">
        <v>6833</v>
      </c>
      <c r="K138" s="10"/>
    </row>
    <row r="139" spans="1:11" ht="38.25" customHeight="1" x14ac:dyDescent="0.3">
      <c r="A139" s="8"/>
      <c r="B139" s="51" t="s">
        <v>88</v>
      </c>
      <c r="C139" s="32" t="s">
        <v>40</v>
      </c>
      <c r="D139" s="32" t="s">
        <v>25</v>
      </c>
      <c r="E139" s="32" t="s">
        <v>10</v>
      </c>
      <c r="F139" s="32" t="s">
        <v>89</v>
      </c>
      <c r="G139" s="32"/>
      <c r="H139" s="33">
        <f>H140</f>
        <v>13330</v>
      </c>
      <c r="I139" s="33">
        <v>21916</v>
      </c>
      <c r="J139" s="33">
        <f>J140</f>
        <v>21916</v>
      </c>
      <c r="K139" s="10"/>
    </row>
    <row r="140" spans="1:11" ht="24" customHeight="1" x14ac:dyDescent="0.3">
      <c r="A140" s="8"/>
      <c r="B140" s="36" t="s">
        <v>35</v>
      </c>
      <c r="C140" s="32" t="s">
        <v>40</v>
      </c>
      <c r="D140" s="32" t="s">
        <v>25</v>
      </c>
      <c r="E140" s="32" t="s">
        <v>10</v>
      </c>
      <c r="F140" s="32" t="s">
        <v>89</v>
      </c>
      <c r="G140" s="32" t="s">
        <v>36</v>
      </c>
      <c r="H140" s="33">
        <f>H141</f>
        <v>13330</v>
      </c>
      <c r="I140" s="33">
        <v>21916</v>
      </c>
      <c r="J140" s="33">
        <f>J141</f>
        <v>21916</v>
      </c>
      <c r="K140" s="10"/>
    </row>
    <row r="141" spans="1:11" ht="24.6" customHeight="1" x14ac:dyDescent="0.3">
      <c r="A141" s="8"/>
      <c r="B141" s="36" t="s">
        <v>103</v>
      </c>
      <c r="C141" s="32" t="s">
        <v>40</v>
      </c>
      <c r="D141" s="32" t="s">
        <v>25</v>
      </c>
      <c r="E141" s="32" t="s">
        <v>10</v>
      </c>
      <c r="F141" s="32" t="s">
        <v>89</v>
      </c>
      <c r="G141" s="25" t="s">
        <v>104</v>
      </c>
      <c r="H141" s="33">
        <v>13330</v>
      </c>
      <c r="I141" s="33">
        <v>21916</v>
      </c>
      <c r="J141" s="33">
        <v>21916</v>
      </c>
      <c r="K141" s="10"/>
    </row>
    <row r="142" spans="1:11" ht="24.6" customHeight="1" x14ac:dyDescent="0.3">
      <c r="A142" s="8"/>
      <c r="B142" s="18" t="s">
        <v>24</v>
      </c>
      <c r="C142" s="19" t="s">
        <v>40</v>
      </c>
      <c r="D142" s="19" t="s">
        <v>25</v>
      </c>
      <c r="E142" s="19" t="s">
        <v>0</v>
      </c>
      <c r="F142" s="19"/>
      <c r="G142" s="19"/>
      <c r="H142" s="21">
        <f>H143</f>
        <v>411</v>
      </c>
      <c r="I142" s="21">
        <f>I143</f>
        <v>559</v>
      </c>
      <c r="J142" s="21">
        <f>J143</f>
        <v>510</v>
      </c>
      <c r="K142" s="10"/>
    </row>
    <row r="143" spans="1:11" ht="70.5" customHeight="1" x14ac:dyDescent="0.3">
      <c r="A143" s="8"/>
      <c r="B143" s="36" t="s">
        <v>90</v>
      </c>
      <c r="C143" s="32" t="s">
        <v>40</v>
      </c>
      <c r="D143" s="32" t="s">
        <v>25</v>
      </c>
      <c r="E143" s="32" t="s">
        <v>0</v>
      </c>
      <c r="F143" s="32" t="s">
        <v>31</v>
      </c>
      <c r="G143" s="32"/>
      <c r="H143" s="55">
        <f t="shared" ref="H143:H145" si="17">H144</f>
        <v>411</v>
      </c>
      <c r="I143" s="33">
        <v>559</v>
      </c>
      <c r="J143" s="33">
        <f>J144</f>
        <v>510</v>
      </c>
    </row>
    <row r="144" spans="1:11" ht="25.2" customHeight="1" x14ac:dyDescent="0.3">
      <c r="A144" s="8"/>
      <c r="B144" s="36" t="s">
        <v>11</v>
      </c>
      <c r="C144" s="32" t="s">
        <v>40</v>
      </c>
      <c r="D144" s="32" t="s">
        <v>25</v>
      </c>
      <c r="E144" s="32" t="s">
        <v>0</v>
      </c>
      <c r="F144" s="32" t="s">
        <v>32</v>
      </c>
      <c r="G144" s="32"/>
      <c r="H144" s="55">
        <f t="shared" si="17"/>
        <v>411</v>
      </c>
      <c r="I144" s="33">
        <v>559</v>
      </c>
      <c r="J144" s="33">
        <f>J145</f>
        <v>510</v>
      </c>
    </row>
    <row r="145" spans="1:10" ht="23.4" customHeight="1" x14ac:dyDescent="0.3">
      <c r="A145" s="8"/>
      <c r="B145" s="36" t="s">
        <v>37</v>
      </c>
      <c r="C145" s="32" t="s">
        <v>40</v>
      </c>
      <c r="D145" s="32" t="s">
        <v>25</v>
      </c>
      <c r="E145" s="32" t="s">
        <v>0</v>
      </c>
      <c r="F145" s="32" t="s">
        <v>38</v>
      </c>
      <c r="G145" s="32"/>
      <c r="H145" s="11">
        <f t="shared" si="17"/>
        <v>411</v>
      </c>
      <c r="I145" s="33">
        <v>559</v>
      </c>
      <c r="J145" s="33">
        <f>J146</f>
        <v>510</v>
      </c>
    </row>
    <row r="146" spans="1:10" ht="42.75" customHeight="1" x14ac:dyDescent="0.3">
      <c r="A146" s="8"/>
      <c r="B146" s="36" t="s">
        <v>22</v>
      </c>
      <c r="C146" s="32" t="s">
        <v>40</v>
      </c>
      <c r="D146" s="32" t="s">
        <v>25</v>
      </c>
      <c r="E146" s="32" t="s">
        <v>0</v>
      </c>
      <c r="F146" s="32" t="s">
        <v>38</v>
      </c>
      <c r="G146" s="32" t="s">
        <v>23</v>
      </c>
      <c r="H146" s="55">
        <f>H147</f>
        <v>411</v>
      </c>
      <c r="I146" s="33">
        <v>559</v>
      </c>
      <c r="J146" s="33">
        <f>J147</f>
        <v>510</v>
      </c>
    </row>
    <row r="147" spans="1:10" ht="29.4" customHeight="1" x14ac:dyDescent="0.3">
      <c r="A147" s="8"/>
      <c r="B147" s="36" t="s">
        <v>26</v>
      </c>
      <c r="C147" s="32" t="s">
        <v>40</v>
      </c>
      <c r="D147" s="32" t="s">
        <v>25</v>
      </c>
      <c r="E147" s="32" t="s">
        <v>0</v>
      </c>
      <c r="F147" s="32" t="s">
        <v>38</v>
      </c>
      <c r="G147" s="38">
        <v>620</v>
      </c>
      <c r="H147" s="33">
        <v>411</v>
      </c>
      <c r="I147" s="33">
        <v>559</v>
      </c>
      <c r="J147" s="33">
        <v>510</v>
      </c>
    </row>
    <row r="152" spans="1:10" s="65" customFormat="1" x14ac:dyDescent="0.3">
      <c r="A152" s="1"/>
      <c r="B152" s="7" t="s">
        <v>140</v>
      </c>
      <c r="C152" s="3"/>
      <c r="D152" s="4"/>
      <c r="E152" s="4"/>
      <c r="F152" s="5"/>
      <c r="G152" s="3"/>
      <c r="H152" s="64"/>
      <c r="I152" s="64" t="s">
        <v>138</v>
      </c>
      <c r="J152" s="64"/>
    </row>
    <row r="169" spans="2:2" x14ac:dyDescent="0.3">
      <c r="B169" s="66" t="s">
        <v>139</v>
      </c>
    </row>
  </sheetData>
  <autoFilter ref="B3:G150"/>
  <mergeCells count="5">
    <mergeCell ref="H3:H4"/>
    <mergeCell ref="I3:J3"/>
    <mergeCell ref="B1:J1"/>
    <mergeCell ref="A3:A4"/>
    <mergeCell ref="B3:B4"/>
  </mergeCells>
  <pageMargins left="0.23622047244094491" right="0.19685039370078741" top="0.15748031496062992" bottom="0.19685039370078741" header="0.15748031496062992" footer="0.23622047244094491"/>
  <pageSetup paperSize="9" scale="69" firstPageNumber="131" fitToHeight="0" orientation="portrait" r:id="rId1"/>
  <headerFooter differentFirst="1" alignWithMargins="0">
    <oddHeader>&amp;C&amp;P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расшифровка (на 04.06)</vt:lpstr>
      <vt:lpstr>'расшифровка (на 04.06)'!Заголовки_для_печати</vt:lpstr>
      <vt:lpstr>'расшифровка (на 04.06)'!Область_печати</vt:lpstr>
    </vt:vector>
  </TitlesOfParts>
  <Company>depfin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Чурашова</dc:creator>
  <cp:lastModifiedBy>Молканова Валентина Павловна</cp:lastModifiedBy>
  <cp:lastPrinted>2015-06-05T06:04:39Z</cp:lastPrinted>
  <dcterms:created xsi:type="dcterms:W3CDTF">2007-01-25T06:11:58Z</dcterms:created>
  <dcterms:modified xsi:type="dcterms:W3CDTF">2015-06-09T03:59:12Z</dcterms:modified>
</cp:coreProperties>
</file>