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80" windowWidth="15180" windowHeight="8865"/>
  </bookViews>
  <sheets>
    <sheet name="2021-2022" sheetId="2" r:id="rId1"/>
  </sheets>
  <definedNames>
    <definedName name="_xlnm._FilterDatabase" localSheetId="0" hidden="1">'2021-2022'!$A$11:$E$1480</definedName>
    <definedName name="_xlnm.Print_Titles" localSheetId="0">'2021-2022'!$A:$E,'2021-2022'!$11:$13</definedName>
    <definedName name="_xlnm.Print_Area" localSheetId="0">'2021-2022'!$A$1:$Q$1461</definedName>
  </definedNames>
  <calcPr calcId="125725"/>
</workbook>
</file>

<file path=xl/calcChain.xml><?xml version="1.0" encoding="utf-8"?>
<calcChain xmlns="http://schemas.openxmlformats.org/spreadsheetml/2006/main">
  <c r="F587" i="2"/>
  <c r="F586"/>
  <c r="H977"/>
  <c r="H954" s="1"/>
  <c r="G978"/>
  <c r="G977" s="1"/>
  <c r="H978"/>
  <c r="I978"/>
  <c r="I977" s="1"/>
  <c r="F978"/>
  <c r="F977"/>
  <c r="F954" s="1"/>
  <c r="H974"/>
  <c r="L974"/>
  <c r="P974"/>
  <c r="G975"/>
  <c r="G974" s="1"/>
  <c r="H975"/>
  <c r="I975"/>
  <c r="I974" s="1"/>
  <c r="J975"/>
  <c r="J974" s="1"/>
  <c r="K975"/>
  <c r="K974" s="1"/>
  <c r="L975"/>
  <c r="M975"/>
  <c r="M974" s="1"/>
  <c r="N975"/>
  <c r="N974" s="1"/>
  <c r="O975"/>
  <c r="O974" s="1"/>
  <c r="P975"/>
  <c r="Q975"/>
  <c r="Q974" s="1"/>
  <c r="F975"/>
  <c r="F974"/>
  <c r="H971"/>
  <c r="G972"/>
  <c r="G971" s="1"/>
  <c r="H972"/>
  <c r="I972"/>
  <c r="I971" s="1"/>
  <c r="F972"/>
  <c r="F971"/>
  <c r="G852"/>
  <c r="G851" s="1"/>
  <c r="H852"/>
  <c r="H851" s="1"/>
  <c r="I852"/>
  <c r="I851" s="1"/>
  <c r="F852"/>
  <c r="F851" s="1"/>
  <c r="G846"/>
  <c r="G845" s="1"/>
  <c r="H846"/>
  <c r="H845" s="1"/>
  <c r="I846"/>
  <c r="I845" s="1"/>
  <c r="F846"/>
  <c r="F845" s="1"/>
  <c r="H848"/>
  <c r="G849"/>
  <c r="G848" s="1"/>
  <c r="H849"/>
  <c r="I849"/>
  <c r="I848" s="1"/>
  <c r="F849"/>
  <c r="F848" s="1"/>
  <c r="H725"/>
  <c r="I725"/>
  <c r="H744"/>
  <c r="G745"/>
  <c r="G744" s="1"/>
  <c r="G725" s="1"/>
  <c r="H745"/>
  <c r="I745"/>
  <c r="I744" s="1"/>
  <c r="F745"/>
  <c r="F744"/>
  <c r="F725" s="1"/>
  <c r="H741"/>
  <c r="G742"/>
  <c r="G741" s="1"/>
  <c r="H742"/>
  <c r="I742"/>
  <c r="I741" s="1"/>
  <c r="F742"/>
  <c r="F741"/>
  <c r="G1139"/>
  <c r="H1139"/>
  <c r="I1139"/>
  <c r="G1137"/>
  <c r="G1136" s="1"/>
  <c r="G1135" s="1"/>
  <c r="G1134" s="1"/>
  <c r="H1137"/>
  <c r="I1137"/>
  <c r="I1136" s="1"/>
  <c r="I1135" s="1"/>
  <c r="I1134" s="1"/>
  <c r="F1139"/>
  <c r="F1137"/>
  <c r="F1136"/>
  <c r="F1135" s="1"/>
  <c r="F1134" s="1"/>
  <c r="F827" l="1"/>
  <c r="H827"/>
  <c r="G827"/>
  <c r="I827"/>
  <c r="I954"/>
  <c r="G954"/>
  <c r="H1136"/>
  <c r="H1135" s="1"/>
  <c r="H1134" s="1"/>
  <c r="H186" l="1"/>
  <c r="F186"/>
  <c r="G969"/>
  <c r="H969"/>
  <c r="I969"/>
  <c r="F969"/>
  <c r="G967"/>
  <c r="H967"/>
  <c r="I967"/>
  <c r="F967"/>
  <c r="G965"/>
  <c r="H965"/>
  <c r="I965"/>
  <c r="I964" s="1"/>
  <c r="I963" s="1"/>
  <c r="F965"/>
  <c r="G964"/>
  <c r="G963" s="1"/>
  <c r="G961"/>
  <c r="G960" s="1"/>
  <c r="G959" s="1"/>
  <c r="H961"/>
  <c r="H960" s="1"/>
  <c r="H959" s="1"/>
  <c r="I961"/>
  <c r="I960" s="1"/>
  <c r="I959" s="1"/>
  <c r="F961"/>
  <c r="F960" s="1"/>
  <c r="F959" s="1"/>
  <c r="G957"/>
  <c r="G956" s="1"/>
  <c r="G955" s="1"/>
  <c r="H957"/>
  <c r="H956" s="1"/>
  <c r="H955" s="1"/>
  <c r="I957"/>
  <c r="I956" s="1"/>
  <c r="I955" s="1"/>
  <c r="F957"/>
  <c r="F956"/>
  <c r="F955" s="1"/>
  <c r="I934"/>
  <c r="I933" s="1"/>
  <c r="G935"/>
  <c r="G934" s="1"/>
  <c r="G933" s="1"/>
  <c r="H935"/>
  <c r="H934" s="1"/>
  <c r="H933" s="1"/>
  <c r="I935"/>
  <c r="F935"/>
  <c r="F934" s="1"/>
  <c r="F933" s="1"/>
  <c r="G938"/>
  <c r="G937" s="1"/>
  <c r="H938"/>
  <c r="H937" s="1"/>
  <c r="I938"/>
  <c r="I937" s="1"/>
  <c r="F938"/>
  <c r="F937" s="1"/>
  <c r="I930"/>
  <c r="I929" s="1"/>
  <c r="G931"/>
  <c r="G930" s="1"/>
  <c r="G929" s="1"/>
  <c r="H931"/>
  <c r="H930" s="1"/>
  <c r="H929" s="1"/>
  <c r="I931"/>
  <c r="F931"/>
  <c r="F930" s="1"/>
  <c r="F929" s="1"/>
  <c r="G834"/>
  <c r="G833" s="1"/>
  <c r="G832" s="1"/>
  <c r="H834"/>
  <c r="H833" s="1"/>
  <c r="H832" s="1"/>
  <c r="I834"/>
  <c r="I833" s="1"/>
  <c r="I832" s="1"/>
  <c r="F834"/>
  <c r="F833" s="1"/>
  <c r="F832" s="1"/>
  <c r="G830"/>
  <c r="G829" s="1"/>
  <c r="G828" s="1"/>
  <c r="H830"/>
  <c r="H829" s="1"/>
  <c r="H828" s="1"/>
  <c r="I830"/>
  <c r="I829" s="1"/>
  <c r="I828" s="1"/>
  <c r="F830"/>
  <c r="F829" s="1"/>
  <c r="F828" s="1"/>
  <c r="G777"/>
  <c r="G776" s="1"/>
  <c r="H777"/>
  <c r="H776" s="1"/>
  <c r="I777"/>
  <c r="I776" s="1"/>
  <c r="F777"/>
  <c r="F776" s="1"/>
  <c r="G774"/>
  <c r="G773" s="1"/>
  <c r="H774"/>
  <c r="H773" s="1"/>
  <c r="I774"/>
  <c r="I773" s="1"/>
  <c r="F774"/>
  <c r="F773" s="1"/>
  <c r="G739"/>
  <c r="G738" s="1"/>
  <c r="G737" s="1"/>
  <c r="H739"/>
  <c r="H738" s="1"/>
  <c r="H737" s="1"/>
  <c r="I739"/>
  <c r="I738" s="1"/>
  <c r="I737" s="1"/>
  <c r="F739"/>
  <c r="F738"/>
  <c r="F737" s="1"/>
  <c r="I734"/>
  <c r="G735"/>
  <c r="G734" s="1"/>
  <c r="H735"/>
  <c r="H734" s="1"/>
  <c r="I735"/>
  <c r="F735"/>
  <c r="F734" s="1"/>
  <c r="H169"/>
  <c r="F169"/>
  <c r="G728"/>
  <c r="G727" s="1"/>
  <c r="G726" s="1"/>
  <c r="H728"/>
  <c r="H727" s="1"/>
  <c r="H726" s="1"/>
  <c r="I728"/>
  <c r="I727" s="1"/>
  <c r="I726" s="1"/>
  <c r="F728"/>
  <c r="F727"/>
  <c r="F726" s="1"/>
  <c r="G695"/>
  <c r="G694" s="1"/>
  <c r="H695"/>
  <c r="H694" s="1"/>
  <c r="I695"/>
  <c r="I694" s="1"/>
  <c r="F695"/>
  <c r="F694" s="1"/>
  <c r="G692"/>
  <c r="G691" s="1"/>
  <c r="G690" s="1"/>
  <c r="H692"/>
  <c r="H691" s="1"/>
  <c r="H690" s="1"/>
  <c r="I692"/>
  <c r="I691" s="1"/>
  <c r="I690" s="1"/>
  <c r="F692"/>
  <c r="F691"/>
  <c r="F690" s="1"/>
  <c r="G687"/>
  <c r="G686" s="1"/>
  <c r="G685" s="1"/>
  <c r="H687"/>
  <c r="H686" s="1"/>
  <c r="H685" s="1"/>
  <c r="I687"/>
  <c r="I686" s="1"/>
  <c r="I685" s="1"/>
  <c r="F687"/>
  <c r="F686" s="1"/>
  <c r="F685" s="1"/>
  <c r="G668"/>
  <c r="G667" s="1"/>
  <c r="G666" s="1"/>
  <c r="H668"/>
  <c r="H667" s="1"/>
  <c r="H666" s="1"/>
  <c r="I668"/>
  <c r="I667" s="1"/>
  <c r="I666" s="1"/>
  <c r="G671"/>
  <c r="G670" s="1"/>
  <c r="H671"/>
  <c r="H670" s="1"/>
  <c r="I671"/>
  <c r="I670" s="1"/>
  <c r="G674"/>
  <c r="G673" s="1"/>
  <c r="H674"/>
  <c r="H673" s="1"/>
  <c r="I674"/>
  <c r="I673" s="1"/>
  <c r="G677"/>
  <c r="G676" s="1"/>
  <c r="H677"/>
  <c r="H676" s="1"/>
  <c r="I677"/>
  <c r="I676" s="1"/>
  <c r="G682"/>
  <c r="G681" s="1"/>
  <c r="G680" s="1"/>
  <c r="H682"/>
  <c r="H681" s="1"/>
  <c r="H680" s="1"/>
  <c r="H679" s="1"/>
  <c r="I682"/>
  <c r="I681" s="1"/>
  <c r="I680" s="1"/>
  <c r="F682"/>
  <c r="F681" s="1"/>
  <c r="F680" s="1"/>
  <c r="F964" l="1"/>
  <c r="F963" s="1"/>
  <c r="F928"/>
  <c r="F679"/>
  <c r="I928"/>
  <c r="G928"/>
  <c r="H928"/>
  <c r="H964"/>
  <c r="H963" s="1"/>
  <c r="G679"/>
  <c r="I679"/>
  <c r="G1105" l="1"/>
  <c r="G1104" s="1"/>
  <c r="H1105"/>
  <c r="H1104" s="1"/>
  <c r="I1105"/>
  <c r="I1104" s="1"/>
  <c r="F1105"/>
  <c r="F1104" s="1"/>
  <c r="H800"/>
  <c r="G801"/>
  <c r="G800" s="1"/>
  <c r="H801"/>
  <c r="I801"/>
  <c r="I800" s="1"/>
  <c r="F801"/>
  <c r="F800" s="1"/>
  <c r="G602" l="1"/>
  <c r="G601" s="1"/>
  <c r="G600" s="1"/>
  <c r="G599" s="1"/>
  <c r="H602"/>
  <c r="H601" s="1"/>
  <c r="H600" s="1"/>
  <c r="H599" s="1"/>
  <c r="I602"/>
  <c r="I601" s="1"/>
  <c r="I600" s="1"/>
  <c r="I599" s="1"/>
  <c r="F602"/>
  <c r="F601"/>
  <c r="F600" s="1"/>
  <c r="F599" s="1"/>
  <c r="H528"/>
  <c r="F528"/>
  <c r="H498"/>
  <c r="F498"/>
  <c r="G483"/>
  <c r="H483"/>
  <c r="I483"/>
  <c r="F483"/>
  <c r="G481"/>
  <c r="G480" s="1"/>
  <c r="G479" s="1"/>
  <c r="G478" s="1"/>
  <c r="H481"/>
  <c r="H480" s="1"/>
  <c r="H479" s="1"/>
  <c r="H478" s="1"/>
  <c r="I481"/>
  <c r="F481"/>
  <c r="F480" s="1"/>
  <c r="F479" s="1"/>
  <c r="F478" s="1"/>
  <c r="G299"/>
  <c r="H299"/>
  <c r="I299"/>
  <c r="F299"/>
  <c r="G304"/>
  <c r="H304"/>
  <c r="I304"/>
  <c r="F304"/>
  <c r="G309"/>
  <c r="H309"/>
  <c r="I309"/>
  <c r="F309"/>
  <c r="G291"/>
  <c r="H291"/>
  <c r="I291"/>
  <c r="F291"/>
  <c r="G289"/>
  <c r="H289"/>
  <c r="I289"/>
  <c r="F289"/>
  <c r="G287"/>
  <c r="G286" s="1"/>
  <c r="G285" s="1"/>
  <c r="H287"/>
  <c r="I287"/>
  <c r="G279"/>
  <c r="G278" s="1"/>
  <c r="G277" s="1"/>
  <c r="H279"/>
  <c r="H278" s="1"/>
  <c r="H277" s="1"/>
  <c r="I279"/>
  <c r="I278" s="1"/>
  <c r="I277" s="1"/>
  <c r="F279"/>
  <c r="F278" s="1"/>
  <c r="F277" s="1"/>
  <c r="F1295"/>
  <c r="H470"/>
  <c r="G182"/>
  <c r="G181" s="1"/>
  <c r="H182"/>
  <c r="H181" s="1"/>
  <c r="I182"/>
  <c r="I181" s="1"/>
  <c r="F181"/>
  <c r="F182"/>
  <c r="H177"/>
  <c r="F177"/>
  <c r="F118"/>
  <c r="F114"/>
  <c r="I480" l="1"/>
  <c r="I479" s="1"/>
  <c r="I478" s="1"/>
  <c r="I286"/>
  <c r="I285" s="1"/>
  <c r="H286"/>
  <c r="H285" s="1"/>
  <c r="G240" l="1"/>
  <c r="G239" s="1"/>
  <c r="G238" s="1"/>
  <c r="G237" s="1"/>
  <c r="H240"/>
  <c r="H239" s="1"/>
  <c r="H238" s="1"/>
  <c r="H237" s="1"/>
  <c r="I240"/>
  <c r="I239" s="1"/>
  <c r="I238" s="1"/>
  <c r="I237" s="1"/>
  <c r="F240"/>
  <c r="F239"/>
  <c r="F238"/>
  <c r="F237" s="1"/>
  <c r="G235"/>
  <c r="H235"/>
  <c r="I235"/>
  <c r="F235"/>
  <c r="G233"/>
  <c r="H233"/>
  <c r="I233"/>
  <c r="F233"/>
  <c r="G231"/>
  <c r="G230" s="1"/>
  <c r="G229" s="1"/>
  <c r="G228" s="1"/>
  <c r="H231"/>
  <c r="I231"/>
  <c r="I230" s="1"/>
  <c r="I229" s="1"/>
  <c r="I228" s="1"/>
  <c r="F231"/>
  <c r="G1325"/>
  <c r="H1325"/>
  <c r="I1325"/>
  <c r="F1325"/>
  <c r="G541"/>
  <c r="G540" s="1"/>
  <c r="G539" s="1"/>
  <c r="G538" s="1"/>
  <c r="G542"/>
  <c r="H542"/>
  <c r="H541" s="1"/>
  <c r="H540" s="1"/>
  <c r="H539" s="1"/>
  <c r="H538" s="1"/>
  <c r="I542"/>
  <c r="I541" s="1"/>
  <c r="I540" s="1"/>
  <c r="I539" s="1"/>
  <c r="I538" s="1"/>
  <c r="F542"/>
  <c r="F541" s="1"/>
  <c r="F540" s="1"/>
  <c r="F539" s="1"/>
  <c r="F538" s="1"/>
  <c r="I379"/>
  <c r="I378" s="1"/>
  <c r="G380"/>
  <c r="H380"/>
  <c r="I380"/>
  <c r="F380"/>
  <c r="F379" s="1"/>
  <c r="F378" s="1"/>
  <c r="F373" s="1"/>
  <c r="G384"/>
  <c r="H384"/>
  <c r="I384"/>
  <c r="F384"/>
  <c r="G382"/>
  <c r="H382"/>
  <c r="I382"/>
  <c r="F382"/>
  <c r="G376"/>
  <c r="G375" s="1"/>
  <c r="G374" s="1"/>
  <c r="H376"/>
  <c r="H375" s="1"/>
  <c r="H374" s="1"/>
  <c r="I376"/>
  <c r="I375" s="1"/>
  <c r="I374" s="1"/>
  <c r="F376"/>
  <c r="F375" s="1"/>
  <c r="F374" s="1"/>
  <c r="G371"/>
  <c r="H371"/>
  <c r="I371"/>
  <c r="G369"/>
  <c r="G368" s="1"/>
  <c r="H369"/>
  <c r="I369"/>
  <c r="F371"/>
  <c r="F369"/>
  <c r="G366"/>
  <c r="G365" s="1"/>
  <c r="H366"/>
  <c r="H365" s="1"/>
  <c r="I366"/>
  <c r="I365" s="1"/>
  <c r="F366"/>
  <c r="F365" s="1"/>
  <c r="I362"/>
  <c r="G363"/>
  <c r="G362" s="1"/>
  <c r="H363"/>
  <c r="H362" s="1"/>
  <c r="I363"/>
  <c r="F363"/>
  <c r="F362" s="1"/>
  <c r="G360"/>
  <c r="G359" s="1"/>
  <c r="H360"/>
  <c r="H359" s="1"/>
  <c r="H358" s="1"/>
  <c r="I360"/>
  <c r="I359" s="1"/>
  <c r="I358" s="1"/>
  <c r="F360"/>
  <c r="F359" s="1"/>
  <c r="F358" s="1"/>
  <c r="G355"/>
  <c r="G354" s="1"/>
  <c r="G353" s="1"/>
  <c r="G352" s="1"/>
  <c r="H355"/>
  <c r="H354" s="1"/>
  <c r="H353" s="1"/>
  <c r="H352" s="1"/>
  <c r="I355"/>
  <c r="I354" s="1"/>
  <c r="I353" s="1"/>
  <c r="I352" s="1"/>
  <c r="F355"/>
  <c r="F354"/>
  <c r="F353" s="1"/>
  <c r="F352" s="1"/>
  <c r="G326"/>
  <c r="G325" s="1"/>
  <c r="H326"/>
  <c r="H325" s="1"/>
  <c r="I326"/>
  <c r="I325" s="1"/>
  <c r="F326"/>
  <c r="F325" s="1"/>
  <c r="G323"/>
  <c r="G322" s="1"/>
  <c r="H323"/>
  <c r="H322" s="1"/>
  <c r="I323"/>
  <c r="I322" s="1"/>
  <c r="F323"/>
  <c r="F322" s="1"/>
  <c r="G320"/>
  <c r="G319" s="1"/>
  <c r="H320"/>
  <c r="H319" s="1"/>
  <c r="I320"/>
  <c r="I319" s="1"/>
  <c r="F320"/>
  <c r="F319" s="1"/>
  <c r="H175"/>
  <c r="F175"/>
  <c r="F318" l="1"/>
  <c r="F317" s="1"/>
  <c r="I368"/>
  <c r="H368"/>
  <c r="F368"/>
  <c r="F357" s="1"/>
  <c r="F351" s="1"/>
  <c r="G379"/>
  <c r="G378" s="1"/>
  <c r="G227"/>
  <c r="I227"/>
  <c r="H230"/>
  <c r="H229" s="1"/>
  <c r="H228" s="1"/>
  <c r="H227" s="1"/>
  <c r="F230"/>
  <c r="F229" s="1"/>
  <c r="F228" s="1"/>
  <c r="H379"/>
  <c r="H378" s="1"/>
  <c r="H373" s="1"/>
  <c r="I373"/>
  <c r="G373"/>
  <c r="H357"/>
  <c r="I357"/>
  <c r="G358"/>
  <c r="G357" s="1"/>
  <c r="G318"/>
  <c r="G317" s="1"/>
  <c r="H318"/>
  <c r="H317" s="1"/>
  <c r="I318"/>
  <c r="I317" s="1"/>
  <c r="F316"/>
  <c r="H351" l="1"/>
  <c r="G351"/>
  <c r="I351"/>
  <c r="G316"/>
  <c r="H316"/>
  <c r="I316"/>
  <c r="G748" l="1"/>
  <c r="G747" s="1"/>
  <c r="H748"/>
  <c r="H747" s="1"/>
  <c r="I748"/>
  <c r="I747" s="1"/>
  <c r="F748"/>
  <c r="F747" s="1"/>
  <c r="G732"/>
  <c r="G731" s="1"/>
  <c r="G730" s="1"/>
  <c r="H732"/>
  <c r="H731" s="1"/>
  <c r="H730" s="1"/>
  <c r="I732"/>
  <c r="I731" s="1"/>
  <c r="I730" s="1"/>
  <c r="F732"/>
  <c r="F731" s="1"/>
  <c r="F730" s="1"/>
  <c r="G557"/>
  <c r="G556" s="1"/>
  <c r="H557"/>
  <c r="H556" s="1"/>
  <c r="I557"/>
  <c r="I556" s="1"/>
  <c r="F557"/>
  <c r="F556" s="1"/>
  <c r="G462"/>
  <c r="G461" s="1"/>
  <c r="H462"/>
  <c r="H461" s="1"/>
  <c r="I462"/>
  <c r="I461" s="1"/>
  <c r="F462"/>
  <c r="F461" s="1"/>
  <c r="G887" l="1"/>
  <c r="G886" s="1"/>
  <c r="G885" s="1"/>
  <c r="G884" s="1"/>
  <c r="H887"/>
  <c r="H886" s="1"/>
  <c r="H885" s="1"/>
  <c r="H884" s="1"/>
  <c r="I887"/>
  <c r="I886" s="1"/>
  <c r="I885" s="1"/>
  <c r="I884" s="1"/>
  <c r="F887"/>
  <c r="F886" s="1"/>
  <c r="F885" s="1"/>
  <c r="F884" s="1"/>
  <c r="G224"/>
  <c r="H224"/>
  <c r="I224"/>
  <c r="F224"/>
  <c r="G222"/>
  <c r="H222"/>
  <c r="I222"/>
  <c r="F222"/>
  <c r="G220"/>
  <c r="G219" s="1"/>
  <c r="G218" s="1"/>
  <c r="G217" s="1"/>
  <c r="H220"/>
  <c r="I220"/>
  <c r="I219" s="1"/>
  <c r="I218" s="1"/>
  <c r="I217" s="1"/>
  <c r="F227"/>
  <c r="G1434"/>
  <c r="G1433" s="1"/>
  <c r="H1434"/>
  <c r="H1433" s="1"/>
  <c r="I1434"/>
  <c r="I1433" s="1"/>
  <c r="F1434"/>
  <c r="F1433" s="1"/>
  <c r="H1430"/>
  <c r="G1431"/>
  <c r="G1430" s="1"/>
  <c r="H1431"/>
  <c r="I1431"/>
  <c r="I1430" s="1"/>
  <c r="F1431"/>
  <c r="F1430" s="1"/>
  <c r="G1428"/>
  <c r="G1427" s="1"/>
  <c r="H1428"/>
  <c r="H1427" s="1"/>
  <c r="I1428"/>
  <c r="I1427" s="1"/>
  <c r="F1428"/>
  <c r="F1427" s="1"/>
  <c r="G1424"/>
  <c r="G1425"/>
  <c r="H1425"/>
  <c r="H1424" s="1"/>
  <c r="I1425"/>
  <c r="I1424" s="1"/>
  <c r="F1425"/>
  <c r="F1424" s="1"/>
  <c r="G1422"/>
  <c r="G1421" s="1"/>
  <c r="G1420" s="1"/>
  <c r="H1422"/>
  <c r="H1421" s="1"/>
  <c r="H1420" s="1"/>
  <c r="I1422"/>
  <c r="I1421" s="1"/>
  <c r="I1420" s="1"/>
  <c r="F1422"/>
  <c r="F1421" s="1"/>
  <c r="F1420" s="1"/>
  <c r="G1418"/>
  <c r="G1417" s="1"/>
  <c r="G1416" s="1"/>
  <c r="H1418"/>
  <c r="H1417" s="1"/>
  <c r="H1416" s="1"/>
  <c r="I1418"/>
  <c r="I1417" s="1"/>
  <c r="I1416" s="1"/>
  <c r="F1418"/>
  <c r="F1417"/>
  <c r="F1416" s="1"/>
  <c r="G1413"/>
  <c r="G1412" s="1"/>
  <c r="H1413"/>
  <c r="H1412" s="1"/>
  <c r="I1413"/>
  <c r="I1412" s="1"/>
  <c r="F1413"/>
  <c r="F1412"/>
  <c r="G1410"/>
  <c r="G1409" s="1"/>
  <c r="H1410"/>
  <c r="H1409" s="1"/>
  <c r="I1410"/>
  <c r="I1409" s="1"/>
  <c r="F1410"/>
  <c r="F1409" s="1"/>
  <c r="G1406"/>
  <c r="G1405" s="1"/>
  <c r="H1406"/>
  <c r="H1405" s="1"/>
  <c r="I1406"/>
  <c r="I1405" s="1"/>
  <c r="F1406"/>
  <c r="F1405" s="1"/>
  <c r="G1403"/>
  <c r="G1402" s="1"/>
  <c r="G1401" s="1"/>
  <c r="H1403"/>
  <c r="H1402" s="1"/>
  <c r="H1401" s="1"/>
  <c r="I1403"/>
  <c r="I1402" s="1"/>
  <c r="I1401" s="1"/>
  <c r="F1403"/>
  <c r="F1402" s="1"/>
  <c r="F1401" s="1"/>
  <c r="H219" l="1"/>
  <c r="H218" s="1"/>
  <c r="H217" s="1"/>
  <c r="G1415"/>
  <c r="H1415"/>
  <c r="I1415"/>
  <c r="F1415"/>
  <c r="H1400"/>
  <c r="I1400"/>
  <c r="G1400"/>
  <c r="F1400"/>
  <c r="F1399" l="1"/>
  <c r="H1399"/>
  <c r="G1399"/>
  <c r="I1399"/>
  <c r="G1448" l="1"/>
  <c r="G1447" s="1"/>
  <c r="G1446" s="1"/>
  <c r="G1445" s="1"/>
  <c r="H1448"/>
  <c r="H1447" s="1"/>
  <c r="H1446" s="1"/>
  <c r="H1445" s="1"/>
  <c r="I1448"/>
  <c r="I1447" s="1"/>
  <c r="I1446" s="1"/>
  <c r="I1445" s="1"/>
  <c r="F1448"/>
  <c r="F1447"/>
  <c r="F1446" s="1"/>
  <c r="F1445" s="1"/>
  <c r="G454"/>
  <c r="G453" s="1"/>
  <c r="G452" s="1"/>
  <c r="G451" s="1"/>
  <c r="H454"/>
  <c r="H453" s="1"/>
  <c r="H452" s="1"/>
  <c r="H451" s="1"/>
  <c r="I454"/>
  <c r="I453" s="1"/>
  <c r="I452" s="1"/>
  <c r="I451" s="1"/>
  <c r="F453"/>
  <c r="F452" s="1"/>
  <c r="F451" s="1"/>
  <c r="F454"/>
  <c r="G203"/>
  <c r="H203"/>
  <c r="I203"/>
  <c r="F203"/>
  <c r="G201"/>
  <c r="H201"/>
  <c r="I201"/>
  <c r="F201"/>
  <c r="G198"/>
  <c r="G199"/>
  <c r="H199"/>
  <c r="I199"/>
  <c r="F199"/>
  <c r="F198" s="1"/>
  <c r="G196"/>
  <c r="H196"/>
  <c r="I196"/>
  <c r="F196"/>
  <c r="G194"/>
  <c r="H194"/>
  <c r="I194"/>
  <c r="I191" s="1"/>
  <c r="F194"/>
  <c r="G192"/>
  <c r="G191" s="1"/>
  <c r="H192"/>
  <c r="I192"/>
  <c r="F192"/>
  <c r="F191" s="1"/>
  <c r="G170"/>
  <c r="H170"/>
  <c r="I170"/>
  <c r="F170"/>
  <c r="G89"/>
  <c r="G88" s="1"/>
  <c r="G87" s="1"/>
  <c r="G86" s="1"/>
  <c r="H89"/>
  <c r="H88" s="1"/>
  <c r="H87" s="1"/>
  <c r="H86" s="1"/>
  <c r="I89"/>
  <c r="I88" s="1"/>
  <c r="I87" s="1"/>
  <c r="I86" s="1"/>
  <c r="F89"/>
  <c r="F88" s="1"/>
  <c r="F87" s="1"/>
  <c r="F86" s="1"/>
  <c r="H198" l="1"/>
  <c r="I198"/>
  <c r="H191"/>
  <c r="H65" l="1"/>
  <c r="F56"/>
  <c r="G1343"/>
  <c r="G1344"/>
  <c r="H1344"/>
  <c r="H1343" s="1"/>
  <c r="I1344"/>
  <c r="I1343" s="1"/>
  <c r="F1344"/>
  <c r="F1343" s="1"/>
  <c r="G1341"/>
  <c r="G1340" s="1"/>
  <c r="H1341"/>
  <c r="H1340" s="1"/>
  <c r="I1341"/>
  <c r="I1340" s="1"/>
  <c r="F1341"/>
  <c r="F1340" s="1"/>
  <c r="G1338"/>
  <c r="G1337" s="1"/>
  <c r="G1336" s="1"/>
  <c r="H1338"/>
  <c r="H1337" s="1"/>
  <c r="I1338"/>
  <c r="I1337" s="1"/>
  <c r="F1338"/>
  <c r="F1337" s="1"/>
  <c r="G1331"/>
  <c r="G1330" s="1"/>
  <c r="G1332"/>
  <c r="H1332"/>
  <c r="I1332"/>
  <c r="I1331" s="1"/>
  <c r="I1330" s="1"/>
  <c r="G1334"/>
  <c r="H1334"/>
  <c r="I1334"/>
  <c r="F1332"/>
  <c r="F1331" s="1"/>
  <c r="F1330" s="1"/>
  <c r="F1334"/>
  <c r="G152"/>
  <c r="H152"/>
  <c r="I152"/>
  <c r="F152"/>
  <c r="G154"/>
  <c r="H154"/>
  <c r="I154"/>
  <c r="F154"/>
  <c r="G156"/>
  <c r="H156"/>
  <c r="I156"/>
  <c r="F156"/>
  <c r="G151" l="1"/>
  <c r="G150" s="1"/>
  <c r="G149" s="1"/>
  <c r="I151"/>
  <c r="I150" s="1"/>
  <c r="I149" s="1"/>
  <c r="I1336"/>
  <c r="I1329" s="1"/>
  <c r="F1336"/>
  <c r="H1336"/>
  <c r="G1329"/>
  <c r="F1329"/>
  <c r="H1331"/>
  <c r="H1330" s="1"/>
  <c r="H151"/>
  <c r="H150" s="1"/>
  <c r="H149" s="1"/>
  <c r="F151"/>
  <c r="F150" s="1"/>
  <c r="F149" s="1"/>
  <c r="H1329" l="1"/>
  <c r="G459" l="1"/>
  <c r="G458" s="1"/>
  <c r="G457" s="1"/>
  <c r="H459"/>
  <c r="H458" s="1"/>
  <c r="H457" s="1"/>
  <c r="I459"/>
  <c r="I458" s="1"/>
  <c r="I457" s="1"/>
  <c r="F459"/>
  <c r="F458"/>
  <c r="F457" s="1"/>
  <c r="H63"/>
  <c r="F54"/>
  <c r="G62"/>
  <c r="H62"/>
  <c r="I62"/>
  <c r="G64"/>
  <c r="H64"/>
  <c r="I64"/>
  <c r="F62"/>
  <c r="F61" s="1"/>
  <c r="F60" s="1"/>
  <c r="F59" s="1"/>
  <c r="F64"/>
  <c r="G26"/>
  <c r="G25" s="1"/>
  <c r="G24" s="1"/>
  <c r="G23" s="1"/>
  <c r="H26"/>
  <c r="H25" s="1"/>
  <c r="H24" s="1"/>
  <c r="H23" s="1"/>
  <c r="I26"/>
  <c r="I25" s="1"/>
  <c r="I24" s="1"/>
  <c r="I23" s="1"/>
  <c r="F26"/>
  <c r="F25" s="1"/>
  <c r="F24" s="1"/>
  <c r="F23" s="1"/>
  <c r="I61" l="1"/>
  <c r="I60" s="1"/>
  <c r="I59" s="1"/>
  <c r="G61"/>
  <c r="G60" s="1"/>
  <c r="G59" s="1"/>
  <c r="H61"/>
  <c r="H60" s="1"/>
  <c r="H59" s="1"/>
  <c r="K309" l="1"/>
  <c r="L309"/>
  <c r="M309"/>
  <c r="J309"/>
  <c r="Q310"/>
  <c r="Q309" s="1"/>
  <c r="P310"/>
  <c r="P309" s="1"/>
  <c r="O310"/>
  <c r="O309" s="1"/>
  <c r="N310"/>
  <c r="N309" s="1"/>
  <c r="K304"/>
  <c r="L304"/>
  <c r="M304"/>
  <c r="J304"/>
  <c r="Q305"/>
  <c r="Q304" s="1"/>
  <c r="P305"/>
  <c r="P304" s="1"/>
  <c r="O305"/>
  <c r="O304" s="1"/>
  <c r="N305"/>
  <c r="N304" s="1"/>
  <c r="Q300"/>
  <c r="P300"/>
  <c r="P299" s="1"/>
  <c r="O300"/>
  <c r="O299" s="1"/>
  <c r="N300"/>
  <c r="K299"/>
  <c r="L299"/>
  <c r="M299"/>
  <c r="N299"/>
  <c r="Q299"/>
  <c r="J299"/>
  <c r="K312"/>
  <c r="K311" s="1"/>
  <c r="L312"/>
  <c r="L311" s="1"/>
  <c r="M312"/>
  <c r="M311" s="1"/>
  <c r="J312"/>
  <c r="J311" s="1"/>
  <c r="Q313"/>
  <c r="Q312" s="1"/>
  <c r="Q311" s="1"/>
  <c r="P313"/>
  <c r="P312" s="1"/>
  <c r="P311" s="1"/>
  <c r="O313"/>
  <c r="O312" s="1"/>
  <c r="O311" s="1"/>
  <c r="N313"/>
  <c r="N312" s="1"/>
  <c r="N311" s="1"/>
  <c r="Q1300" l="1"/>
  <c r="M21" l="1"/>
  <c r="L21"/>
  <c r="K21"/>
  <c r="J21"/>
  <c r="M20"/>
  <c r="M19" s="1"/>
  <c r="M18" s="1"/>
  <c r="M17" s="1"/>
  <c r="L20"/>
  <c r="L19" s="1"/>
  <c r="L18" s="1"/>
  <c r="L17" s="1"/>
  <c r="K20"/>
  <c r="K19" s="1"/>
  <c r="K18" s="1"/>
  <c r="K17" s="1"/>
  <c r="J20"/>
  <c r="J19" s="1"/>
  <c r="J18" s="1"/>
  <c r="J17" s="1"/>
  <c r="M33"/>
  <c r="M32" s="1"/>
  <c r="L33"/>
  <c r="L32" s="1"/>
  <c r="K33"/>
  <c r="K32" s="1"/>
  <c r="J33"/>
  <c r="J32" s="1"/>
  <c r="M36"/>
  <c r="M35" s="1"/>
  <c r="L36"/>
  <c r="L35" s="1"/>
  <c r="K36"/>
  <c r="K35" s="1"/>
  <c r="J36"/>
  <c r="J35" s="1"/>
  <c r="M39"/>
  <c r="L39"/>
  <c r="K39"/>
  <c r="J39"/>
  <c r="M41"/>
  <c r="L41"/>
  <c r="K41"/>
  <c r="J41"/>
  <c r="M43"/>
  <c r="L43"/>
  <c r="K43"/>
  <c r="J43"/>
  <c r="M45"/>
  <c r="L45"/>
  <c r="K45"/>
  <c r="J45"/>
  <c r="M53"/>
  <c r="L53"/>
  <c r="K53"/>
  <c r="J53"/>
  <c r="M55"/>
  <c r="L55"/>
  <c r="K55"/>
  <c r="J55"/>
  <c r="M57"/>
  <c r="L57"/>
  <c r="K57"/>
  <c r="J57"/>
  <c r="M71"/>
  <c r="L71"/>
  <c r="K71"/>
  <c r="J71"/>
  <c r="M73"/>
  <c r="L73"/>
  <c r="K73"/>
  <c r="J73"/>
  <c r="M75"/>
  <c r="L75"/>
  <c r="K75"/>
  <c r="J75"/>
  <c r="M82"/>
  <c r="M81" s="1"/>
  <c r="M80" s="1"/>
  <c r="M79" s="1"/>
  <c r="M78" s="1"/>
  <c r="L82"/>
  <c r="K82"/>
  <c r="K81" s="1"/>
  <c r="K80" s="1"/>
  <c r="K79" s="1"/>
  <c r="K78" s="1"/>
  <c r="J82"/>
  <c r="J81" s="1"/>
  <c r="J80" s="1"/>
  <c r="J79" s="1"/>
  <c r="J78" s="1"/>
  <c r="L81"/>
  <c r="L80" s="1"/>
  <c r="L79" s="1"/>
  <c r="L78" s="1"/>
  <c r="M94"/>
  <c r="L94"/>
  <c r="K94"/>
  <c r="J94"/>
  <c r="M93"/>
  <c r="L93"/>
  <c r="K93"/>
  <c r="J93"/>
  <c r="J92" s="1"/>
  <c r="M92"/>
  <c r="L92"/>
  <c r="K92"/>
  <c r="M98"/>
  <c r="L98"/>
  <c r="K98"/>
  <c r="J98"/>
  <c r="J97" s="1"/>
  <c r="M97"/>
  <c r="L97"/>
  <c r="K97"/>
  <c r="M103"/>
  <c r="L103"/>
  <c r="K103"/>
  <c r="J103"/>
  <c r="M102"/>
  <c r="L102"/>
  <c r="K102"/>
  <c r="J102"/>
  <c r="M108"/>
  <c r="L108"/>
  <c r="K108"/>
  <c r="J108"/>
  <c r="J107" s="1"/>
  <c r="J106" s="1"/>
  <c r="J105" s="1"/>
  <c r="M107"/>
  <c r="L107"/>
  <c r="L106" s="1"/>
  <c r="L105" s="1"/>
  <c r="K107"/>
  <c r="K106" s="1"/>
  <c r="K105" s="1"/>
  <c r="M106"/>
  <c r="M105" s="1"/>
  <c r="M113"/>
  <c r="L113"/>
  <c r="K113"/>
  <c r="J113"/>
  <c r="M115"/>
  <c r="L115"/>
  <c r="K115"/>
  <c r="J115"/>
  <c r="I115"/>
  <c r="H115"/>
  <c r="G115"/>
  <c r="F115"/>
  <c r="M117"/>
  <c r="L117"/>
  <c r="K117"/>
  <c r="J117"/>
  <c r="M120"/>
  <c r="L120"/>
  <c r="K120"/>
  <c r="J120"/>
  <c r="J119" s="1"/>
  <c r="M119"/>
  <c r="L119"/>
  <c r="K119"/>
  <c r="M124"/>
  <c r="L124"/>
  <c r="K124"/>
  <c r="J124"/>
  <c r="M126"/>
  <c r="L126"/>
  <c r="K126"/>
  <c r="J126"/>
  <c r="M128"/>
  <c r="L128"/>
  <c r="K128"/>
  <c r="J128"/>
  <c r="M131"/>
  <c r="L131"/>
  <c r="K131"/>
  <c r="J131"/>
  <c r="M133"/>
  <c r="L133"/>
  <c r="K133"/>
  <c r="J133"/>
  <c r="M135"/>
  <c r="L135"/>
  <c r="K135"/>
  <c r="J135"/>
  <c r="M140"/>
  <c r="L140"/>
  <c r="K140"/>
  <c r="J140"/>
  <c r="M142"/>
  <c r="L142"/>
  <c r="K142"/>
  <c r="J142"/>
  <c r="M147"/>
  <c r="L147"/>
  <c r="K147"/>
  <c r="J147"/>
  <c r="J146" s="1"/>
  <c r="J145" s="1"/>
  <c r="J144" s="1"/>
  <c r="M146"/>
  <c r="L146"/>
  <c r="L145" s="1"/>
  <c r="L144" s="1"/>
  <c r="K146"/>
  <c r="K145" s="1"/>
  <c r="K144" s="1"/>
  <c r="M145"/>
  <c r="M144" s="1"/>
  <c r="M161"/>
  <c r="L161"/>
  <c r="K161"/>
  <c r="J161"/>
  <c r="J160" s="1"/>
  <c r="M160"/>
  <c r="L160"/>
  <c r="K160"/>
  <c r="M166"/>
  <c r="L166"/>
  <c r="K166"/>
  <c r="J166"/>
  <c r="M168"/>
  <c r="L168"/>
  <c r="K168"/>
  <c r="J168"/>
  <c r="M172"/>
  <c r="L172"/>
  <c r="K172"/>
  <c r="J172"/>
  <c r="M174"/>
  <c r="L174"/>
  <c r="K174"/>
  <c r="J174"/>
  <c r="M179"/>
  <c r="L179"/>
  <c r="K179"/>
  <c r="J179"/>
  <c r="J178" s="1"/>
  <c r="M178"/>
  <c r="L178"/>
  <c r="K178"/>
  <c r="M185"/>
  <c r="L185"/>
  <c r="K185"/>
  <c r="J185"/>
  <c r="M184"/>
  <c r="L184"/>
  <c r="K184"/>
  <c r="J184"/>
  <c r="M188"/>
  <c r="L188"/>
  <c r="K188"/>
  <c r="J188"/>
  <c r="J187" s="1"/>
  <c r="M187"/>
  <c r="L187"/>
  <c r="K187"/>
  <c r="M206"/>
  <c r="L206"/>
  <c r="K206"/>
  <c r="J206"/>
  <c r="M208"/>
  <c r="L208"/>
  <c r="K208"/>
  <c r="J208"/>
  <c r="M210"/>
  <c r="L210"/>
  <c r="K210"/>
  <c r="J210"/>
  <c r="M220"/>
  <c r="L220"/>
  <c r="K220"/>
  <c r="J220"/>
  <c r="M222"/>
  <c r="L222"/>
  <c r="K222"/>
  <c r="J222"/>
  <c r="M224"/>
  <c r="L224"/>
  <c r="K224"/>
  <c r="J224"/>
  <c r="M247"/>
  <c r="L247"/>
  <c r="K247"/>
  <c r="J247"/>
  <c r="J246" s="1"/>
  <c r="J245" s="1"/>
  <c r="J244" s="1"/>
  <c r="M246"/>
  <c r="M245" s="1"/>
  <c r="M244" s="1"/>
  <c r="L246"/>
  <c r="K246"/>
  <c r="K245" s="1"/>
  <c r="K244" s="1"/>
  <c r="L245"/>
  <c r="L244" s="1"/>
  <c r="M260"/>
  <c r="L260"/>
  <c r="K260"/>
  <c r="J260"/>
  <c r="M256"/>
  <c r="L256"/>
  <c r="K256"/>
  <c r="J256"/>
  <c r="M255"/>
  <c r="L255"/>
  <c r="K255"/>
  <c r="J255"/>
  <c r="J254" s="1"/>
  <c r="M254"/>
  <c r="L254"/>
  <c r="K254"/>
  <c r="M252"/>
  <c r="L252"/>
  <c r="K252"/>
  <c r="J252"/>
  <c r="J251" s="1"/>
  <c r="J250" s="1"/>
  <c r="M251"/>
  <c r="M250" s="1"/>
  <c r="L251"/>
  <c r="K251"/>
  <c r="K250" s="1"/>
  <c r="L250"/>
  <c r="F252"/>
  <c r="F251" s="1"/>
  <c r="F250" s="1"/>
  <c r="G252"/>
  <c r="G251" s="1"/>
  <c r="G250" s="1"/>
  <c r="H252"/>
  <c r="H251" s="1"/>
  <c r="H250" s="1"/>
  <c r="I252"/>
  <c r="I251" s="1"/>
  <c r="I250" s="1"/>
  <c r="F256"/>
  <c r="F255" s="1"/>
  <c r="F254" s="1"/>
  <c r="G256"/>
  <c r="G255" s="1"/>
  <c r="G254" s="1"/>
  <c r="H256"/>
  <c r="H255" s="1"/>
  <c r="H254" s="1"/>
  <c r="I256"/>
  <c r="I255" s="1"/>
  <c r="I254" s="1"/>
  <c r="F260"/>
  <c r="G260"/>
  <c r="H260"/>
  <c r="I260"/>
  <c r="M262"/>
  <c r="L262"/>
  <c r="K262"/>
  <c r="J262"/>
  <c r="M264"/>
  <c r="L264"/>
  <c r="K264"/>
  <c r="J264"/>
  <c r="M267"/>
  <c r="L267"/>
  <c r="K267"/>
  <c r="J267"/>
  <c r="J266" s="1"/>
  <c r="M266"/>
  <c r="L266"/>
  <c r="K266"/>
  <c r="M283"/>
  <c r="M282" s="1"/>
  <c r="M281" s="1"/>
  <c r="L283"/>
  <c r="L282" s="1"/>
  <c r="L281" s="1"/>
  <c r="K283"/>
  <c r="K282" s="1"/>
  <c r="K281" s="1"/>
  <c r="J283"/>
  <c r="J282" s="1"/>
  <c r="J281" s="1"/>
  <c r="M287"/>
  <c r="L287"/>
  <c r="K287"/>
  <c r="J287"/>
  <c r="M289"/>
  <c r="L289"/>
  <c r="K289"/>
  <c r="J289"/>
  <c r="M291"/>
  <c r="M286" s="1"/>
  <c r="M285" s="1"/>
  <c r="L291"/>
  <c r="L286" s="1"/>
  <c r="L285" s="1"/>
  <c r="K291"/>
  <c r="K286" s="1"/>
  <c r="K285" s="1"/>
  <c r="J291"/>
  <c r="J286" s="1"/>
  <c r="J285" s="1"/>
  <c r="M294"/>
  <c r="L294"/>
  <c r="K294"/>
  <c r="J294"/>
  <c r="M293"/>
  <c r="L293"/>
  <c r="K293"/>
  <c r="J293"/>
  <c r="M297"/>
  <c r="M296" s="1"/>
  <c r="L297"/>
  <c r="L296" s="1"/>
  <c r="K297"/>
  <c r="K296" s="1"/>
  <c r="J297"/>
  <c r="J296" s="1"/>
  <c r="M302"/>
  <c r="M301" s="1"/>
  <c r="L302"/>
  <c r="L301" s="1"/>
  <c r="K302"/>
  <c r="K301" s="1"/>
  <c r="J302"/>
  <c r="J301" s="1"/>
  <c r="M307"/>
  <c r="M306" s="1"/>
  <c r="L307"/>
  <c r="L306" s="1"/>
  <c r="K307"/>
  <c r="K306" s="1"/>
  <c r="J307"/>
  <c r="J306" s="1"/>
  <c r="M334"/>
  <c r="L334"/>
  <c r="K334"/>
  <c r="J334"/>
  <c r="M333"/>
  <c r="L333"/>
  <c r="K333"/>
  <c r="J333"/>
  <c r="M337"/>
  <c r="L337"/>
  <c r="K337"/>
  <c r="J337"/>
  <c r="J336" s="1"/>
  <c r="M336"/>
  <c r="L336"/>
  <c r="K336"/>
  <c r="M340"/>
  <c r="M339" s="1"/>
  <c r="L340"/>
  <c r="L339" s="1"/>
  <c r="K340"/>
  <c r="K339" s="1"/>
  <c r="J340"/>
  <c r="J339" s="1"/>
  <c r="M344"/>
  <c r="L344"/>
  <c r="K344"/>
  <c r="J344"/>
  <c r="M343"/>
  <c r="L343"/>
  <c r="K343"/>
  <c r="J343"/>
  <c r="J342" s="1"/>
  <c r="M342"/>
  <c r="L342"/>
  <c r="K342"/>
  <c r="M389"/>
  <c r="L389"/>
  <c r="K389"/>
  <c r="J389"/>
  <c r="M388"/>
  <c r="L388"/>
  <c r="K388"/>
  <c r="J388"/>
  <c r="M392"/>
  <c r="L392"/>
  <c r="K392"/>
  <c r="J392"/>
  <c r="J391" s="1"/>
  <c r="J387" s="1"/>
  <c r="M391"/>
  <c r="M387" s="1"/>
  <c r="L391"/>
  <c r="L387" s="1"/>
  <c r="K391"/>
  <c r="K387" s="1"/>
  <c r="M396"/>
  <c r="L396"/>
  <c r="K396"/>
  <c r="J396"/>
  <c r="M398"/>
  <c r="L398"/>
  <c r="K398"/>
  <c r="J398"/>
  <c r="M400"/>
  <c r="L400"/>
  <c r="K400"/>
  <c r="J400"/>
  <c r="M404"/>
  <c r="L404"/>
  <c r="K404"/>
  <c r="J404"/>
  <c r="M403"/>
  <c r="L403"/>
  <c r="K403"/>
  <c r="J403"/>
  <c r="M407"/>
  <c r="L407"/>
  <c r="K407"/>
  <c r="J407"/>
  <c r="J406" s="1"/>
  <c r="M406"/>
  <c r="L406"/>
  <c r="K406"/>
  <c r="M423"/>
  <c r="L423"/>
  <c r="K423"/>
  <c r="J423"/>
  <c r="J422" s="1"/>
  <c r="J421" s="1"/>
  <c r="M422"/>
  <c r="L422"/>
  <c r="K422"/>
  <c r="K421" s="1"/>
  <c r="M421"/>
  <c r="L421"/>
  <c r="M427"/>
  <c r="L427"/>
  <c r="K427"/>
  <c r="J427"/>
  <c r="M426"/>
  <c r="L426"/>
  <c r="K426"/>
  <c r="J426"/>
  <c r="M438"/>
  <c r="L438"/>
  <c r="K438"/>
  <c r="J438"/>
  <c r="M437"/>
  <c r="M425" s="1"/>
  <c r="M420" s="1"/>
  <c r="L437"/>
  <c r="L425" s="1"/>
  <c r="L420" s="1"/>
  <c r="K437"/>
  <c r="K425" s="1"/>
  <c r="J437"/>
  <c r="J425" s="1"/>
  <c r="M443"/>
  <c r="L443"/>
  <c r="K443"/>
  <c r="J443"/>
  <c r="M442"/>
  <c r="L442"/>
  <c r="K442"/>
  <c r="J442"/>
  <c r="J441" s="1"/>
  <c r="M441"/>
  <c r="L441"/>
  <c r="K441"/>
  <c r="M447"/>
  <c r="M446" s="1"/>
  <c r="M445" s="1"/>
  <c r="L447"/>
  <c r="L446" s="1"/>
  <c r="L445" s="1"/>
  <c r="L440" s="1"/>
  <c r="K447"/>
  <c r="J447"/>
  <c r="K446"/>
  <c r="K445" s="1"/>
  <c r="K440" s="1"/>
  <c r="J446"/>
  <c r="J445" s="1"/>
  <c r="M459"/>
  <c r="L459"/>
  <c r="K459"/>
  <c r="K458" s="1"/>
  <c r="K457" s="1"/>
  <c r="J459"/>
  <c r="J458" s="1"/>
  <c r="J457" s="1"/>
  <c r="M458"/>
  <c r="M457" s="1"/>
  <c r="L458"/>
  <c r="L457" s="1"/>
  <c r="M466"/>
  <c r="L466"/>
  <c r="K466"/>
  <c r="J466"/>
  <c r="J465" s="1"/>
  <c r="M465"/>
  <c r="L465"/>
  <c r="K465"/>
  <c r="M469"/>
  <c r="L469"/>
  <c r="K469"/>
  <c r="J469"/>
  <c r="J468" s="1"/>
  <c r="M468"/>
  <c r="L468"/>
  <c r="K468"/>
  <c r="M472"/>
  <c r="L472"/>
  <c r="K472"/>
  <c r="J472"/>
  <c r="J471" s="1"/>
  <c r="M471"/>
  <c r="M464" s="1"/>
  <c r="L471"/>
  <c r="L464" s="1"/>
  <c r="K471"/>
  <c r="M488"/>
  <c r="L488"/>
  <c r="K488"/>
  <c r="J488"/>
  <c r="J487" s="1"/>
  <c r="J486" s="1"/>
  <c r="J485" s="1"/>
  <c r="M487"/>
  <c r="L487"/>
  <c r="L486" s="1"/>
  <c r="L485" s="1"/>
  <c r="K487"/>
  <c r="K486" s="1"/>
  <c r="K485" s="1"/>
  <c r="M486"/>
  <c r="M485"/>
  <c r="M497"/>
  <c r="L497"/>
  <c r="K497"/>
  <c r="J497"/>
  <c r="M499"/>
  <c r="L499"/>
  <c r="L496" s="1"/>
  <c r="L495" s="1"/>
  <c r="L494" s="1"/>
  <c r="K499"/>
  <c r="J499"/>
  <c r="J496" s="1"/>
  <c r="J495" s="1"/>
  <c r="J494" s="1"/>
  <c r="M507"/>
  <c r="L507"/>
  <c r="L506" s="1"/>
  <c r="L505" s="1"/>
  <c r="L504" s="1"/>
  <c r="K507"/>
  <c r="K506" s="1"/>
  <c r="K505" s="1"/>
  <c r="K504" s="1"/>
  <c r="J507"/>
  <c r="J506" s="1"/>
  <c r="J505" s="1"/>
  <c r="J504" s="1"/>
  <c r="M506"/>
  <c r="M505" s="1"/>
  <c r="M504" s="1"/>
  <c r="M512"/>
  <c r="L512"/>
  <c r="K512"/>
  <c r="J512"/>
  <c r="M511"/>
  <c r="L511"/>
  <c r="K511"/>
  <c r="K510" s="1"/>
  <c r="K509" s="1"/>
  <c r="J511"/>
  <c r="J510" s="1"/>
  <c r="J509" s="1"/>
  <c r="M510"/>
  <c r="M509" s="1"/>
  <c r="L510"/>
  <c r="L509" s="1"/>
  <c r="M517"/>
  <c r="L517"/>
  <c r="K517"/>
  <c r="J517"/>
  <c r="M516"/>
  <c r="L516"/>
  <c r="K516"/>
  <c r="J516"/>
  <c r="M515"/>
  <c r="M514" s="1"/>
  <c r="L515"/>
  <c r="L514" s="1"/>
  <c r="K515"/>
  <c r="J515"/>
  <c r="K514"/>
  <c r="J514"/>
  <c r="M527"/>
  <c r="M526" s="1"/>
  <c r="M525" s="1"/>
  <c r="M524" s="1"/>
  <c r="L527"/>
  <c r="K527"/>
  <c r="K526" s="1"/>
  <c r="K525" s="1"/>
  <c r="K524" s="1"/>
  <c r="J527"/>
  <c r="J526" s="1"/>
  <c r="J525" s="1"/>
  <c r="J524" s="1"/>
  <c r="L526"/>
  <c r="L525"/>
  <c r="L524" s="1"/>
  <c r="M536"/>
  <c r="M535" s="1"/>
  <c r="M534" s="1"/>
  <c r="M533" s="1"/>
  <c r="L536"/>
  <c r="L535" s="1"/>
  <c r="L534" s="1"/>
  <c r="L533" s="1"/>
  <c r="K536"/>
  <c r="J536"/>
  <c r="K535"/>
  <c r="K534" s="1"/>
  <c r="K533" s="1"/>
  <c r="J535"/>
  <c r="J534" s="1"/>
  <c r="J533" s="1"/>
  <c r="M547"/>
  <c r="L547"/>
  <c r="L546" s="1"/>
  <c r="L545" s="1"/>
  <c r="L544" s="1"/>
  <c r="K547"/>
  <c r="K546" s="1"/>
  <c r="K545" s="1"/>
  <c r="K544" s="1"/>
  <c r="J547"/>
  <c r="M546"/>
  <c r="M545" s="1"/>
  <c r="M544" s="1"/>
  <c r="J546"/>
  <c r="J545" s="1"/>
  <c r="J544" s="1"/>
  <c r="M552"/>
  <c r="L552"/>
  <c r="K552"/>
  <c r="J552"/>
  <c r="M551"/>
  <c r="L551"/>
  <c r="K551"/>
  <c r="K550" s="1"/>
  <c r="K549" s="1"/>
  <c r="J551"/>
  <c r="J550" s="1"/>
  <c r="J549" s="1"/>
  <c r="M550"/>
  <c r="M549" s="1"/>
  <c r="L550"/>
  <c r="L549" s="1"/>
  <c r="M560"/>
  <c r="L560"/>
  <c r="K560"/>
  <c r="J560"/>
  <c r="M559"/>
  <c r="L559"/>
  <c r="K559"/>
  <c r="J559"/>
  <c r="M557"/>
  <c r="L557"/>
  <c r="K557"/>
  <c r="J557"/>
  <c r="M556"/>
  <c r="L556"/>
  <c r="K556"/>
  <c r="J556"/>
  <c r="J555" s="1"/>
  <c r="M555"/>
  <c r="L555"/>
  <c r="K555"/>
  <c r="M563"/>
  <c r="L563"/>
  <c r="K563"/>
  <c r="J563"/>
  <c r="J562" s="1"/>
  <c r="M562"/>
  <c r="L562"/>
  <c r="K562"/>
  <c r="K554" s="1"/>
  <c r="M577"/>
  <c r="L577"/>
  <c r="K577"/>
  <c r="J577"/>
  <c r="M579"/>
  <c r="M576" s="1"/>
  <c r="M575" s="1"/>
  <c r="L579"/>
  <c r="K579"/>
  <c r="K576" s="1"/>
  <c r="K575" s="1"/>
  <c r="J579"/>
  <c r="M592"/>
  <c r="L592"/>
  <c r="K592"/>
  <c r="J592"/>
  <c r="J591" s="1"/>
  <c r="M591"/>
  <c r="L591"/>
  <c r="K591"/>
  <c r="M589"/>
  <c r="L589"/>
  <c r="K589"/>
  <c r="J589"/>
  <c r="M588"/>
  <c r="L588"/>
  <c r="K588"/>
  <c r="J588"/>
  <c r="M607"/>
  <c r="L607"/>
  <c r="K607"/>
  <c r="J607"/>
  <c r="M606"/>
  <c r="L606"/>
  <c r="K606"/>
  <c r="J606"/>
  <c r="M605"/>
  <c r="L605"/>
  <c r="K605"/>
  <c r="J605"/>
  <c r="M611"/>
  <c r="L611"/>
  <c r="L610" s="1"/>
  <c r="L609" s="1"/>
  <c r="K611"/>
  <c r="K610" s="1"/>
  <c r="K609" s="1"/>
  <c r="K604" s="1"/>
  <c r="J611"/>
  <c r="M610"/>
  <c r="M609" s="1"/>
  <c r="M604" s="1"/>
  <c r="J610"/>
  <c r="J609" s="1"/>
  <c r="J604" s="1"/>
  <c r="M616"/>
  <c r="L616"/>
  <c r="K616"/>
  <c r="J616"/>
  <c r="M615"/>
  <c r="L615"/>
  <c r="K615"/>
  <c r="J615"/>
  <c r="J614" s="1"/>
  <c r="J613" s="1"/>
  <c r="M614"/>
  <c r="M613" s="1"/>
  <c r="L614"/>
  <c r="L613" s="1"/>
  <c r="K614"/>
  <c r="K613" s="1"/>
  <c r="M621"/>
  <c r="L621"/>
  <c r="K621"/>
  <c r="J621"/>
  <c r="J620" s="1"/>
  <c r="J619" s="1"/>
  <c r="J618" s="1"/>
  <c r="M620"/>
  <c r="M619" s="1"/>
  <c r="M618" s="1"/>
  <c r="L620"/>
  <c r="L619" s="1"/>
  <c r="L618" s="1"/>
  <c r="K620"/>
  <c r="K619"/>
  <c r="K618" s="1"/>
  <c r="M631"/>
  <c r="L631"/>
  <c r="K631"/>
  <c r="J631"/>
  <c r="M630"/>
  <c r="L630"/>
  <c r="K630"/>
  <c r="J630"/>
  <c r="J629" s="1"/>
  <c r="J628" s="1"/>
  <c r="M629"/>
  <c r="M628" s="1"/>
  <c r="L629"/>
  <c r="L628" s="1"/>
  <c r="K629"/>
  <c r="K628" s="1"/>
  <c r="M640"/>
  <c r="L640"/>
  <c r="K640"/>
  <c r="J640"/>
  <c r="M639"/>
  <c r="L639"/>
  <c r="K639"/>
  <c r="J639"/>
  <c r="J638" s="1"/>
  <c r="J637" s="1"/>
  <c r="M638"/>
  <c r="M637" s="1"/>
  <c r="L638"/>
  <c r="L637" s="1"/>
  <c r="K638"/>
  <c r="K637" s="1"/>
  <c r="M645"/>
  <c r="L645"/>
  <c r="K645"/>
  <c r="J645"/>
  <c r="J644" s="1"/>
  <c r="J643" s="1"/>
  <c r="J642" s="1"/>
  <c r="M644"/>
  <c r="M643" s="1"/>
  <c r="M642" s="1"/>
  <c r="L644"/>
  <c r="L643" s="1"/>
  <c r="L642" s="1"/>
  <c r="K644"/>
  <c r="K643" s="1"/>
  <c r="K642" s="1"/>
  <c r="M652"/>
  <c r="L652"/>
  <c r="K652"/>
  <c r="J652"/>
  <c r="M651"/>
  <c r="L651"/>
  <c r="K651"/>
  <c r="K650" s="1"/>
  <c r="K649" s="1"/>
  <c r="J651"/>
  <c r="J650" s="1"/>
  <c r="J649" s="1"/>
  <c r="M650"/>
  <c r="M649" s="1"/>
  <c r="L650"/>
  <c r="L649" s="1"/>
  <c r="M660"/>
  <c r="L660"/>
  <c r="L659" s="1"/>
  <c r="L658" s="1"/>
  <c r="L657" s="1"/>
  <c r="K660"/>
  <c r="K659" s="1"/>
  <c r="K658" s="1"/>
  <c r="K657" s="1"/>
  <c r="J660"/>
  <c r="J659" s="1"/>
  <c r="J658" s="1"/>
  <c r="J657" s="1"/>
  <c r="M659"/>
  <c r="M658" s="1"/>
  <c r="M657" s="1"/>
  <c r="M701"/>
  <c r="L701"/>
  <c r="L700" s="1"/>
  <c r="L699" s="1"/>
  <c r="K701"/>
  <c r="K700" s="1"/>
  <c r="K699" s="1"/>
  <c r="J701"/>
  <c r="J700" s="1"/>
  <c r="J699" s="1"/>
  <c r="M700"/>
  <c r="M699" s="1"/>
  <c r="M677"/>
  <c r="L677"/>
  <c r="L676" s="1"/>
  <c r="K677"/>
  <c r="K676" s="1"/>
  <c r="J677"/>
  <c r="J676" s="1"/>
  <c r="M676"/>
  <c r="M674"/>
  <c r="L674"/>
  <c r="K674"/>
  <c r="J674"/>
  <c r="M673"/>
  <c r="L673"/>
  <c r="K673"/>
  <c r="J673"/>
  <c r="M671"/>
  <c r="L671"/>
  <c r="K671"/>
  <c r="J671"/>
  <c r="M670"/>
  <c r="L670"/>
  <c r="K670"/>
  <c r="J670"/>
  <c r="M668"/>
  <c r="L668"/>
  <c r="L667" s="1"/>
  <c r="L666" s="1"/>
  <c r="K668"/>
  <c r="K667" s="1"/>
  <c r="K666" s="1"/>
  <c r="J668"/>
  <c r="J667" s="1"/>
  <c r="J666" s="1"/>
  <c r="M667"/>
  <c r="M666" s="1"/>
  <c r="M706"/>
  <c r="L706"/>
  <c r="K706"/>
  <c r="K705" s="1"/>
  <c r="K704" s="1"/>
  <c r="J706"/>
  <c r="J705" s="1"/>
  <c r="J704" s="1"/>
  <c r="M705"/>
  <c r="M704" s="1"/>
  <c r="L705"/>
  <c r="L704" s="1"/>
  <c r="M711"/>
  <c r="L711"/>
  <c r="K711"/>
  <c r="J711"/>
  <c r="J710" s="1"/>
  <c r="J709" s="1"/>
  <c r="M710"/>
  <c r="M709" s="1"/>
  <c r="L710"/>
  <c r="L709" s="1"/>
  <c r="K710"/>
  <c r="K709" s="1"/>
  <c r="M718"/>
  <c r="L718"/>
  <c r="K718"/>
  <c r="J718"/>
  <c r="M717"/>
  <c r="L717"/>
  <c r="K717"/>
  <c r="J717"/>
  <c r="M721"/>
  <c r="L721"/>
  <c r="K721"/>
  <c r="J721"/>
  <c r="M720"/>
  <c r="L720"/>
  <c r="K720"/>
  <c r="J720"/>
  <c r="M760"/>
  <c r="M759" s="1"/>
  <c r="M758" s="1"/>
  <c r="L760"/>
  <c r="L759" s="1"/>
  <c r="L758" s="1"/>
  <c r="K760"/>
  <c r="K759" s="1"/>
  <c r="K758" s="1"/>
  <c r="J760"/>
  <c r="J759" s="1"/>
  <c r="J758" s="1"/>
  <c r="M767"/>
  <c r="M766" s="1"/>
  <c r="L767"/>
  <c r="L766" s="1"/>
  <c r="K767"/>
  <c r="K766" s="1"/>
  <c r="J767"/>
  <c r="J766" s="1"/>
  <c r="M771"/>
  <c r="L771"/>
  <c r="L770" s="1"/>
  <c r="L769" s="1"/>
  <c r="K771"/>
  <c r="K770" s="1"/>
  <c r="K769" s="1"/>
  <c r="J771"/>
  <c r="J770" s="1"/>
  <c r="J769" s="1"/>
  <c r="M770"/>
  <c r="M769" s="1"/>
  <c r="M790"/>
  <c r="L790"/>
  <c r="K790"/>
  <c r="J790"/>
  <c r="M789"/>
  <c r="L789"/>
  <c r="K789"/>
  <c r="K788" s="1"/>
  <c r="J789"/>
  <c r="J788" s="1"/>
  <c r="M788"/>
  <c r="L788"/>
  <c r="M794"/>
  <c r="L794"/>
  <c r="K794"/>
  <c r="K793" s="1"/>
  <c r="K792" s="1"/>
  <c r="J794"/>
  <c r="M793"/>
  <c r="M792" s="1"/>
  <c r="L793"/>
  <c r="L792" s="1"/>
  <c r="L787" s="1"/>
  <c r="J793"/>
  <c r="J792" s="1"/>
  <c r="M806"/>
  <c r="L806"/>
  <c r="L805" s="1"/>
  <c r="L804" s="1"/>
  <c r="K806"/>
  <c r="K805" s="1"/>
  <c r="K804" s="1"/>
  <c r="J806"/>
  <c r="J805" s="1"/>
  <c r="J804" s="1"/>
  <c r="M805"/>
  <c r="M804" s="1"/>
  <c r="M813"/>
  <c r="L813"/>
  <c r="K813"/>
  <c r="J813"/>
  <c r="J812" s="1"/>
  <c r="M812"/>
  <c r="L812"/>
  <c r="K812"/>
  <c r="M810"/>
  <c r="L810"/>
  <c r="K810"/>
  <c r="J810"/>
  <c r="M809"/>
  <c r="L809"/>
  <c r="K809"/>
  <c r="J809"/>
  <c r="M825"/>
  <c r="L825"/>
  <c r="L824" s="1"/>
  <c r="K825"/>
  <c r="J825"/>
  <c r="M824"/>
  <c r="K824"/>
  <c r="J824"/>
  <c r="M860"/>
  <c r="L860"/>
  <c r="K860"/>
  <c r="K859" s="1"/>
  <c r="K858" s="1"/>
  <c r="J860"/>
  <c r="J859" s="1"/>
  <c r="J858" s="1"/>
  <c r="M859"/>
  <c r="M858" s="1"/>
  <c r="L859"/>
  <c r="L858" s="1"/>
  <c r="M864"/>
  <c r="L864"/>
  <c r="L863" s="1"/>
  <c r="L862" s="1"/>
  <c r="K864"/>
  <c r="K863" s="1"/>
  <c r="K862" s="1"/>
  <c r="J864"/>
  <c r="J863" s="1"/>
  <c r="J862" s="1"/>
  <c r="M863"/>
  <c r="M862" s="1"/>
  <c r="M874"/>
  <c r="L874"/>
  <c r="K874"/>
  <c r="J874"/>
  <c r="J873" s="1"/>
  <c r="M873"/>
  <c r="L873"/>
  <c r="K873"/>
  <c r="M892"/>
  <c r="M891" s="1"/>
  <c r="M890" s="1"/>
  <c r="M889" s="1"/>
  <c r="M883" s="1"/>
  <c r="L892"/>
  <c r="L891" s="1"/>
  <c r="L890" s="1"/>
  <c r="L889" s="1"/>
  <c r="L883" s="1"/>
  <c r="K892"/>
  <c r="J892"/>
  <c r="J891" s="1"/>
  <c r="J890" s="1"/>
  <c r="J889" s="1"/>
  <c r="J883" s="1"/>
  <c r="K891"/>
  <c r="K890" s="1"/>
  <c r="K889" s="1"/>
  <c r="K883" s="1"/>
  <c r="M887"/>
  <c r="L887"/>
  <c r="K887"/>
  <c r="J887"/>
  <c r="M886"/>
  <c r="L886"/>
  <c r="L884" s="1"/>
  <c r="K886"/>
  <c r="K884" s="1"/>
  <c r="J886"/>
  <c r="J884" s="1"/>
  <c r="M884"/>
  <c r="M903"/>
  <c r="L903"/>
  <c r="K903"/>
  <c r="J903"/>
  <c r="J902" s="1"/>
  <c r="J901" s="1"/>
  <c r="M902"/>
  <c r="M901" s="1"/>
  <c r="L902"/>
  <c r="L901" s="1"/>
  <c r="K902"/>
  <c r="K901" s="1"/>
  <c r="M899"/>
  <c r="L899"/>
  <c r="K899"/>
  <c r="K898" s="1"/>
  <c r="K897" s="1"/>
  <c r="J899"/>
  <c r="J898" s="1"/>
  <c r="J897" s="1"/>
  <c r="M898"/>
  <c r="M897" s="1"/>
  <c r="M896" s="1"/>
  <c r="M895" s="1"/>
  <c r="L898"/>
  <c r="L897"/>
  <c r="M943"/>
  <c r="L943"/>
  <c r="L942" s="1"/>
  <c r="L941" s="1"/>
  <c r="K943"/>
  <c r="K942" s="1"/>
  <c r="K941" s="1"/>
  <c r="J943"/>
  <c r="J942" s="1"/>
  <c r="J941" s="1"/>
  <c r="M942"/>
  <c r="M941" s="1"/>
  <c r="M922"/>
  <c r="M921" s="1"/>
  <c r="L922"/>
  <c r="L921" s="1"/>
  <c r="K922"/>
  <c r="K921" s="1"/>
  <c r="J922"/>
  <c r="J921" s="1"/>
  <c r="M919"/>
  <c r="L919"/>
  <c r="L918" s="1"/>
  <c r="K919"/>
  <c r="K918" s="1"/>
  <c r="J919"/>
  <c r="J918" s="1"/>
  <c r="M918"/>
  <c r="M917" s="1"/>
  <c r="M916" s="1"/>
  <c r="M947"/>
  <c r="M946" s="1"/>
  <c r="M945" s="1"/>
  <c r="L947"/>
  <c r="L946" s="1"/>
  <c r="L945" s="1"/>
  <c r="K947"/>
  <c r="K946" s="1"/>
  <c r="K945" s="1"/>
  <c r="J947"/>
  <c r="J946" s="1"/>
  <c r="J945" s="1"/>
  <c r="M950"/>
  <c r="L950"/>
  <c r="K950"/>
  <c r="J950"/>
  <c r="M949"/>
  <c r="L949"/>
  <c r="K949"/>
  <c r="J949"/>
  <c r="M983"/>
  <c r="M982" s="1"/>
  <c r="M981" s="1"/>
  <c r="L983"/>
  <c r="L982" s="1"/>
  <c r="L981" s="1"/>
  <c r="K983"/>
  <c r="K982" s="1"/>
  <c r="K981" s="1"/>
  <c r="J983"/>
  <c r="J982" s="1"/>
  <c r="J981" s="1"/>
  <c r="M987"/>
  <c r="L987"/>
  <c r="K987"/>
  <c r="J987"/>
  <c r="M986"/>
  <c r="M985" s="1"/>
  <c r="L986"/>
  <c r="L985" s="1"/>
  <c r="K986"/>
  <c r="K985" s="1"/>
  <c r="J986"/>
  <c r="J985" s="1"/>
  <c r="M991"/>
  <c r="L991"/>
  <c r="K991"/>
  <c r="J991"/>
  <c r="M993"/>
  <c r="L993"/>
  <c r="K993"/>
  <c r="J993"/>
  <c r="M995"/>
  <c r="L995"/>
  <c r="K995"/>
  <c r="J995"/>
  <c r="M998"/>
  <c r="L998"/>
  <c r="L997" s="1"/>
  <c r="K998"/>
  <c r="K997" s="1"/>
  <c r="J998"/>
  <c r="J997" s="1"/>
  <c r="M997"/>
  <c r="M1001"/>
  <c r="M1000" s="1"/>
  <c r="L1001"/>
  <c r="L1000" s="1"/>
  <c r="K1001"/>
  <c r="K1000" s="1"/>
  <c r="J1001"/>
  <c r="J1000" s="1"/>
  <c r="M1004"/>
  <c r="L1004"/>
  <c r="K1004"/>
  <c r="K1003" s="1"/>
  <c r="J1004"/>
  <c r="J1003" s="1"/>
  <c r="M1003"/>
  <c r="L1003"/>
  <c r="M1016"/>
  <c r="M1015" s="1"/>
  <c r="L1016"/>
  <c r="L1015" s="1"/>
  <c r="K1016"/>
  <c r="K1015" s="1"/>
  <c r="J1016"/>
  <c r="J1015" s="1"/>
  <c r="M1019"/>
  <c r="M1018" s="1"/>
  <c r="L1019"/>
  <c r="L1018" s="1"/>
  <c r="K1019"/>
  <c r="K1018" s="1"/>
  <c r="J1019"/>
  <c r="J1018" s="1"/>
  <c r="M1023"/>
  <c r="M1022" s="1"/>
  <c r="L1023"/>
  <c r="L1022" s="1"/>
  <c r="K1023"/>
  <c r="K1022" s="1"/>
  <c r="J1023"/>
  <c r="J1022" s="1"/>
  <c r="M1026"/>
  <c r="M1025" s="1"/>
  <c r="L1026"/>
  <c r="L1025" s="1"/>
  <c r="K1026"/>
  <c r="K1025" s="1"/>
  <c r="J1026"/>
  <c r="J1025" s="1"/>
  <c r="M1030"/>
  <c r="M1029" s="1"/>
  <c r="L1030"/>
  <c r="L1029" s="1"/>
  <c r="K1030"/>
  <c r="K1029" s="1"/>
  <c r="J1030"/>
  <c r="J1029" s="1"/>
  <c r="M1035"/>
  <c r="M1034" s="1"/>
  <c r="L1035"/>
  <c r="L1034" s="1"/>
  <c r="K1035"/>
  <c r="K1034" s="1"/>
  <c r="J1035"/>
  <c r="J1034" s="1"/>
  <c r="M1038"/>
  <c r="L1038"/>
  <c r="K1038"/>
  <c r="J1038"/>
  <c r="M1042"/>
  <c r="M1041" s="1"/>
  <c r="L1042"/>
  <c r="L1041" s="1"/>
  <c r="K1042"/>
  <c r="K1041" s="1"/>
  <c r="J1042"/>
  <c r="J1041" s="1"/>
  <c r="M1045"/>
  <c r="M1044" s="1"/>
  <c r="L1045"/>
  <c r="L1044" s="1"/>
  <c r="K1045"/>
  <c r="K1044" s="1"/>
  <c r="J1045"/>
  <c r="J1044" s="1"/>
  <c r="M554" l="1"/>
  <c r="L456"/>
  <c r="M456"/>
  <c r="K96"/>
  <c r="K91" s="1"/>
  <c r="L477"/>
  <c r="K464"/>
  <c r="K456" s="1"/>
  <c r="K419" s="1"/>
  <c r="K420"/>
  <c r="M96"/>
  <c r="M91" s="1"/>
  <c r="L554"/>
  <c r="J464"/>
  <c r="J456" s="1"/>
  <c r="M440"/>
  <c r="L96"/>
  <c r="L91" s="1"/>
  <c r="J440"/>
  <c r="J420"/>
  <c r="J96"/>
  <c r="J91" s="1"/>
  <c r="J477"/>
  <c r="J554"/>
  <c r="J648"/>
  <c r="M587"/>
  <c r="M586" s="1"/>
  <c r="K587"/>
  <c r="K586" s="1"/>
  <c r="K532" s="1"/>
  <c r="J503"/>
  <c r="K917"/>
  <c r="K916" s="1"/>
  <c r="M808"/>
  <c r="M803" s="1"/>
  <c r="K896"/>
  <c r="K895" s="1"/>
  <c r="J636"/>
  <c r="L917"/>
  <c r="L916" s="1"/>
  <c r="M636"/>
  <c r="K503"/>
  <c r="L636"/>
  <c r="L587"/>
  <c r="L586" s="1"/>
  <c r="L576"/>
  <c r="L575" s="1"/>
  <c r="K496"/>
  <c r="K495" s="1"/>
  <c r="K494" s="1"/>
  <c r="K477" s="1"/>
  <c r="K808"/>
  <c r="K803" s="1"/>
  <c r="L808"/>
  <c r="K598"/>
  <c r="L896"/>
  <c r="L895" s="1"/>
  <c r="M698"/>
  <c r="M665" s="1"/>
  <c r="L990"/>
  <c r="L989" s="1"/>
  <c r="J940"/>
  <c r="J787"/>
  <c r="K648"/>
  <c r="K636"/>
  <c r="M395"/>
  <c r="M394" s="1"/>
  <c r="M386" s="1"/>
  <c r="M350" s="1"/>
  <c r="M259"/>
  <c r="M258" s="1"/>
  <c r="M249" s="1"/>
  <c r="M243" s="1"/>
  <c r="M219"/>
  <c r="M218" s="1"/>
  <c r="M217" s="1"/>
  <c r="M216" s="1"/>
  <c r="M205"/>
  <c r="M190" s="1"/>
  <c r="M165"/>
  <c r="M164" s="1"/>
  <c r="M139"/>
  <c r="M138" s="1"/>
  <c r="M137" s="1"/>
  <c r="M130"/>
  <c r="M123"/>
  <c r="M112"/>
  <c r="M111" s="1"/>
  <c r="K70"/>
  <c r="K69" s="1"/>
  <c r="K68" s="1"/>
  <c r="K67" s="1"/>
  <c r="K52"/>
  <c r="K51" s="1"/>
  <c r="K50" s="1"/>
  <c r="K49" s="1"/>
  <c r="K38"/>
  <c r="K1014"/>
  <c r="K990"/>
  <c r="K989" s="1"/>
  <c r="K980" s="1"/>
  <c r="K953" s="1"/>
  <c r="M940"/>
  <c r="M915" s="1"/>
  <c r="M787"/>
  <c r="L698"/>
  <c r="L665" s="1"/>
  <c r="L395"/>
  <c r="L394" s="1"/>
  <c r="L386" s="1"/>
  <c r="L350" s="1"/>
  <c r="L259"/>
  <c r="L258" s="1"/>
  <c r="L249" s="1"/>
  <c r="L243" s="1"/>
  <c r="L219"/>
  <c r="L218" s="1"/>
  <c r="L217" s="1"/>
  <c r="L216" s="1"/>
  <c r="L205"/>
  <c r="L190" s="1"/>
  <c r="L165"/>
  <c r="L164" s="1"/>
  <c r="L139"/>
  <c r="L138" s="1"/>
  <c r="L137" s="1"/>
  <c r="L130"/>
  <c r="L123"/>
  <c r="L122" s="1"/>
  <c r="L112"/>
  <c r="L111" s="1"/>
  <c r="J70"/>
  <c r="J69" s="1"/>
  <c r="J68" s="1"/>
  <c r="J67" s="1"/>
  <c r="J52"/>
  <c r="J51" s="1"/>
  <c r="J50" s="1"/>
  <c r="J49" s="1"/>
  <c r="J38"/>
  <c r="J31" s="1"/>
  <c r="J30" s="1"/>
  <c r="J29" s="1"/>
  <c r="J990"/>
  <c r="J989" s="1"/>
  <c r="J896"/>
  <c r="J895" s="1"/>
  <c r="M857"/>
  <c r="M648"/>
  <c r="M598"/>
  <c r="J587"/>
  <c r="J586" s="1"/>
  <c r="J532" s="1"/>
  <c r="J576"/>
  <c r="J575" s="1"/>
  <c r="K395"/>
  <c r="K394" s="1"/>
  <c r="K386" s="1"/>
  <c r="K350" s="1"/>
  <c r="K259"/>
  <c r="K258" s="1"/>
  <c r="K249" s="1"/>
  <c r="K243" s="1"/>
  <c r="K219"/>
  <c r="K218" s="1"/>
  <c r="K217" s="1"/>
  <c r="K216" s="1"/>
  <c r="K205"/>
  <c r="K190" s="1"/>
  <c r="K165"/>
  <c r="K164" s="1"/>
  <c r="K139"/>
  <c r="K138" s="1"/>
  <c r="K137" s="1"/>
  <c r="K130"/>
  <c r="K123"/>
  <c r="K112"/>
  <c r="K111" s="1"/>
  <c r="M70"/>
  <c r="M69" s="1"/>
  <c r="M68" s="1"/>
  <c r="M67" s="1"/>
  <c r="M52"/>
  <c r="M51" s="1"/>
  <c r="M50" s="1"/>
  <c r="M49" s="1"/>
  <c r="M38"/>
  <c r="M31" s="1"/>
  <c r="M30" s="1"/>
  <c r="M29" s="1"/>
  <c r="M990"/>
  <c r="M989" s="1"/>
  <c r="M980" s="1"/>
  <c r="M953" s="1"/>
  <c r="K787"/>
  <c r="K698"/>
  <c r="K665" s="1"/>
  <c r="M503"/>
  <c r="M496"/>
  <c r="M495" s="1"/>
  <c r="M494" s="1"/>
  <c r="M477" s="1"/>
  <c r="J395"/>
  <c r="J394" s="1"/>
  <c r="J386" s="1"/>
  <c r="J350" s="1"/>
  <c r="J259"/>
  <c r="J258" s="1"/>
  <c r="J249" s="1"/>
  <c r="J243" s="1"/>
  <c r="J219"/>
  <c r="J218" s="1"/>
  <c r="J217" s="1"/>
  <c r="J216" s="1"/>
  <c r="J205"/>
  <c r="J190" s="1"/>
  <c r="J165"/>
  <c r="J164" s="1"/>
  <c r="J139"/>
  <c r="J138" s="1"/>
  <c r="J137" s="1"/>
  <c r="J130"/>
  <c r="J123"/>
  <c r="J122" s="1"/>
  <c r="J112"/>
  <c r="J111" s="1"/>
  <c r="L70"/>
  <c r="L69" s="1"/>
  <c r="L68" s="1"/>
  <c r="L67" s="1"/>
  <c r="L52"/>
  <c r="L51" s="1"/>
  <c r="L50" s="1"/>
  <c r="L49" s="1"/>
  <c r="L38"/>
  <c r="L31" s="1"/>
  <c r="L30" s="1"/>
  <c r="L29" s="1"/>
  <c r="L857"/>
  <c r="J857"/>
  <c r="L803"/>
  <c r="K940"/>
  <c r="K915" s="1"/>
  <c r="J1014"/>
  <c r="J698"/>
  <c r="J665" s="1"/>
  <c r="J598"/>
  <c r="L604"/>
  <c r="L598" s="1"/>
  <c r="M329"/>
  <c r="M328" s="1"/>
  <c r="M315" s="1"/>
  <c r="M159"/>
  <c r="K31"/>
  <c r="K30" s="1"/>
  <c r="K29" s="1"/>
  <c r="L1014"/>
  <c r="M1014"/>
  <c r="J808"/>
  <c r="J803" s="1"/>
  <c r="L648"/>
  <c r="L634" s="1"/>
  <c r="M634"/>
  <c r="J634"/>
  <c r="L419"/>
  <c r="L329"/>
  <c r="L328" s="1"/>
  <c r="L315" s="1"/>
  <c r="K329"/>
  <c r="K328" s="1"/>
  <c r="K315" s="1"/>
  <c r="J329"/>
  <c r="J328" s="1"/>
  <c r="J315" s="1"/>
  <c r="L980"/>
  <c r="L953" s="1"/>
  <c r="L940"/>
  <c r="L915" s="1"/>
  <c r="J917"/>
  <c r="J916" s="1"/>
  <c r="J980"/>
  <c r="J953" s="1"/>
  <c r="K857"/>
  <c r="L503"/>
  <c r="J276"/>
  <c r="J275" s="1"/>
  <c r="M276"/>
  <c r="M275" s="1"/>
  <c r="L276"/>
  <c r="L275" s="1"/>
  <c r="K276"/>
  <c r="K275" s="1"/>
  <c r="K159" l="1"/>
  <c r="M532"/>
  <c r="M475" s="1"/>
  <c r="M214"/>
  <c r="M419"/>
  <c r="J419"/>
  <c r="J273" s="1"/>
  <c r="K214"/>
  <c r="J475"/>
  <c r="K122"/>
  <c r="J159"/>
  <c r="J214"/>
  <c r="L214"/>
  <c r="M122"/>
  <c r="L532"/>
  <c r="L475" s="1"/>
  <c r="J110"/>
  <c r="L159"/>
  <c r="L110"/>
  <c r="K475"/>
  <c r="M786"/>
  <c r="K273"/>
  <c r="J915"/>
  <c r="K110"/>
  <c r="K85" s="1"/>
  <c r="K15" s="1"/>
  <c r="M110"/>
  <c r="M85" s="1"/>
  <c r="M15" s="1"/>
  <c r="L786"/>
  <c r="K634"/>
  <c r="K786"/>
  <c r="J786"/>
  <c r="L273"/>
  <c r="M273"/>
  <c r="M1048"/>
  <c r="M1047" s="1"/>
  <c r="M1033" s="1"/>
  <c r="M1013" s="1"/>
  <c r="M1012" s="1"/>
  <c r="L1048"/>
  <c r="L1047" s="1"/>
  <c r="L1033" s="1"/>
  <c r="L1013" s="1"/>
  <c r="L1012" s="1"/>
  <c r="K1048"/>
  <c r="K1047" s="1"/>
  <c r="K1033" s="1"/>
  <c r="K1013" s="1"/>
  <c r="K1012" s="1"/>
  <c r="J1048"/>
  <c r="J1047" s="1"/>
  <c r="J1033" s="1"/>
  <c r="J1013" s="1"/>
  <c r="J1012" s="1"/>
  <c r="M1116"/>
  <c r="L1116"/>
  <c r="L1115" s="1"/>
  <c r="L1114" s="1"/>
  <c r="L1113" s="1"/>
  <c r="L1112" s="1"/>
  <c r="K1116"/>
  <c r="K1115" s="1"/>
  <c r="K1114" s="1"/>
  <c r="K1113" s="1"/>
  <c r="K1112" s="1"/>
  <c r="J1116"/>
  <c r="J1115" s="1"/>
  <c r="J1114" s="1"/>
  <c r="J1113" s="1"/>
  <c r="J1112" s="1"/>
  <c r="M1115"/>
  <c r="M1114" s="1"/>
  <c r="M1113" s="1"/>
  <c r="M1112" s="1"/>
  <c r="M1130"/>
  <c r="L1130"/>
  <c r="K1130"/>
  <c r="J1130"/>
  <c r="M1132"/>
  <c r="M1129" s="1"/>
  <c r="M1128" s="1"/>
  <c r="M1127" s="1"/>
  <c r="M1126" s="1"/>
  <c r="L1132"/>
  <c r="L1129" s="1"/>
  <c r="L1128" s="1"/>
  <c r="L1127" s="1"/>
  <c r="L1126" s="1"/>
  <c r="K1132"/>
  <c r="K1129" s="1"/>
  <c r="K1128" s="1"/>
  <c r="K1127" s="1"/>
  <c r="K1126" s="1"/>
  <c r="J1132"/>
  <c r="J1129" s="1"/>
  <c r="J1128" s="1"/>
  <c r="J1127" s="1"/>
  <c r="J1126" s="1"/>
  <c r="M1146"/>
  <c r="L1146"/>
  <c r="K1146"/>
  <c r="J1146"/>
  <c r="M1145"/>
  <c r="L1145"/>
  <c r="K1145"/>
  <c r="J1145"/>
  <c r="M1149"/>
  <c r="L1149"/>
  <c r="K1149"/>
  <c r="J1149"/>
  <c r="M1148"/>
  <c r="L1148"/>
  <c r="K1148"/>
  <c r="J1148"/>
  <c r="M1155"/>
  <c r="L1155"/>
  <c r="K1155"/>
  <c r="J1155"/>
  <c r="M1154"/>
  <c r="L1154"/>
  <c r="K1154"/>
  <c r="J1154"/>
  <c r="M1158"/>
  <c r="L1158"/>
  <c r="L1157" s="1"/>
  <c r="K1158"/>
  <c r="K1157" s="1"/>
  <c r="J1158"/>
  <c r="J1157" s="1"/>
  <c r="M1157"/>
  <c r="M1161"/>
  <c r="M1160" s="1"/>
  <c r="L1161"/>
  <c r="L1160" s="1"/>
  <c r="K1161"/>
  <c r="K1160" s="1"/>
  <c r="J1161"/>
  <c r="J1160" s="1"/>
  <c r="M1164"/>
  <c r="L1164"/>
  <c r="L1163" s="1"/>
  <c r="K1164"/>
  <c r="K1163" s="1"/>
  <c r="J1164"/>
  <c r="J1163" s="1"/>
  <c r="M1163"/>
  <c r="M1167"/>
  <c r="L1167"/>
  <c r="K1167"/>
  <c r="J1167"/>
  <c r="M1166"/>
  <c r="L1166"/>
  <c r="K1166"/>
  <c r="J1166"/>
  <c r="M1170"/>
  <c r="L1170"/>
  <c r="K1170"/>
  <c r="J1170"/>
  <c r="J1169" s="1"/>
  <c r="M1169"/>
  <c r="L1169"/>
  <c r="K1169"/>
  <c r="M1173"/>
  <c r="L1173"/>
  <c r="L1172" s="1"/>
  <c r="K1173"/>
  <c r="J1173"/>
  <c r="J1172" s="1"/>
  <c r="M1172"/>
  <c r="K1172"/>
  <c r="M1176"/>
  <c r="L1176"/>
  <c r="L1175" s="1"/>
  <c r="K1176"/>
  <c r="K1175" s="1"/>
  <c r="J1176"/>
  <c r="J1175" s="1"/>
  <c r="M1175"/>
  <c r="M1179"/>
  <c r="M1178" s="1"/>
  <c r="L1179"/>
  <c r="L1178" s="1"/>
  <c r="K1179"/>
  <c r="K1178" s="1"/>
  <c r="J1179"/>
  <c r="J1178" s="1"/>
  <c r="M1182"/>
  <c r="L1182"/>
  <c r="L1181" s="1"/>
  <c r="K1182"/>
  <c r="J1182"/>
  <c r="J1181" s="1"/>
  <c r="M1181"/>
  <c r="K1181"/>
  <c r="M1185"/>
  <c r="L1185"/>
  <c r="K1185"/>
  <c r="J1185"/>
  <c r="M1184"/>
  <c r="L1184"/>
  <c r="K1184"/>
  <c r="J1184"/>
  <c r="M1188"/>
  <c r="L1188"/>
  <c r="K1188"/>
  <c r="J1188"/>
  <c r="M1187"/>
  <c r="L1187"/>
  <c r="K1187"/>
  <c r="J1187"/>
  <c r="M1191"/>
  <c r="L1191"/>
  <c r="L1190" s="1"/>
  <c r="K1191"/>
  <c r="K1190" s="1"/>
  <c r="J1191"/>
  <c r="J1190" s="1"/>
  <c r="M1190"/>
  <c r="M1197"/>
  <c r="M1196" s="1"/>
  <c r="L1197"/>
  <c r="K1197"/>
  <c r="K1196" s="1"/>
  <c r="J1197"/>
  <c r="L1196"/>
  <c r="J1196"/>
  <c r="M1200"/>
  <c r="L1200"/>
  <c r="L1199" s="1"/>
  <c r="K1200"/>
  <c r="K1199" s="1"/>
  <c r="J1200"/>
  <c r="J1199" s="1"/>
  <c r="M1199"/>
  <c r="M1206"/>
  <c r="L1206"/>
  <c r="K1206"/>
  <c r="K1205" s="1"/>
  <c r="J1206"/>
  <c r="J1205" s="1"/>
  <c r="M1205"/>
  <c r="L1205"/>
  <c r="M1209"/>
  <c r="L1209"/>
  <c r="K1209"/>
  <c r="J1209"/>
  <c r="M1208"/>
  <c r="L1208"/>
  <c r="K1208"/>
  <c r="J1208"/>
  <c r="M1218"/>
  <c r="L1218"/>
  <c r="L1217" s="1"/>
  <c r="K1218"/>
  <c r="K1217" s="1"/>
  <c r="J1218"/>
  <c r="J1217" s="1"/>
  <c r="M1217"/>
  <c r="M1221"/>
  <c r="L1221"/>
  <c r="L1220" s="1"/>
  <c r="K1221"/>
  <c r="K1220" s="1"/>
  <c r="J1221"/>
  <c r="J1220" s="1"/>
  <c r="M1220"/>
  <c r="M1242"/>
  <c r="L1242"/>
  <c r="L1241" s="1"/>
  <c r="K1242"/>
  <c r="K1241" s="1"/>
  <c r="J1242"/>
  <c r="M1241"/>
  <c r="J1241"/>
  <c r="M1245"/>
  <c r="L1245"/>
  <c r="L1244" s="1"/>
  <c r="K1245"/>
  <c r="K1244" s="1"/>
  <c r="J1245"/>
  <c r="J1244" s="1"/>
  <c r="M1244"/>
  <c r="M1263"/>
  <c r="L1263"/>
  <c r="L1262" s="1"/>
  <c r="K1263"/>
  <c r="J1263"/>
  <c r="J1262" s="1"/>
  <c r="M1262"/>
  <c r="K1262"/>
  <c r="M1266"/>
  <c r="M1265" s="1"/>
  <c r="L1266"/>
  <c r="K1266"/>
  <c r="J1266"/>
  <c r="J1265" s="1"/>
  <c r="L1265"/>
  <c r="K1265"/>
  <c r="M1269"/>
  <c r="L1269"/>
  <c r="L1268" s="1"/>
  <c r="K1269"/>
  <c r="K1268" s="1"/>
  <c r="J1269"/>
  <c r="J1268" s="1"/>
  <c r="M1268"/>
  <c r="M1272"/>
  <c r="L1272"/>
  <c r="K1272"/>
  <c r="J1272"/>
  <c r="J1271" s="1"/>
  <c r="M1271"/>
  <c r="L1271"/>
  <c r="K1271"/>
  <c r="M1275"/>
  <c r="M1274" s="1"/>
  <c r="L1275"/>
  <c r="L1274" s="1"/>
  <c r="K1275"/>
  <c r="K1274" s="1"/>
  <c r="J1275"/>
  <c r="J1274" s="1"/>
  <c r="M1278"/>
  <c r="L1278"/>
  <c r="K1278"/>
  <c r="J1278"/>
  <c r="M1277"/>
  <c r="L1277"/>
  <c r="K1277"/>
  <c r="J1277"/>
  <c r="M1281"/>
  <c r="M1280" s="1"/>
  <c r="L1281"/>
  <c r="K1281"/>
  <c r="K1280" s="1"/>
  <c r="J1281"/>
  <c r="J1280" s="1"/>
  <c r="L1280"/>
  <c r="M1284"/>
  <c r="L1284"/>
  <c r="K1284"/>
  <c r="J1284"/>
  <c r="M1283"/>
  <c r="L1283"/>
  <c r="K1283"/>
  <c r="J1283"/>
  <c r="M1287"/>
  <c r="L1287"/>
  <c r="L1286" s="1"/>
  <c r="K1287"/>
  <c r="K1286" s="1"/>
  <c r="J1287"/>
  <c r="J1286" s="1"/>
  <c r="M1286"/>
  <c r="M1290"/>
  <c r="L1290"/>
  <c r="L1289" s="1"/>
  <c r="K1290"/>
  <c r="K1289" s="1"/>
  <c r="J1290"/>
  <c r="J1289" s="1"/>
  <c r="M1289"/>
  <c r="M1294"/>
  <c r="M1293" s="1"/>
  <c r="M1292" s="1"/>
  <c r="L1294"/>
  <c r="L1293" s="1"/>
  <c r="L1292" s="1"/>
  <c r="K1294"/>
  <c r="K1293" s="1"/>
  <c r="K1292" s="1"/>
  <c r="J1294"/>
  <c r="J1293" s="1"/>
  <c r="J1292" s="1"/>
  <c r="M1299"/>
  <c r="L1299"/>
  <c r="L1298" s="1"/>
  <c r="L1297" s="1"/>
  <c r="K1299"/>
  <c r="K1298" s="1"/>
  <c r="K1297" s="1"/>
  <c r="K1296" s="1"/>
  <c r="J1299"/>
  <c r="J1298" s="1"/>
  <c r="J1297" s="1"/>
  <c r="J1296" s="1"/>
  <c r="M1298"/>
  <c r="M1297" s="1"/>
  <c r="M1296" s="1"/>
  <c r="M1302"/>
  <c r="L1302"/>
  <c r="K1302"/>
  <c r="J1302"/>
  <c r="M1301"/>
  <c r="L1301"/>
  <c r="K1301"/>
  <c r="J1301"/>
  <c r="M1320"/>
  <c r="L1320"/>
  <c r="K1320"/>
  <c r="J1320"/>
  <c r="J1319" s="1"/>
  <c r="M1319"/>
  <c r="L1319"/>
  <c r="K1319"/>
  <c r="M1315"/>
  <c r="L1315"/>
  <c r="K1315"/>
  <c r="J1315"/>
  <c r="M1314"/>
  <c r="L1314"/>
  <c r="K1314"/>
  <c r="J1314"/>
  <c r="M1312"/>
  <c r="L1312"/>
  <c r="K1312"/>
  <c r="K1311" s="1"/>
  <c r="J1312"/>
  <c r="J1311" s="1"/>
  <c r="M1311"/>
  <c r="L1311"/>
  <c r="M1309"/>
  <c r="M1308" s="1"/>
  <c r="L1309"/>
  <c r="L1308" s="1"/>
  <c r="L1307" s="1"/>
  <c r="L1306" s="1"/>
  <c r="K1309"/>
  <c r="K1308" s="1"/>
  <c r="J1309"/>
  <c r="J1308" s="1"/>
  <c r="M1323"/>
  <c r="L1323"/>
  <c r="K1323"/>
  <c r="J1323"/>
  <c r="M1327"/>
  <c r="L1327"/>
  <c r="K1327"/>
  <c r="J1327"/>
  <c r="M1349"/>
  <c r="M1348" s="1"/>
  <c r="M1347" s="1"/>
  <c r="L1349"/>
  <c r="L1348" s="1"/>
  <c r="L1347" s="1"/>
  <c r="K1349"/>
  <c r="K1348" s="1"/>
  <c r="K1347" s="1"/>
  <c r="J1349"/>
  <c r="J1348" s="1"/>
  <c r="J1347" s="1"/>
  <c r="M1355"/>
  <c r="L1355"/>
  <c r="K1355"/>
  <c r="J1355"/>
  <c r="M1354"/>
  <c r="M1353" s="1"/>
  <c r="L1354"/>
  <c r="L1353" s="1"/>
  <c r="K1354"/>
  <c r="K1353" s="1"/>
  <c r="J1354"/>
  <c r="J1353" s="1"/>
  <c r="M1359"/>
  <c r="L1359"/>
  <c r="L1358" s="1"/>
  <c r="L1357" s="1"/>
  <c r="K1359"/>
  <c r="J1359"/>
  <c r="J1358" s="1"/>
  <c r="J1357" s="1"/>
  <c r="M1358"/>
  <c r="M1357" s="1"/>
  <c r="K1358"/>
  <c r="K1357" s="1"/>
  <c r="M1368"/>
  <c r="L1368"/>
  <c r="K1368"/>
  <c r="K1367" s="1"/>
  <c r="K1366" s="1"/>
  <c r="J1368"/>
  <c r="J1367" s="1"/>
  <c r="J1366" s="1"/>
  <c r="M1367"/>
  <c r="M1366" s="1"/>
  <c r="L1367"/>
  <c r="L1366" s="1"/>
  <c r="M1372"/>
  <c r="L1372"/>
  <c r="K1372"/>
  <c r="J1372"/>
  <c r="M1371"/>
  <c r="L1371"/>
  <c r="L1370" s="1"/>
  <c r="K1371"/>
  <c r="K1370" s="1"/>
  <c r="J1371"/>
  <c r="J1370" s="1"/>
  <c r="M1370"/>
  <c r="M1377"/>
  <c r="M1376" s="1"/>
  <c r="M1375" s="1"/>
  <c r="L1377"/>
  <c r="L1376" s="1"/>
  <c r="L1375" s="1"/>
  <c r="K1377"/>
  <c r="K1376" s="1"/>
  <c r="K1375" s="1"/>
  <c r="J1377"/>
  <c r="J1376" s="1"/>
  <c r="J1375" s="1"/>
  <c r="M1381"/>
  <c r="L1381"/>
  <c r="K1381"/>
  <c r="J1381"/>
  <c r="J1380" s="1"/>
  <c r="J1379" s="1"/>
  <c r="M1380"/>
  <c r="M1379" s="1"/>
  <c r="L1380"/>
  <c r="L1379" s="1"/>
  <c r="K1380"/>
  <c r="K1379" s="1"/>
  <c r="M1388"/>
  <c r="L1388"/>
  <c r="L1387" s="1"/>
  <c r="L1386" s="1"/>
  <c r="L1385" s="1"/>
  <c r="K1388"/>
  <c r="K1387" s="1"/>
  <c r="K1386" s="1"/>
  <c r="K1385" s="1"/>
  <c r="J1388"/>
  <c r="J1387" s="1"/>
  <c r="J1386" s="1"/>
  <c r="J1385" s="1"/>
  <c r="M1387"/>
  <c r="M1386" s="1"/>
  <c r="M1385" s="1"/>
  <c r="M1396"/>
  <c r="M1395" s="1"/>
  <c r="M1394" s="1"/>
  <c r="M1393" s="1"/>
  <c r="L1396"/>
  <c r="L1395" s="1"/>
  <c r="L1394" s="1"/>
  <c r="L1393" s="1"/>
  <c r="K1396"/>
  <c r="K1395" s="1"/>
  <c r="K1394" s="1"/>
  <c r="K1393" s="1"/>
  <c r="J1396"/>
  <c r="J1395" s="1"/>
  <c r="J1394" s="1"/>
  <c r="J1393" s="1"/>
  <c r="M1443"/>
  <c r="M1442" s="1"/>
  <c r="M1441" s="1"/>
  <c r="M1440" s="1"/>
  <c r="M1439" s="1"/>
  <c r="M1437" s="1"/>
  <c r="L1443"/>
  <c r="K1443"/>
  <c r="K1442" s="1"/>
  <c r="K1441" s="1"/>
  <c r="K1440" s="1"/>
  <c r="K1439" s="1"/>
  <c r="K1437" s="1"/>
  <c r="J1443"/>
  <c r="J1442" s="1"/>
  <c r="J1441" s="1"/>
  <c r="J1440" s="1"/>
  <c r="J1439" s="1"/>
  <c r="J1437" s="1"/>
  <c r="L1442"/>
  <c r="L1441" s="1"/>
  <c r="L1440" s="1"/>
  <c r="L1439" s="1"/>
  <c r="L1437" s="1"/>
  <c r="M1456"/>
  <c r="M1455" s="1"/>
  <c r="M1454" s="1"/>
  <c r="M1453" s="1"/>
  <c r="M1451" s="1"/>
  <c r="L1456"/>
  <c r="L1455" s="1"/>
  <c r="L1454" s="1"/>
  <c r="L1453" s="1"/>
  <c r="L1451" s="1"/>
  <c r="K1456"/>
  <c r="K1455" s="1"/>
  <c r="K1454" s="1"/>
  <c r="K1453" s="1"/>
  <c r="K1451" s="1"/>
  <c r="J1456"/>
  <c r="J1455" s="1"/>
  <c r="J1454" s="1"/>
  <c r="J1453" s="1"/>
  <c r="J1451" s="1"/>
  <c r="K764"/>
  <c r="K763" s="1"/>
  <c r="K762" s="1"/>
  <c r="L764"/>
  <c r="L763" s="1"/>
  <c r="L762" s="1"/>
  <c r="M764"/>
  <c r="M763" s="1"/>
  <c r="M762" s="1"/>
  <c r="J764"/>
  <c r="J763" s="1"/>
  <c r="J762" s="1"/>
  <c r="K780"/>
  <c r="K779" s="1"/>
  <c r="L780"/>
  <c r="L779" s="1"/>
  <c r="M780"/>
  <c r="M779" s="1"/>
  <c r="J780"/>
  <c r="J779" s="1"/>
  <c r="Q781"/>
  <c r="P781"/>
  <c r="O781"/>
  <c r="N781"/>
  <c r="J85" l="1"/>
  <c r="J15" s="1"/>
  <c r="K1307"/>
  <c r="K1306" s="1"/>
  <c r="M1307"/>
  <c r="M1306" s="1"/>
  <c r="L85"/>
  <c r="L15" s="1"/>
  <c r="J1307"/>
  <c r="J1306" s="1"/>
  <c r="K1365"/>
  <c r="M1346"/>
  <c r="K1346"/>
  <c r="M757"/>
  <c r="M724" s="1"/>
  <c r="M663" s="1"/>
  <c r="L1365"/>
  <c r="K1384"/>
  <c r="M1384"/>
  <c r="M1374"/>
  <c r="J757"/>
  <c r="J724" s="1"/>
  <c r="J663" s="1"/>
  <c r="K1010"/>
  <c r="J1365"/>
  <c r="J1322"/>
  <c r="J1318" s="1"/>
  <c r="J1317" s="1"/>
  <c r="J1010"/>
  <c r="K757"/>
  <c r="K724" s="1"/>
  <c r="K663" s="1"/>
  <c r="M1365"/>
  <c r="M1364" s="1"/>
  <c r="M1362" s="1"/>
  <c r="L1346"/>
  <c r="M1010"/>
  <c r="L1010"/>
  <c r="L1384"/>
  <c r="P780"/>
  <c r="P779" s="1"/>
  <c r="N780"/>
  <c r="N779" s="1"/>
  <c r="Q780"/>
  <c r="Q779" s="1"/>
  <c r="J1374"/>
  <c r="L1144"/>
  <c r="L1143" s="1"/>
  <c r="L1142" s="1"/>
  <c r="L757"/>
  <c r="L724" s="1"/>
  <c r="L663" s="1"/>
  <c r="M1322"/>
  <c r="M1318" s="1"/>
  <c r="M1317" s="1"/>
  <c r="K1261"/>
  <c r="K1260" s="1"/>
  <c r="K1259" s="1"/>
  <c r="K1144"/>
  <c r="K1143" s="1"/>
  <c r="K1142" s="1"/>
  <c r="L1374"/>
  <c r="L1322"/>
  <c r="L1318" s="1"/>
  <c r="L1317" s="1"/>
  <c r="J1261"/>
  <c r="J1260" s="1"/>
  <c r="J1259" s="1"/>
  <c r="J1144"/>
  <c r="J1143" s="1"/>
  <c r="J1142" s="1"/>
  <c r="O780"/>
  <c r="O779" s="1"/>
  <c r="K1374"/>
  <c r="K1322"/>
  <c r="K1318" s="1"/>
  <c r="K1317" s="1"/>
  <c r="M1261"/>
  <c r="M1260" s="1"/>
  <c r="M1259" s="1"/>
  <c r="M1144"/>
  <c r="M1143" s="1"/>
  <c r="M1142" s="1"/>
  <c r="J1384"/>
  <c r="J1346"/>
  <c r="L1261"/>
  <c r="L1260" s="1"/>
  <c r="L1259" s="1"/>
  <c r="K1364"/>
  <c r="K1362" s="1"/>
  <c r="J1364"/>
  <c r="M1305"/>
  <c r="J1305" l="1"/>
  <c r="J1124" s="1"/>
  <c r="L1305"/>
  <c r="L1124" s="1"/>
  <c r="K1305"/>
  <c r="K1124" s="1"/>
  <c r="K1461" s="1"/>
  <c r="J1362"/>
  <c r="L1364"/>
  <c r="L1362" s="1"/>
  <c r="M1124"/>
  <c r="M1461" s="1"/>
  <c r="L1461" l="1"/>
  <c r="J1461"/>
  <c r="Q46"/>
  <c r="P46"/>
  <c r="O46"/>
  <c r="N46"/>
  <c r="Q163"/>
  <c r="P163"/>
  <c r="O163"/>
  <c r="N163"/>
  <c r="Q173"/>
  <c r="P173"/>
  <c r="O173"/>
  <c r="Q177"/>
  <c r="O177"/>
  <c r="Q186"/>
  <c r="O186"/>
  <c r="N186"/>
  <c r="Q189"/>
  <c r="P189"/>
  <c r="O189"/>
  <c r="N189"/>
  <c r="Q261"/>
  <c r="P261"/>
  <c r="O261"/>
  <c r="N261"/>
  <c r="Q263"/>
  <c r="P263"/>
  <c r="O263"/>
  <c r="N263"/>
  <c r="Q265"/>
  <c r="P265"/>
  <c r="O265"/>
  <c r="N265"/>
  <c r="Q268"/>
  <c r="P268"/>
  <c r="O268"/>
  <c r="N268"/>
  <c r="Q288"/>
  <c r="P288"/>
  <c r="O288"/>
  <c r="N288"/>
  <c r="Q290"/>
  <c r="P290"/>
  <c r="O290"/>
  <c r="N290"/>
  <c r="Q292"/>
  <c r="P292"/>
  <c r="O292"/>
  <c r="N292"/>
  <c r="Q345"/>
  <c r="P345"/>
  <c r="O345"/>
  <c r="N345"/>
  <c r="Q390"/>
  <c r="P390"/>
  <c r="O390"/>
  <c r="N390"/>
  <c r="Q389"/>
  <c r="P389"/>
  <c r="P388" s="1"/>
  <c r="O389"/>
  <c r="N389"/>
  <c r="N388" s="1"/>
  <c r="Q388"/>
  <c r="O388"/>
  <c r="Q401"/>
  <c r="P401"/>
  <c r="O401"/>
  <c r="N401"/>
  <c r="Q405"/>
  <c r="P405"/>
  <c r="O405"/>
  <c r="N405"/>
  <c r="N404" s="1"/>
  <c r="N403" s="1"/>
  <c r="Q404"/>
  <c r="P404"/>
  <c r="P403" s="1"/>
  <c r="O404"/>
  <c r="O403" s="1"/>
  <c r="Q403"/>
  <c r="Q408"/>
  <c r="P408"/>
  <c r="O408"/>
  <c r="N408"/>
  <c r="Q407"/>
  <c r="Q406" s="1"/>
  <c r="P407"/>
  <c r="P406" s="1"/>
  <c r="Q439"/>
  <c r="P439"/>
  <c r="O439"/>
  <c r="N439"/>
  <c r="Q438"/>
  <c r="Q437" s="1"/>
  <c r="Q459"/>
  <c r="P459"/>
  <c r="O459"/>
  <c r="N459"/>
  <c r="Q458"/>
  <c r="Q457" s="1"/>
  <c r="P458"/>
  <c r="P457" s="1"/>
  <c r="O458"/>
  <c r="O457" s="1"/>
  <c r="N458"/>
  <c r="N457" s="1"/>
  <c r="Q470"/>
  <c r="P470"/>
  <c r="O470"/>
  <c r="N470"/>
  <c r="Q469"/>
  <c r="Q468" s="1"/>
  <c r="Q508"/>
  <c r="P508"/>
  <c r="P507" s="1"/>
  <c r="P506" s="1"/>
  <c r="O508"/>
  <c r="N508"/>
  <c r="N507" s="1"/>
  <c r="N506" s="1"/>
  <c r="Q507"/>
  <c r="O507"/>
  <c r="O506" s="1"/>
  <c r="Q506"/>
  <c r="Q537"/>
  <c r="P537"/>
  <c r="O537"/>
  <c r="N537"/>
  <c r="Q536"/>
  <c r="Q564"/>
  <c r="P564"/>
  <c r="O564"/>
  <c r="N564"/>
  <c r="Q578"/>
  <c r="P578"/>
  <c r="P577" s="1"/>
  <c r="O578"/>
  <c r="O577" s="1"/>
  <c r="N578"/>
  <c r="Q577"/>
  <c r="Q580"/>
  <c r="P580"/>
  <c r="P579" s="1"/>
  <c r="O580"/>
  <c r="O579" s="1"/>
  <c r="N580"/>
  <c r="Q579"/>
  <c r="Q608"/>
  <c r="P608"/>
  <c r="O608"/>
  <c r="N608"/>
  <c r="N607" s="1"/>
  <c r="N606" s="1"/>
  <c r="Q607"/>
  <c r="P607"/>
  <c r="P606" s="1"/>
  <c r="O607"/>
  <c r="O606" s="1"/>
  <c r="Q606"/>
  <c r="Q612"/>
  <c r="P612"/>
  <c r="O612"/>
  <c r="N612"/>
  <c r="N611" s="1"/>
  <c r="N610" s="1"/>
  <c r="Q611"/>
  <c r="Q610" s="1"/>
  <c r="P611"/>
  <c r="P610" s="1"/>
  <c r="O611"/>
  <c r="O610" s="1"/>
  <c r="Q646"/>
  <c r="P646"/>
  <c r="P645" s="1"/>
  <c r="P644" s="1"/>
  <c r="P643" s="1"/>
  <c r="P642" s="1"/>
  <c r="O646"/>
  <c r="O645" s="1"/>
  <c r="O644" s="1"/>
  <c r="O643" s="1"/>
  <c r="O642" s="1"/>
  <c r="N646"/>
  <c r="Q645"/>
  <c r="Q644"/>
  <c r="Q643" s="1"/>
  <c r="Q642" s="1"/>
  <c r="Q661"/>
  <c r="P661"/>
  <c r="O661"/>
  <c r="N661"/>
  <c r="Q677"/>
  <c r="P677"/>
  <c r="P676" s="1"/>
  <c r="O677"/>
  <c r="N677"/>
  <c r="N676" s="1"/>
  <c r="Q676"/>
  <c r="O676"/>
  <c r="Q674"/>
  <c r="P674"/>
  <c r="P673" s="1"/>
  <c r="O674"/>
  <c r="O673" s="1"/>
  <c r="N674"/>
  <c r="N673" s="1"/>
  <c r="Q673"/>
  <c r="Q671"/>
  <c r="Q670" s="1"/>
  <c r="P671"/>
  <c r="O671"/>
  <c r="O670" s="1"/>
  <c r="N671"/>
  <c r="N670" s="1"/>
  <c r="P670"/>
  <c r="Q668"/>
  <c r="Q667" s="1"/>
  <c r="Q666" s="1"/>
  <c r="P668"/>
  <c r="P667" s="1"/>
  <c r="P666" s="1"/>
  <c r="O668"/>
  <c r="O667" s="1"/>
  <c r="O666" s="1"/>
  <c r="N668"/>
  <c r="N667" s="1"/>
  <c r="N666" s="1"/>
  <c r="Q719"/>
  <c r="P719"/>
  <c r="O719"/>
  <c r="N719"/>
  <c r="Q722"/>
  <c r="P722"/>
  <c r="O722"/>
  <c r="N722"/>
  <c r="Q826"/>
  <c r="P826"/>
  <c r="O826"/>
  <c r="N826"/>
  <c r="N721" l="1"/>
  <c r="N720" s="1"/>
  <c r="N825"/>
  <c r="N824" s="1"/>
  <c r="N536"/>
  <c r="O469"/>
  <c r="O468" s="1"/>
  <c r="Q825"/>
  <c r="Q824" s="1"/>
  <c r="O825"/>
  <c r="O824" s="1"/>
  <c r="O721"/>
  <c r="O720" s="1"/>
  <c r="P721"/>
  <c r="P720" s="1"/>
  <c r="N407"/>
  <c r="N406" s="1"/>
  <c r="P172"/>
  <c r="N718"/>
  <c r="N717" s="1"/>
  <c r="N660"/>
  <c r="N659" s="1"/>
  <c r="N658" s="1"/>
  <c r="N657" s="1"/>
  <c r="O563"/>
  <c r="O562" s="1"/>
  <c r="P536"/>
  <c r="P438"/>
  <c r="P437" s="1"/>
  <c r="Q344"/>
  <c r="Q343" s="1"/>
  <c r="Q342" s="1"/>
  <c r="Q267"/>
  <c r="Q266" s="1"/>
  <c r="Q188"/>
  <c r="Q187" s="1"/>
  <c r="Q172"/>
  <c r="Q162"/>
  <c r="Q161" s="1"/>
  <c r="Q160" s="1"/>
  <c r="N645"/>
  <c r="N644" s="1"/>
  <c r="N643" s="1"/>
  <c r="N642" s="1"/>
  <c r="O576"/>
  <c r="O575" s="1"/>
  <c r="O536"/>
  <c r="O438"/>
  <c r="O437" s="1"/>
  <c r="P344"/>
  <c r="P343" s="1"/>
  <c r="P342" s="1"/>
  <c r="P267"/>
  <c r="P266" s="1"/>
  <c r="Q185"/>
  <c r="Q184" s="1"/>
  <c r="Q721"/>
  <c r="Q720" s="1"/>
  <c r="N563"/>
  <c r="N562" s="1"/>
  <c r="P469"/>
  <c r="P468" s="1"/>
  <c r="P188"/>
  <c r="P187" s="1"/>
  <c r="P162"/>
  <c r="P161" s="1"/>
  <c r="P160" s="1"/>
  <c r="P660"/>
  <c r="P659" s="1"/>
  <c r="P658" s="1"/>
  <c r="P657" s="1"/>
  <c r="Q563"/>
  <c r="Q562" s="1"/>
  <c r="N438"/>
  <c r="N437" s="1"/>
  <c r="O344"/>
  <c r="O343" s="1"/>
  <c r="O342" s="1"/>
  <c r="O267"/>
  <c r="O266" s="1"/>
  <c r="O188"/>
  <c r="O187" s="1"/>
  <c r="O185"/>
  <c r="O184" s="1"/>
  <c r="O172"/>
  <c r="O162"/>
  <c r="O161" s="1"/>
  <c r="O160" s="1"/>
  <c r="N579"/>
  <c r="N577"/>
  <c r="Q576"/>
  <c r="Q575" s="1"/>
  <c r="P825"/>
  <c r="P824" s="1"/>
  <c r="Q660"/>
  <c r="Q659" s="1"/>
  <c r="Q658" s="1"/>
  <c r="Q657" s="1"/>
  <c r="O718"/>
  <c r="O717" s="1"/>
  <c r="O660"/>
  <c r="O659" s="1"/>
  <c r="O658" s="1"/>
  <c r="O657" s="1"/>
  <c r="P563"/>
  <c r="P562" s="1"/>
  <c r="N469"/>
  <c r="N468" s="1"/>
  <c r="N344"/>
  <c r="N343" s="1"/>
  <c r="N342" s="1"/>
  <c r="N267"/>
  <c r="N266" s="1"/>
  <c r="N188"/>
  <c r="N187" s="1"/>
  <c r="N185"/>
  <c r="N184" s="1"/>
  <c r="N162"/>
  <c r="N161" s="1"/>
  <c r="N160" s="1"/>
  <c r="Q718"/>
  <c r="Q717" s="1"/>
  <c r="O407"/>
  <c r="O406" s="1"/>
  <c r="P718"/>
  <c r="P717" s="1"/>
  <c r="P576"/>
  <c r="P575" s="1"/>
  <c r="Q291"/>
  <c r="P291"/>
  <c r="O291"/>
  <c r="N291"/>
  <c r="Q875"/>
  <c r="P875"/>
  <c r="O875"/>
  <c r="N875"/>
  <c r="Q951"/>
  <c r="P951"/>
  <c r="O951"/>
  <c r="N951"/>
  <c r="Q999"/>
  <c r="P999"/>
  <c r="O999"/>
  <c r="N999"/>
  <c r="Q1002"/>
  <c r="P1002"/>
  <c r="O1002"/>
  <c r="N1002"/>
  <c r="Q1005"/>
  <c r="P1005"/>
  <c r="O1005"/>
  <c r="O1004" s="1"/>
  <c r="O1003" s="1"/>
  <c r="N1005"/>
  <c r="N1004" s="1"/>
  <c r="N1003" s="1"/>
  <c r="Q1004"/>
  <c r="Q1003" s="1"/>
  <c r="Q1001" s="1"/>
  <c r="Q1000" s="1"/>
  <c r="Q998" s="1"/>
  <c r="Q997" s="1"/>
  <c r="Q1147"/>
  <c r="P1147"/>
  <c r="O1147"/>
  <c r="N1147"/>
  <c r="Q1146"/>
  <c r="P1146"/>
  <c r="O1146"/>
  <c r="N1146"/>
  <c r="Q1145"/>
  <c r="P1145"/>
  <c r="O1145"/>
  <c r="N1145"/>
  <c r="Q1150"/>
  <c r="P1150"/>
  <c r="O1150"/>
  <c r="N1150"/>
  <c r="Q1149"/>
  <c r="P1149"/>
  <c r="O1149"/>
  <c r="N1149"/>
  <c r="N1148" s="1"/>
  <c r="Q1148"/>
  <c r="P1148"/>
  <c r="O1148"/>
  <c r="Q1156"/>
  <c r="P1156"/>
  <c r="P1155" s="1"/>
  <c r="P1154" s="1"/>
  <c r="O1156"/>
  <c r="N1156"/>
  <c r="Q1155"/>
  <c r="Q1154" s="1"/>
  <c r="O1155"/>
  <c r="O1154" s="1"/>
  <c r="N1155"/>
  <c r="N1154" s="1"/>
  <c r="Q1159"/>
  <c r="P1159"/>
  <c r="O1159"/>
  <c r="N1159"/>
  <c r="Q1158"/>
  <c r="P1158"/>
  <c r="O1158"/>
  <c r="N1158"/>
  <c r="N1157" s="1"/>
  <c r="Q1157"/>
  <c r="P1157"/>
  <c r="O1157"/>
  <c r="Q1162"/>
  <c r="P1162"/>
  <c r="O1162"/>
  <c r="N1162"/>
  <c r="Q1161"/>
  <c r="P1161"/>
  <c r="O1161"/>
  <c r="O1160" s="1"/>
  <c r="N1161"/>
  <c r="N1160" s="1"/>
  <c r="Q1160"/>
  <c r="P1160"/>
  <c r="Q1165"/>
  <c r="P1165"/>
  <c r="P1164" s="1"/>
  <c r="P1163" s="1"/>
  <c r="O1165"/>
  <c r="O1164" s="1"/>
  <c r="O1163" s="1"/>
  <c r="N1165"/>
  <c r="N1164" s="1"/>
  <c r="N1163" s="1"/>
  <c r="Q1164"/>
  <c r="Q1163"/>
  <c r="Q1168"/>
  <c r="P1168"/>
  <c r="O1168"/>
  <c r="N1168"/>
  <c r="Q1167"/>
  <c r="Q1166" s="1"/>
  <c r="P1167"/>
  <c r="P1166" s="1"/>
  <c r="Q1171"/>
  <c r="P1171"/>
  <c r="O1171"/>
  <c r="N1171"/>
  <c r="N1170" s="1"/>
  <c r="N1169" s="1"/>
  <c r="Q1170"/>
  <c r="Q1169" s="1"/>
  <c r="P1170"/>
  <c r="P1169" s="1"/>
  <c r="O1170"/>
  <c r="O1169" s="1"/>
  <c r="Q1174"/>
  <c r="P1174"/>
  <c r="O1174"/>
  <c r="N1174"/>
  <c r="Q1173"/>
  <c r="Q1172" s="1"/>
  <c r="Q1177"/>
  <c r="P1177"/>
  <c r="O1177"/>
  <c r="N1177"/>
  <c r="Q1176"/>
  <c r="P1176"/>
  <c r="P1175" s="1"/>
  <c r="O1176"/>
  <c r="O1175" s="1"/>
  <c r="N1176"/>
  <c r="N1175" s="1"/>
  <c r="Q1175"/>
  <c r="Q1180"/>
  <c r="P1180"/>
  <c r="P1179" s="1"/>
  <c r="P1178" s="1"/>
  <c r="O1180"/>
  <c r="N1180"/>
  <c r="Q1179"/>
  <c r="Q1178" s="1"/>
  <c r="Q1183"/>
  <c r="P1183"/>
  <c r="O1183"/>
  <c r="N1183"/>
  <c r="Q1182"/>
  <c r="Q1181" s="1"/>
  <c r="Q1186"/>
  <c r="P1186"/>
  <c r="O1186"/>
  <c r="N1186"/>
  <c r="Q1185"/>
  <c r="Q1184" s="1"/>
  <c r="Q1189"/>
  <c r="P1189"/>
  <c r="O1189"/>
  <c r="N1189"/>
  <c r="Q1188"/>
  <c r="Q1187" s="1"/>
  <c r="P1188"/>
  <c r="P1187" s="1"/>
  <c r="O1188"/>
  <c r="O1187" s="1"/>
  <c r="Q1192"/>
  <c r="P1192"/>
  <c r="O1192"/>
  <c r="N1192"/>
  <c r="Q1191"/>
  <c r="P1191"/>
  <c r="O1191"/>
  <c r="N1191"/>
  <c r="Q1190"/>
  <c r="P1190"/>
  <c r="O1190"/>
  <c r="N1190"/>
  <c r="Q1198"/>
  <c r="P1198"/>
  <c r="O1198"/>
  <c r="N1198"/>
  <c r="Q1197"/>
  <c r="Q1196" s="1"/>
  <c r="P1197"/>
  <c r="P1196" s="1"/>
  <c r="Q1201"/>
  <c r="P1201"/>
  <c r="O1201"/>
  <c r="N1201"/>
  <c r="Q1200"/>
  <c r="Q1199" s="1"/>
  <c r="P1200"/>
  <c r="P1199" s="1"/>
  <c r="O1200"/>
  <c r="O1199" s="1"/>
  <c r="Q1207"/>
  <c r="P1207"/>
  <c r="O1207"/>
  <c r="N1207"/>
  <c r="Q1206"/>
  <c r="P1206"/>
  <c r="O1206"/>
  <c r="N1206"/>
  <c r="N1205" s="1"/>
  <c r="Q1205"/>
  <c r="P1205"/>
  <c r="O1205"/>
  <c r="Q1210"/>
  <c r="P1210"/>
  <c r="O1210"/>
  <c r="N1210"/>
  <c r="Q1209"/>
  <c r="Q1208" s="1"/>
  <c r="P1209"/>
  <c r="P1208" s="1"/>
  <c r="O1209"/>
  <c r="O1208" s="1"/>
  <c r="Q1219"/>
  <c r="P1219"/>
  <c r="O1219"/>
  <c r="N1219"/>
  <c r="Q1218"/>
  <c r="Q1217" s="1"/>
  <c r="P1218"/>
  <c r="P1217" s="1"/>
  <c r="O1218"/>
  <c r="O1217" s="1"/>
  <c r="Q1222"/>
  <c r="P1222"/>
  <c r="O1222"/>
  <c r="N1222"/>
  <c r="Q1221"/>
  <c r="Q1220" s="1"/>
  <c r="Q1243"/>
  <c r="P1243"/>
  <c r="O1243"/>
  <c r="N1243"/>
  <c r="Q1246"/>
  <c r="P1246"/>
  <c r="O1246"/>
  <c r="N1246"/>
  <c r="Q1245"/>
  <c r="Q1244" s="1"/>
  <c r="P1245"/>
  <c r="P1244" s="1"/>
  <c r="Q1264"/>
  <c r="P1264"/>
  <c r="O1264"/>
  <c r="N1264"/>
  <c r="Q1263"/>
  <c r="Q1262" s="1"/>
  <c r="Q1267"/>
  <c r="P1267"/>
  <c r="O1267"/>
  <c r="N1267"/>
  <c r="Q1266"/>
  <c r="P1266"/>
  <c r="O1266"/>
  <c r="N1266"/>
  <c r="N1265" s="1"/>
  <c r="Q1265"/>
  <c r="P1265"/>
  <c r="O1265"/>
  <c r="Q1270"/>
  <c r="P1270"/>
  <c r="O1270"/>
  <c r="N1270"/>
  <c r="Q1269"/>
  <c r="Q1268" s="1"/>
  <c r="P1269"/>
  <c r="P1268" s="1"/>
  <c r="O1269"/>
  <c r="O1268" s="1"/>
  <c r="Q1273"/>
  <c r="P1273"/>
  <c r="O1273"/>
  <c r="N1273"/>
  <c r="Q1272"/>
  <c r="Q1271" s="1"/>
  <c r="P1272"/>
  <c r="P1271" s="1"/>
  <c r="O1272"/>
  <c r="O1271" s="1"/>
  <c r="N1272"/>
  <c r="N1271" s="1"/>
  <c r="Q1276"/>
  <c r="P1276"/>
  <c r="O1276"/>
  <c r="N1276"/>
  <c r="Q1275"/>
  <c r="Q1274" s="1"/>
  <c r="Q1279"/>
  <c r="P1279"/>
  <c r="O1279"/>
  <c r="O1278" s="1"/>
  <c r="O1277" s="1"/>
  <c r="N1279"/>
  <c r="Q1278"/>
  <c r="Q1277" s="1"/>
  <c r="Q1282"/>
  <c r="P1282"/>
  <c r="O1282"/>
  <c r="N1282"/>
  <c r="Q1281"/>
  <c r="Q1280" s="1"/>
  <c r="Q1285"/>
  <c r="P1285"/>
  <c r="O1285"/>
  <c r="N1285"/>
  <c r="Q1284"/>
  <c r="P1284"/>
  <c r="P1283" s="1"/>
  <c r="O1284"/>
  <c r="O1283" s="1"/>
  <c r="N1284"/>
  <c r="N1283" s="1"/>
  <c r="Q1283"/>
  <c r="Q1288"/>
  <c r="P1288"/>
  <c r="O1288"/>
  <c r="N1288"/>
  <c r="N1287" s="1"/>
  <c r="N1286" s="1"/>
  <c r="Q1287"/>
  <c r="Q1286" s="1"/>
  <c r="Q1291"/>
  <c r="P1291"/>
  <c r="O1291"/>
  <c r="N1291"/>
  <c r="Q1290"/>
  <c r="Q1289" s="1"/>
  <c r="Q1295"/>
  <c r="P1295"/>
  <c r="P1294" s="1"/>
  <c r="P1293" s="1"/>
  <c r="P1292" s="1"/>
  <c r="O1295"/>
  <c r="O1294" s="1"/>
  <c r="O1293" s="1"/>
  <c r="O1292" s="1"/>
  <c r="N1295"/>
  <c r="N1294" s="1"/>
  <c r="N1293" s="1"/>
  <c r="N1292" s="1"/>
  <c r="Q1294"/>
  <c r="Q1293" s="1"/>
  <c r="Q1292" s="1"/>
  <c r="P1300"/>
  <c r="O1300"/>
  <c r="N1300"/>
  <c r="Q1299"/>
  <c r="Q1298" s="1"/>
  <c r="Q1303"/>
  <c r="P1303"/>
  <c r="O1303"/>
  <c r="N1303"/>
  <c r="N1302" s="1"/>
  <c r="N1301" s="1"/>
  <c r="Q1321"/>
  <c r="P1321"/>
  <c r="O1321"/>
  <c r="N1321"/>
  <c r="Q1324"/>
  <c r="P1324"/>
  <c r="O1324"/>
  <c r="N1324"/>
  <c r="Q1328"/>
  <c r="P1328"/>
  <c r="O1328"/>
  <c r="N1328"/>
  <c r="Q1356"/>
  <c r="P1356"/>
  <c r="O1356"/>
  <c r="N1356"/>
  <c r="Q1382"/>
  <c r="P1382"/>
  <c r="O1382"/>
  <c r="N1382"/>
  <c r="Q1378"/>
  <c r="P1378"/>
  <c r="O1378"/>
  <c r="N1378"/>
  <c r="O1377"/>
  <c r="O1376" s="1"/>
  <c r="O1375" s="1"/>
  <c r="Q1397"/>
  <c r="P1397"/>
  <c r="O1397"/>
  <c r="N1397"/>
  <c r="N1459"/>
  <c r="G825"/>
  <c r="G824" s="1"/>
  <c r="H825"/>
  <c r="H824" s="1"/>
  <c r="I825"/>
  <c r="I824" s="1"/>
  <c r="G1004"/>
  <c r="G1003" s="1"/>
  <c r="H1004"/>
  <c r="H1003" s="1"/>
  <c r="I1004"/>
  <c r="I1003" s="1"/>
  <c r="F1004"/>
  <c r="F1003" s="1"/>
  <c r="G1001"/>
  <c r="G1000" s="1"/>
  <c r="H1001"/>
  <c r="H1000" s="1"/>
  <c r="I1001"/>
  <c r="I1000" s="1"/>
  <c r="F1001"/>
  <c r="F1000" s="1"/>
  <c r="G998"/>
  <c r="G997" s="1"/>
  <c r="H998"/>
  <c r="H997" s="1"/>
  <c r="I998"/>
  <c r="I997" s="1"/>
  <c r="F998"/>
  <c r="F997" s="1"/>
  <c r="G950"/>
  <c r="G949" s="1"/>
  <c r="H950"/>
  <c r="H949" s="1"/>
  <c r="I950"/>
  <c r="I949" s="1"/>
  <c r="F950"/>
  <c r="F949" s="1"/>
  <c r="G874"/>
  <c r="G873" s="1"/>
  <c r="H874"/>
  <c r="H873" s="1"/>
  <c r="I874"/>
  <c r="I873" s="1"/>
  <c r="F874"/>
  <c r="F873" s="1"/>
  <c r="P1004" l="1"/>
  <c r="P1003" s="1"/>
  <c r="P1001" s="1"/>
  <c r="P1000" s="1"/>
  <c r="P998" s="1"/>
  <c r="P997" s="1"/>
  <c r="P1302"/>
  <c r="P1301" s="1"/>
  <c r="N576"/>
  <c r="N575" s="1"/>
  <c r="O1275"/>
  <c r="O1274" s="1"/>
  <c r="N1167"/>
  <c r="N1166" s="1"/>
  <c r="N1381"/>
  <c r="N1380" s="1"/>
  <c r="N1379" s="1"/>
  <c r="N1299"/>
  <c r="N1298" s="1"/>
  <c r="O1281"/>
  <c r="O1280" s="1"/>
  <c r="O1242"/>
  <c r="O1241" s="1"/>
  <c r="N1197"/>
  <c r="N1196" s="1"/>
  <c r="P1381"/>
  <c r="P1380" s="1"/>
  <c r="P1379" s="1"/>
  <c r="N1290"/>
  <c r="N1289" s="1"/>
  <c r="N1179"/>
  <c r="N1178" s="1"/>
  <c r="O1173"/>
  <c r="O1172" s="1"/>
  <c r="N1297"/>
  <c r="N1296" s="1"/>
  <c r="P1377"/>
  <c r="P1376" s="1"/>
  <c r="P1375" s="1"/>
  <c r="O1381"/>
  <c r="O1380" s="1"/>
  <c r="O1379" s="1"/>
  <c r="O1374" s="1"/>
  <c r="O1287"/>
  <c r="O1286" s="1"/>
  <c r="N1281"/>
  <c r="N1280" s="1"/>
  <c r="N1275"/>
  <c r="N1274" s="1"/>
  <c r="N1245"/>
  <c r="N1244" s="1"/>
  <c r="N1242"/>
  <c r="N1241" s="1"/>
  <c r="N1377"/>
  <c r="N1376" s="1"/>
  <c r="N1375" s="1"/>
  <c r="O1302"/>
  <c r="O1301" s="1"/>
  <c r="O1290"/>
  <c r="O1289" s="1"/>
  <c r="N1278"/>
  <c r="N1277" s="1"/>
  <c r="P1242"/>
  <c r="P1241" s="1"/>
  <c r="N1182"/>
  <c r="N1181" s="1"/>
  <c r="N1396"/>
  <c r="N1395" s="1"/>
  <c r="N1394" s="1"/>
  <c r="N1393" s="1"/>
  <c r="N1355"/>
  <c r="N1354" s="1"/>
  <c r="N1353" s="1"/>
  <c r="P1299"/>
  <c r="P1298" s="1"/>
  <c r="P1263"/>
  <c r="P1262" s="1"/>
  <c r="N1200"/>
  <c r="N1199" s="1"/>
  <c r="P950"/>
  <c r="P949" s="1"/>
  <c r="P874"/>
  <c r="P873" s="1"/>
  <c r="Q1381"/>
  <c r="Q1380" s="1"/>
  <c r="Q1379" s="1"/>
  <c r="Q1302"/>
  <c r="Q1301" s="1"/>
  <c r="P1278"/>
  <c r="P1277" s="1"/>
  <c r="P1275"/>
  <c r="P1274" s="1"/>
  <c r="O1299"/>
  <c r="O1298" s="1"/>
  <c r="O1297" s="1"/>
  <c r="O1296" s="1"/>
  <c r="N1185"/>
  <c r="N1184" s="1"/>
  <c r="P1182"/>
  <c r="P1181" s="1"/>
  <c r="O950"/>
  <c r="O949" s="1"/>
  <c r="O874"/>
  <c r="O873" s="1"/>
  <c r="P1290"/>
  <c r="P1289" s="1"/>
  <c r="N1218"/>
  <c r="N1217" s="1"/>
  <c r="N1209"/>
  <c r="N1208" s="1"/>
  <c r="N1188"/>
  <c r="N1187" s="1"/>
  <c r="Q1396"/>
  <c r="Q1395" s="1"/>
  <c r="Q1394" s="1"/>
  <c r="Q1393" s="1"/>
  <c r="O1263"/>
  <c r="O1262" s="1"/>
  <c r="O1261" s="1"/>
  <c r="O1260" s="1"/>
  <c r="O1259" s="1"/>
  <c r="O1167"/>
  <c r="O1166" s="1"/>
  <c r="P1355"/>
  <c r="P1354" s="1"/>
  <c r="P1353" s="1"/>
  <c r="N1263"/>
  <c r="N1262" s="1"/>
  <c r="O1197"/>
  <c r="O1196" s="1"/>
  <c r="O1182"/>
  <c r="O1181" s="1"/>
  <c r="O1179"/>
  <c r="O1178" s="1"/>
  <c r="P1173"/>
  <c r="P1172" s="1"/>
  <c r="O1001"/>
  <c r="O1000" s="1"/>
  <c r="O998"/>
  <c r="O997" s="1"/>
  <c r="N950"/>
  <c r="N949" s="1"/>
  <c r="N874"/>
  <c r="N873" s="1"/>
  <c r="P1287"/>
  <c r="P1286" s="1"/>
  <c r="O1245"/>
  <c r="O1244" s="1"/>
  <c r="Q1242"/>
  <c r="Q1241" s="1"/>
  <c r="Q1297"/>
  <c r="Q1296" s="1"/>
  <c r="Q1355"/>
  <c r="Q1354" s="1"/>
  <c r="Q1353" s="1"/>
  <c r="N1221"/>
  <c r="N1220" s="1"/>
  <c r="P1396"/>
  <c r="P1395" s="1"/>
  <c r="P1394" s="1"/>
  <c r="P1393" s="1"/>
  <c r="O1396"/>
  <c r="O1395" s="1"/>
  <c r="O1394" s="1"/>
  <c r="O1393" s="1"/>
  <c r="O1355"/>
  <c r="O1354" s="1"/>
  <c r="O1353" s="1"/>
  <c r="N1269"/>
  <c r="N1268" s="1"/>
  <c r="P1221"/>
  <c r="P1220" s="1"/>
  <c r="P1185"/>
  <c r="P1184" s="1"/>
  <c r="N1001"/>
  <c r="N1000" s="1"/>
  <c r="Q950"/>
  <c r="Q949" s="1"/>
  <c r="Q874"/>
  <c r="Q873" s="1"/>
  <c r="Q1377"/>
  <c r="Q1376" s="1"/>
  <c r="Q1375" s="1"/>
  <c r="Q1374" s="1"/>
  <c r="P1281"/>
  <c r="P1280" s="1"/>
  <c r="Q1261"/>
  <c r="Q1260" s="1"/>
  <c r="O1221"/>
  <c r="O1220" s="1"/>
  <c r="O1185"/>
  <c r="O1184" s="1"/>
  <c r="N1173"/>
  <c r="N1172" s="1"/>
  <c r="N998"/>
  <c r="N997" s="1"/>
  <c r="G1302"/>
  <c r="G1301" s="1"/>
  <c r="H1302"/>
  <c r="H1301" s="1"/>
  <c r="I1302"/>
  <c r="I1301" s="1"/>
  <c r="F1302"/>
  <c r="F1301" s="1"/>
  <c r="G721"/>
  <c r="G720" s="1"/>
  <c r="H721"/>
  <c r="H720" s="1"/>
  <c r="I721"/>
  <c r="I720" s="1"/>
  <c r="F721"/>
  <c r="F720" s="1"/>
  <c r="G718"/>
  <c r="G717" s="1"/>
  <c r="H718"/>
  <c r="H717" s="1"/>
  <c r="I718"/>
  <c r="I717" s="1"/>
  <c r="F718"/>
  <c r="F717" s="1"/>
  <c r="N1374" l="1"/>
  <c r="P1297"/>
  <c r="P1296" s="1"/>
  <c r="Q1259"/>
  <c r="P1374"/>
  <c r="N1261"/>
  <c r="N1260" s="1"/>
  <c r="N1259" s="1"/>
  <c r="P1261"/>
  <c r="P1260" s="1"/>
  <c r="P1259" s="1"/>
  <c r="P186"/>
  <c r="P185" l="1"/>
  <c r="P184" s="1"/>
  <c r="G660"/>
  <c r="G659" s="1"/>
  <c r="G658" s="1"/>
  <c r="G657" s="1"/>
  <c r="H660"/>
  <c r="H659" s="1"/>
  <c r="H658" s="1"/>
  <c r="H657" s="1"/>
  <c r="I660"/>
  <c r="I659" s="1"/>
  <c r="I658" s="1"/>
  <c r="I657" s="1"/>
  <c r="F660"/>
  <c r="F659" s="1"/>
  <c r="F658" s="1"/>
  <c r="F657" s="1"/>
  <c r="G645"/>
  <c r="G644" s="1"/>
  <c r="G643" s="1"/>
  <c r="G642" s="1"/>
  <c r="H645"/>
  <c r="H644" s="1"/>
  <c r="H643" s="1"/>
  <c r="H642" s="1"/>
  <c r="I645"/>
  <c r="I644" s="1"/>
  <c r="I643" s="1"/>
  <c r="I642" s="1"/>
  <c r="F645"/>
  <c r="F644" s="1"/>
  <c r="F643" s="1"/>
  <c r="F642" s="1"/>
  <c r="G577"/>
  <c r="H577"/>
  <c r="I577"/>
  <c r="F577"/>
  <c r="G579"/>
  <c r="H579"/>
  <c r="I579"/>
  <c r="F579"/>
  <c r="G576" l="1"/>
  <c r="G575" s="1"/>
  <c r="I576"/>
  <c r="I575" s="1"/>
  <c r="H576"/>
  <c r="H575" s="1"/>
  <c r="F576"/>
  <c r="F575" s="1"/>
  <c r="G267"/>
  <c r="G266" s="1"/>
  <c r="H267"/>
  <c r="H266" s="1"/>
  <c r="I267"/>
  <c r="I266" s="1"/>
  <c r="F267"/>
  <c r="F266" s="1"/>
  <c r="G407"/>
  <c r="G406" s="1"/>
  <c r="H407"/>
  <c r="H406" s="1"/>
  <c r="I407"/>
  <c r="I406" s="1"/>
  <c r="F407"/>
  <c r="F406" s="1"/>
  <c r="G404"/>
  <c r="G403" s="1"/>
  <c r="H404"/>
  <c r="H403" s="1"/>
  <c r="I404"/>
  <c r="I403" s="1"/>
  <c r="F404"/>
  <c r="F403" s="1"/>
  <c r="D404"/>
  <c r="G400" l="1"/>
  <c r="H400"/>
  <c r="I400"/>
  <c r="F400"/>
  <c r="G389"/>
  <c r="G388" s="1"/>
  <c r="H389"/>
  <c r="H388" s="1"/>
  <c r="I389"/>
  <c r="I388" s="1"/>
  <c r="F389"/>
  <c r="F388" s="1"/>
  <c r="G344"/>
  <c r="G343" s="1"/>
  <c r="G342" s="1"/>
  <c r="H344"/>
  <c r="H343" s="1"/>
  <c r="H342" s="1"/>
  <c r="I344"/>
  <c r="I343" s="1"/>
  <c r="I342" s="1"/>
  <c r="F344"/>
  <c r="F343" s="1"/>
  <c r="F342" s="1"/>
  <c r="P177"/>
  <c r="N177"/>
  <c r="G1299"/>
  <c r="G1298" s="1"/>
  <c r="G1297" s="1"/>
  <c r="G1296" s="1"/>
  <c r="H1299"/>
  <c r="H1298" s="1"/>
  <c r="H1297" s="1"/>
  <c r="H1296" s="1"/>
  <c r="I1299"/>
  <c r="I1298" s="1"/>
  <c r="I1297" s="1"/>
  <c r="I1296" s="1"/>
  <c r="F1299"/>
  <c r="F1298" s="1"/>
  <c r="F1297" s="1"/>
  <c r="F1296" s="1"/>
  <c r="G1294"/>
  <c r="G1293" s="1"/>
  <c r="G1292" s="1"/>
  <c r="H1294"/>
  <c r="H1293" s="1"/>
  <c r="H1292" s="1"/>
  <c r="I1294"/>
  <c r="I1293" s="1"/>
  <c r="I1292" s="1"/>
  <c r="F1294"/>
  <c r="F1293" s="1"/>
  <c r="F1292" s="1"/>
  <c r="G469"/>
  <c r="G468" s="1"/>
  <c r="H469"/>
  <c r="H468" s="1"/>
  <c r="I469"/>
  <c r="I468" s="1"/>
  <c r="F469"/>
  <c r="F468" s="1"/>
  <c r="G1269" l="1"/>
  <c r="G1268" s="1"/>
  <c r="H1269"/>
  <c r="H1268" s="1"/>
  <c r="I1269"/>
  <c r="I1268" s="1"/>
  <c r="F1269"/>
  <c r="F1268" s="1"/>
  <c r="G1266"/>
  <c r="G1265" s="1"/>
  <c r="H1266"/>
  <c r="H1265" s="1"/>
  <c r="I1266"/>
  <c r="I1265" s="1"/>
  <c r="F1266"/>
  <c r="F1265" s="1"/>
  <c r="G1290" l="1"/>
  <c r="G1289" s="1"/>
  <c r="H1290"/>
  <c r="H1289" s="1"/>
  <c r="I1290"/>
  <c r="I1289" s="1"/>
  <c r="F1290"/>
  <c r="F1289" s="1"/>
  <c r="G1287"/>
  <c r="G1286" s="1"/>
  <c r="H1287"/>
  <c r="H1286" s="1"/>
  <c r="I1287"/>
  <c r="I1286" s="1"/>
  <c r="F1287"/>
  <c r="F1286" s="1"/>
  <c r="G1284"/>
  <c r="G1283" s="1"/>
  <c r="H1284"/>
  <c r="H1283" s="1"/>
  <c r="I1284"/>
  <c r="I1283" s="1"/>
  <c r="F1284"/>
  <c r="F1283" s="1"/>
  <c r="G1281"/>
  <c r="G1280" s="1"/>
  <c r="H1281"/>
  <c r="H1280" s="1"/>
  <c r="I1281"/>
  <c r="I1280" s="1"/>
  <c r="F1281"/>
  <c r="F1280" s="1"/>
  <c r="G1278"/>
  <c r="G1277" s="1"/>
  <c r="H1278"/>
  <c r="H1277" s="1"/>
  <c r="I1278"/>
  <c r="I1277" s="1"/>
  <c r="F1278"/>
  <c r="F1277" s="1"/>
  <c r="G1275"/>
  <c r="G1274" s="1"/>
  <c r="H1275"/>
  <c r="H1274" s="1"/>
  <c r="I1275"/>
  <c r="I1274" s="1"/>
  <c r="F1275"/>
  <c r="F1274" s="1"/>
  <c r="G1272"/>
  <c r="G1271" s="1"/>
  <c r="H1272"/>
  <c r="H1271" s="1"/>
  <c r="I1272"/>
  <c r="I1271" s="1"/>
  <c r="F1272"/>
  <c r="F1271" s="1"/>
  <c r="G1263"/>
  <c r="G1262" s="1"/>
  <c r="G1261" s="1"/>
  <c r="H1263"/>
  <c r="H1262" s="1"/>
  <c r="I1263"/>
  <c r="I1262" s="1"/>
  <c r="F1263"/>
  <c r="F1262" s="1"/>
  <c r="F1261" s="1"/>
  <c r="G1245"/>
  <c r="G1244" s="1"/>
  <c r="H1245"/>
  <c r="H1244" s="1"/>
  <c r="I1245"/>
  <c r="I1244" s="1"/>
  <c r="F1245"/>
  <c r="F1244" s="1"/>
  <c r="G1242"/>
  <c r="G1241" s="1"/>
  <c r="H1242"/>
  <c r="H1241" s="1"/>
  <c r="I1242"/>
  <c r="I1241" s="1"/>
  <c r="F1242"/>
  <c r="F1241" s="1"/>
  <c r="I1261" l="1"/>
  <c r="I1260" s="1"/>
  <c r="I1259" s="1"/>
  <c r="H1261"/>
  <c r="H1260" s="1"/>
  <c r="H1259" s="1"/>
  <c r="G1260"/>
  <c r="G1259" s="1"/>
  <c r="F1260"/>
  <c r="F1259" s="1"/>
  <c r="G188"/>
  <c r="G187" s="1"/>
  <c r="H188"/>
  <c r="H187" s="1"/>
  <c r="I188"/>
  <c r="I187" s="1"/>
  <c r="F188"/>
  <c r="F187" s="1"/>
  <c r="G185"/>
  <c r="G184" s="1"/>
  <c r="H185"/>
  <c r="H184" s="1"/>
  <c r="I185"/>
  <c r="I184" s="1"/>
  <c r="F185"/>
  <c r="F184" s="1"/>
  <c r="G162"/>
  <c r="G161" s="1"/>
  <c r="G160" s="1"/>
  <c r="H162"/>
  <c r="H161" s="1"/>
  <c r="H160" s="1"/>
  <c r="I162"/>
  <c r="I161" s="1"/>
  <c r="I160" s="1"/>
  <c r="F162"/>
  <c r="F161" s="1"/>
  <c r="F160" s="1"/>
  <c r="N173"/>
  <c r="N172" l="1"/>
  <c r="G1396"/>
  <c r="G1395" s="1"/>
  <c r="G1394" s="1"/>
  <c r="G1393" s="1"/>
  <c r="H1396"/>
  <c r="H1395" s="1"/>
  <c r="H1394" s="1"/>
  <c r="H1393" s="1"/>
  <c r="I1396"/>
  <c r="I1395" s="1"/>
  <c r="I1394" s="1"/>
  <c r="I1393" s="1"/>
  <c r="F1396"/>
  <c r="F1395" s="1"/>
  <c r="F1394" s="1"/>
  <c r="F1393" s="1"/>
  <c r="G1381"/>
  <c r="G1380" s="1"/>
  <c r="G1379" s="1"/>
  <c r="H1381"/>
  <c r="H1380" s="1"/>
  <c r="H1379" s="1"/>
  <c r="I1381"/>
  <c r="I1380" s="1"/>
  <c r="I1379" s="1"/>
  <c r="F1381"/>
  <c r="F1380" s="1"/>
  <c r="F1379" s="1"/>
  <c r="F825"/>
  <c r="F824" s="1"/>
  <c r="G172"/>
  <c r="H172"/>
  <c r="I172"/>
  <c r="F172"/>
  <c r="G1355" l="1"/>
  <c r="G1354" s="1"/>
  <c r="G1353" s="1"/>
  <c r="H1355"/>
  <c r="H1354" s="1"/>
  <c r="H1353" s="1"/>
  <c r="I1355"/>
  <c r="I1354" s="1"/>
  <c r="I1353" s="1"/>
  <c r="F1355"/>
  <c r="F1354" s="1"/>
  <c r="F1353" s="1"/>
  <c r="F1456"/>
  <c r="O1457" l="1"/>
  <c r="N1457"/>
  <c r="Q22"/>
  <c r="P22"/>
  <c r="O22"/>
  <c r="N22"/>
  <c r="Q34"/>
  <c r="P34"/>
  <c r="O34"/>
  <c r="N34"/>
  <c r="Q37"/>
  <c r="P37"/>
  <c r="O37"/>
  <c r="N37"/>
  <c r="Q40"/>
  <c r="P40"/>
  <c r="O40"/>
  <c r="N40"/>
  <c r="Q42"/>
  <c r="P42"/>
  <c r="O42"/>
  <c r="N42"/>
  <c r="Q44"/>
  <c r="P44"/>
  <c r="O44"/>
  <c r="N44"/>
  <c r="Q47"/>
  <c r="P47"/>
  <c r="O47"/>
  <c r="N47"/>
  <c r="Q54"/>
  <c r="O54"/>
  <c r="Q56"/>
  <c r="O56"/>
  <c r="Q58"/>
  <c r="O58"/>
  <c r="Q72"/>
  <c r="P72"/>
  <c r="O72"/>
  <c r="N72"/>
  <c r="Q74"/>
  <c r="P74"/>
  <c r="O74"/>
  <c r="N74"/>
  <c r="Q76"/>
  <c r="P76"/>
  <c r="O76"/>
  <c r="N76"/>
  <c r="Q83"/>
  <c r="P83"/>
  <c r="O83"/>
  <c r="N83"/>
  <c r="Q95"/>
  <c r="P95"/>
  <c r="O95"/>
  <c r="N95"/>
  <c r="Q99"/>
  <c r="O99"/>
  <c r="Q104"/>
  <c r="P104"/>
  <c r="O104"/>
  <c r="N104"/>
  <c r="Q109"/>
  <c r="P109"/>
  <c r="O109"/>
  <c r="N109"/>
  <c r="Q114"/>
  <c r="O114"/>
  <c r="Q116"/>
  <c r="P116"/>
  <c r="O116"/>
  <c r="N116"/>
  <c r="Q118"/>
  <c r="O118"/>
  <c r="Q121"/>
  <c r="P121"/>
  <c r="O121"/>
  <c r="N121"/>
  <c r="Q125"/>
  <c r="O125"/>
  <c r="Q127"/>
  <c r="P127"/>
  <c r="O127"/>
  <c r="N127"/>
  <c r="Q129"/>
  <c r="P129"/>
  <c r="O129"/>
  <c r="N129"/>
  <c r="Q132"/>
  <c r="P132"/>
  <c r="O132"/>
  <c r="N132"/>
  <c r="Q134"/>
  <c r="P134"/>
  <c r="O134"/>
  <c r="N134"/>
  <c r="Q136"/>
  <c r="P136"/>
  <c r="O136"/>
  <c r="N136"/>
  <c r="Q141"/>
  <c r="P141"/>
  <c r="O141"/>
  <c r="N141"/>
  <c r="Q143"/>
  <c r="O143"/>
  <c r="Q148"/>
  <c r="P148"/>
  <c r="O148"/>
  <c r="N148"/>
  <c r="Q167"/>
  <c r="P167"/>
  <c r="O167"/>
  <c r="N167"/>
  <c r="Q169"/>
  <c r="O169"/>
  <c r="Q175"/>
  <c r="P175"/>
  <c r="O175"/>
  <c r="N175"/>
  <c r="Q180"/>
  <c r="P180"/>
  <c r="O180"/>
  <c r="N180"/>
  <c r="Q207"/>
  <c r="P207"/>
  <c r="O207"/>
  <c r="N207"/>
  <c r="Q209"/>
  <c r="P209"/>
  <c r="O209"/>
  <c r="N209"/>
  <c r="Q212"/>
  <c r="P212"/>
  <c r="O212"/>
  <c r="N212"/>
  <c r="Q221"/>
  <c r="O221"/>
  <c r="N221"/>
  <c r="Q223"/>
  <c r="P223"/>
  <c r="O223"/>
  <c r="N223"/>
  <c r="Q225"/>
  <c r="P225"/>
  <c r="O225"/>
  <c r="N225"/>
  <c r="Q248"/>
  <c r="P248"/>
  <c r="O248"/>
  <c r="N248"/>
  <c r="Q284"/>
  <c r="P284"/>
  <c r="O284"/>
  <c r="N284"/>
  <c r="Q295"/>
  <c r="P295"/>
  <c r="O295"/>
  <c r="N295"/>
  <c r="Q298"/>
  <c r="P298"/>
  <c r="O298"/>
  <c r="N298"/>
  <c r="Q303"/>
  <c r="P303"/>
  <c r="O303"/>
  <c r="N303"/>
  <c r="Q308"/>
  <c r="P308"/>
  <c r="O308"/>
  <c r="N308"/>
  <c r="Q332"/>
  <c r="P332"/>
  <c r="O332"/>
  <c r="N332"/>
  <c r="Q335"/>
  <c r="P335"/>
  <c r="O335"/>
  <c r="N335"/>
  <c r="Q338"/>
  <c r="P338"/>
  <c r="O338"/>
  <c r="N338"/>
  <c r="Q341"/>
  <c r="P341"/>
  <c r="O341"/>
  <c r="N341"/>
  <c r="Q393"/>
  <c r="P393"/>
  <c r="O393"/>
  <c r="N393"/>
  <c r="Q397"/>
  <c r="P397"/>
  <c r="O397"/>
  <c r="N397"/>
  <c r="Q399"/>
  <c r="P399"/>
  <c r="O399"/>
  <c r="N399"/>
  <c r="Q402"/>
  <c r="P402"/>
  <c r="O402"/>
  <c r="N402"/>
  <c r="Q415"/>
  <c r="P415"/>
  <c r="O415"/>
  <c r="N415"/>
  <c r="Q424"/>
  <c r="P424"/>
  <c r="O424"/>
  <c r="N424"/>
  <c r="Q428"/>
  <c r="P428"/>
  <c r="O428"/>
  <c r="N428"/>
  <c r="Q444"/>
  <c r="P444"/>
  <c r="O444"/>
  <c r="N444"/>
  <c r="Q448"/>
  <c r="P448"/>
  <c r="O448"/>
  <c r="N448"/>
  <c r="Q450"/>
  <c r="P450"/>
  <c r="O450"/>
  <c r="N450"/>
  <c r="Q467"/>
  <c r="P467"/>
  <c r="O467"/>
  <c r="N467"/>
  <c r="Q473"/>
  <c r="P473"/>
  <c r="O473"/>
  <c r="N473"/>
  <c r="Q489"/>
  <c r="P489"/>
  <c r="O489"/>
  <c r="N489"/>
  <c r="Q498"/>
  <c r="O498"/>
  <c r="Q500"/>
  <c r="P500"/>
  <c r="O500"/>
  <c r="N500"/>
  <c r="Q513"/>
  <c r="P513"/>
  <c r="O513"/>
  <c r="N513"/>
  <c r="Q518"/>
  <c r="P518"/>
  <c r="O518"/>
  <c r="N518"/>
  <c r="Q528"/>
  <c r="O528"/>
  <c r="Q548"/>
  <c r="P548"/>
  <c r="O548"/>
  <c r="N548"/>
  <c r="Q553"/>
  <c r="P553"/>
  <c r="O553"/>
  <c r="N553"/>
  <c r="Q561"/>
  <c r="P561"/>
  <c r="O561"/>
  <c r="N561"/>
  <c r="Q583"/>
  <c r="P583"/>
  <c r="O583"/>
  <c r="N583"/>
  <c r="Q593"/>
  <c r="O593"/>
  <c r="N593"/>
  <c r="Q617"/>
  <c r="P617"/>
  <c r="O617"/>
  <c r="N617"/>
  <c r="Q622"/>
  <c r="P622"/>
  <c r="O622"/>
  <c r="N622"/>
  <c r="Q632"/>
  <c r="P632"/>
  <c r="O632"/>
  <c r="N632"/>
  <c r="Q641"/>
  <c r="P641"/>
  <c r="O641"/>
  <c r="N641"/>
  <c r="Q653"/>
  <c r="P653"/>
  <c r="O653"/>
  <c r="N653"/>
  <c r="Q702"/>
  <c r="P702"/>
  <c r="O702"/>
  <c r="N702"/>
  <c r="Q703"/>
  <c r="P703"/>
  <c r="O703"/>
  <c r="N703"/>
  <c r="Q707"/>
  <c r="P707"/>
  <c r="O707"/>
  <c r="N707"/>
  <c r="Q708"/>
  <c r="P708"/>
  <c r="O708"/>
  <c r="N708"/>
  <c r="Q712"/>
  <c r="P712"/>
  <c r="O712"/>
  <c r="N712"/>
  <c r="Q761"/>
  <c r="P761"/>
  <c r="O761"/>
  <c r="N761"/>
  <c r="Q765"/>
  <c r="P765"/>
  <c r="O765"/>
  <c r="N765"/>
  <c r="Q768"/>
  <c r="P768"/>
  <c r="O768"/>
  <c r="N768"/>
  <c r="Q772"/>
  <c r="P772"/>
  <c r="O772"/>
  <c r="N772"/>
  <c r="Q791"/>
  <c r="P791"/>
  <c r="O791"/>
  <c r="N791"/>
  <c r="Q795"/>
  <c r="P795"/>
  <c r="O795"/>
  <c r="N795"/>
  <c r="Q807"/>
  <c r="P807"/>
  <c r="O807"/>
  <c r="N807"/>
  <c r="Q814"/>
  <c r="P814"/>
  <c r="O814"/>
  <c r="N814"/>
  <c r="Q861"/>
  <c r="P861"/>
  <c r="O861"/>
  <c r="N861"/>
  <c r="Q865"/>
  <c r="P865"/>
  <c r="O865"/>
  <c r="N865"/>
  <c r="Q893"/>
  <c r="O893"/>
  <c r="N893"/>
  <c r="Q904"/>
  <c r="P904"/>
  <c r="O904"/>
  <c r="N904"/>
  <c r="Q944"/>
  <c r="P944"/>
  <c r="O944"/>
  <c r="N944"/>
  <c r="Q948"/>
  <c r="P948"/>
  <c r="O948"/>
  <c r="N948"/>
  <c r="Q984"/>
  <c r="P984"/>
  <c r="O984"/>
  <c r="N984"/>
  <c r="Q988"/>
  <c r="P988"/>
  <c r="O988"/>
  <c r="N988"/>
  <c r="Q992"/>
  <c r="P992"/>
  <c r="O992"/>
  <c r="N992"/>
  <c r="Q994"/>
  <c r="P994"/>
  <c r="O994"/>
  <c r="N994"/>
  <c r="Q996"/>
  <c r="P996"/>
  <c r="O996"/>
  <c r="N996"/>
  <c r="Q1017"/>
  <c r="O1017"/>
  <c r="Q1020"/>
  <c r="O1020"/>
  <c r="Q1021"/>
  <c r="O1021"/>
  <c r="Q1024"/>
  <c r="O1024"/>
  <c r="Q1027"/>
  <c r="O1027"/>
  <c r="Q1028"/>
  <c r="O1028"/>
  <c r="Q1031"/>
  <c r="O1031"/>
  <c r="Q1032"/>
  <c r="O1032"/>
  <c r="Q1036"/>
  <c r="P1036"/>
  <c r="O1036"/>
  <c r="N1036"/>
  <c r="Q1039"/>
  <c r="P1039"/>
  <c r="O1039"/>
  <c r="N1039"/>
  <c r="Q1040"/>
  <c r="P1040"/>
  <c r="O1040"/>
  <c r="N1040"/>
  <c r="Q1043"/>
  <c r="P1043"/>
  <c r="O1043"/>
  <c r="N1043"/>
  <c r="Q1046"/>
  <c r="P1046"/>
  <c r="O1046"/>
  <c r="N1046"/>
  <c r="Q1049"/>
  <c r="P1049"/>
  <c r="O1049"/>
  <c r="N1049"/>
  <c r="Q1050"/>
  <c r="P1050"/>
  <c r="O1050"/>
  <c r="N1050"/>
  <c r="Q1117"/>
  <c r="P1117"/>
  <c r="O1117"/>
  <c r="N1117"/>
  <c r="Q1131"/>
  <c r="P1131"/>
  <c r="O1131"/>
  <c r="N1131"/>
  <c r="Q1133"/>
  <c r="P1133"/>
  <c r="O1133"/>
  <c r="N1133"/>
  <c r="Q1250"/>
  <c r="P1250"/>
  <c r="O1250"/>
  <c r="N1250"/>
  <c r="Q1257"/>
  <c r="P1257"/>
  <c r="O1257"/>
  <c r="N1257"/>
  <c r="Q1350"/>
  <c r="O1350"/>
  <c r="N1350"/>
  <c r="Q1352"/>
  <c r="P1352"/>
  <c r="O1352"/>
  <c r="N1352"/>
  <c r="Q1360"/>
  <c r="P1360"/>
  <c r="O1360"/>
  <c r="N1360"/>
  <c r="Q1369"/>
  <c r="P1369"/>
  <c r="O1369"/>
  <c r="N1369"/>
  <c r="Q1373"/>
  <c r="P1373"/>
  <c r="O1373"/>
  <c r="N1373"/>
  <c r="Q1389"/>
  <c r="P1389"/>
  <c r="O1389"/>
  <c r="N1389"/>
  <c r="Q1444"/>
  <c r="P1444"/>
  <c r="O1444"/>
  <c r="N1444"/>
  <c r="P1459"/>
  <c r="Q1457"/>
  <c r="P1457"/>
  <c r="P400" l="1"/>
  <c r="O400"/>
  <c r="N400"/>
  <c r="Q400"/>
  <c r="Q1456"/>
  <c r="Q1455" s="1"/>
  <c r="Q1454" s="1"/>
  <c r="Q1453" s="1"/>
  <c r="Q1451" s="1"/>
  <c r="P1456"/>
  <c r="P1455" s="1"/>
  <c r="P1454" s="1"/>
  <c r="P1453" s="1"/>
  <c r="P1451" s="1"/>
  <c r="O1456"/>
  <c r="O1455" s="1"/>
  <c r="O1454" s="1"/>
  <c r="O1453" s="1"/>
  <c r="O1451" s="1"/>
  <c r="N1456"/>
  <c r="N1455" s="1"/>
  <c r="N1454" s="1"/>
  <c r="N1453" s="1"/>
  <c r="N1451" s="1"/>
  <c r="Q1443"/>
  <c r="Q1442" s="1"/>
  <c r="Q1441" s="1"/>
  <c r="Q1440" s="1"/>
  <c r="Q1439" s="1"/>
  <c r="Q1437" s="1"/>
  <c r="P1443"/>
  <c r="P1442" s="1"/>
  <c r="P1441" s="1"/>
  <c r="P1440" s="1"/>
  <c r="P1439" s="1"/>
  <c r="P1437" s="1"/>
  <c r="O1443"/>
  <c r="O1442" s="1"/>
  <c r="O1441" s="1"/>
  <c r="O1440" s="1"/>
  <c r="O1439" s="1"/>
  <c r="O1437" s="1"/>
  <c r="N1443"/>
  <c r="N1442" s="1"/>
  <c r="N1441" s="1"/>
  <c r="N1440" s="1"/>
  <c r="N1439" s="1"/>
  <c r="N1437" s="1"/>
  <c r="Q1388"/>
  <c r="Q1387" s="1"/>
  <c r="Q1386" s="1"/>
  <c r="P1388"/>
  <c r="P1387" s="1"/>
  <c r="P1386" s="1"/>
  <c r="O1388"/>
  <c r="O1387" s="1"/>
  <c r="O1386" s="1"/>
  <c r="N1388"/>
  <c r="N1387" s="1"/>
  <c r="N1386" s="1"/>
  <c r="Q1372"/>
  <c r="P1372"/>
  <c r="O1372"/>
  <c r="O1371" s="1"/>
  <c r="O1370" s="1"/>
  <c r="N1372"/>
  <c r="N1371" s="1"/>
  <c r="N1370" s="1"/>
  <c r="Q1371"/>
  <c r="Q1370" s="1"/>
  <c r="P1371"/>
  <c r="P1370" s="1"/>
  <c r="Q1368"/>
  <c r="P1368"/>
  <c r="O1368"/>
  <c r="O1367" s="1"/>
  <c r="O1366" s="1"/>
  <c r="N1368"/>
  <c r="N1367" s="1"/>
  <c r="N1366" s="1"/>
  <c r="Q1367"/>
  <c r="Q1366" s="1"/>
  <c r="P1367"/>
  <c r="P1366" s="1"/>
  <c r="Q1359"/>
  <c r="P1359"/>
  <c r="O1359"/>
  <c r="N1359"/>
  <c r="N1358" s="1"/>
  <c r="N1357" s="1"/>
  <c r="Q1358"/>
  <c r="Q1357" s="1"/>
  <c r="P1358"/>
  <c r="P1357" s="1"/>
  <c r="O1358"/>
  <c r="O1357" s="1"/>
  <c r="Q1351"/>
  <c r="P1351"/>
  <c r="O1351"/>
  <c r="N1351"/>
  <c r="Q1349"/>
  <c r="Q1348" s="1"/>
  <c r="Q1347" s="1"/>
  <c r="O1349"/>
  <c r="N1349"/>
  <c r="Q1327"/>
  <c r="P1327"/>
  <c r="O1327"/>
  <c r="N1327"/>
  <c r="Q1323"/>
  <c r="P1323"/>
  <c r="P1322" s="1"/>
  <c r="O1323"/>
  <c r="O1322" s="1"/>
  <c r="N1323"/>
  <c r="N1322" s="1"/>
  <c r="Q1322"/>
  <c r="Q1320"/>
  <c r="Q1319" s="1"/>
  <c r="P1320"/>
  <c r="P1319" s="1"/>
  <c r="O1320"/>
  <c r="O1319" s="1"/>
  <c r="N1320"/>
  <c r="N1319" s="1"/>
  <c r="Q1315"/>
  <c r="Q1314" s="1"/>
  <c r="P1315"/>
  <c r="P1314" s="1"/>
  <c r="O1315"/>
  <c r="O1314" s="1"/>
  <c r="N1315"/>
  <c r="N1314" s="1"/>
  <c r="Q1312"/>
  <c r="Q1311" s="1"/>
  <c r="P1312"/>
  <c r="P1311" s="1"/>
  <c r="O1312"/>
  <c r="O1311" s="1"/>
  <c r="N1312"/>
  <c r="N1311" s="1"/>
  <c r="Q1309"/>
  <c r="P1309"/>
  <c r="O1309"/>
  <c r="N1309"/>
  <c r="N1308" s="1"/>
  <c r="Q1308"/>
  <c r="P1308"/>
  <c r="O1308"/>
  <c r="Q1256"/>
  <c r="Q1255" s="1"/>
  <c r="P1256"/>
  <c r="P1255" s="1"/>
  <c r="O1256"/>
  <c r="O1255" s="1"/>
  <c r="N1256"/>
  <c r="N1255" s="1"/>
  <c r="Q1253"/>
  <c r="P1253"/>
  <c r="P1252" s="1"/>
  <c r="P1251" s="1"/>
  <c r="O1253"/>
  <c r="O1252" s="1"/>
  <c r="O1251" s="1"/>
  <c r="N1253"/>
  <c r="N1252" s="1"/>
  <c r="N1251" s="1"/>
  <c r="Q1252"/>
  <c r="Q1251" s="1"/>
  <c r="Q1249"/>
  <c r="Q1248" s="1"/>
  <c r="P1249"/>
  <c r="P1248" s="1"/>
  <c r="O1249"/>
  <c r="O1248" s="1"/>
  <c r="N1249"/>
  <c r="N1248" s="1"/>
  <c r="Q1239"/>
  <c r="P1239"/>
  <c r="P1238" s="1"/>
  <c r="O1239"/>
  <c r="O1238" s="1"/>
  <c r="N1239"/>
  <c r="N1238" s="1"/>
  <c r="Q1238"/>
  <c r="Q1236"/>
  <c r="P1236"/>
  <c r="P1235" s="1"/>
  <c r="O1236"/>
  <c r="O1235" s="1"/>
  <c r="N1236"/>
  <c r="N1235" s="1"/>
  <c r="Q1235"/>
  <c r="Q1233"/>
  <c r="Q1232" s="1"/>
  <c r="P1233"/>
  <c r="P1232" s="1"/>
  <c r="O1233"/>
  <c r="O1232" s="1"/>
  <c r="N1233"/>
  <c r="N1232" s="1"/>
  <c r="Q1230"/>
  <c r="Q1229" s="1"/>
  <c r="P1230"/>
  <c r="P1229" s="1"/>
  <c r="O1230"/>
  <c r="O1229" s="1"/>
  <c r="N1230"/>
  <c r="N1229" s="1"/>
  <c r="Q1227"/>
  <c r="P1227"/>
  <c r="O1227"/>
  <c r="N1227"/>
  <c r="N1226" s="1"/>
  <c r="Q1226"/>
  <c r="P1226"/>
  <c r="O1226"/>
  <c r="Q1224"/>
  <c r="P1224"/>
  <c r="P1223" s="1"/>
  <c r="O1224"/>
  <c r="O1223" s="1"/>
  <c r="N1224"/>
  <c r="N1223" s="1"/>
  <c r="Q1223"/>
  <c r="Q1215"/>
  <c r="Q1214" s="1"/>
  <c r="P1215"/>
  <c r="P1214" s="1"/>
  <c r="O1215"/>
  <c r="O1214" s="1"/>
  <c r="N1215"/>
  <c r="N1214" s="1"/>
  <c r="Q1212"/>
  <c r="Q1211" s="1"/>
  <c r="P1212"/>
  <c r="P1211" s="1"/>
  <c r="O1212"/>
  <c r="O1211" s="1"/>
  <c r="N1212"/>
  <c r="N1211" s="1"/>
  <c r="Q1203"/>
  <c r="Q1202" s="1"/>
  <c r="P1203"/>
  <c r="P1202" s="1"/>
  <c r="O1203"/>
  <c r="O1202" s="1"/>
  <c r="N1203"/>
  <c r="N1202" s="1"/>
  <c r="Q1194"/>
  <c r="P1194"/>
  <c r="O1194"/>
  <c r="O1193" s="1"/>
  <c r="N1194"/>
  <c r="N1193" s="1"/>
  <c r="Q1193"/>
  <c r="P1193"/>
  <c r="Q1152"/>
  <c r="P1152"/>
  <c r="O1152"/>
  <c r="O1151" s="1"/>
  <c r="N1152"/>
  <c r="N1151" s="1"/>
  <c r="Q1151"/>
  <c r="P1151"/>
  <c r="Q1132"/>
  <c r="P1132"/>
  <c r="O1132"/>
  <c r="N1132"/>
  <c r="Q1130"/>
  <c r="P1130"/>
  <c r="O1130"/>
  <c r="N1130"/>
  <c r="N1129" s="1"/>
  <c r="N1128" s="1"/>
  <c r="N1127" s="1"/>
  <c r="N1126" s="1"/>
  <c r="Q1129"/>
  <c r="Q1128" s="1"/>
  <c r="Q1127" s="1"/>
  <c r="Q1126" s="1"/>
  <c r="P1129"/>
  <c r="P1128" s="1"/>
  <c r="P1127" s="1"/>
  <c r="P1126" s="1"/>
  <c r="O1129"/>
  <c r="O1128" s="1"/>
  <c r="O1127" s="1"/>
  <c r="O1126" s="1"/>
  <c r="Q1121"/>
  <c r="Q1120" s="1"/>
  <c r="Q1119" s="1"/>
  <c r="Q1118" s="1"/>
  <c r="P1121"/>
  <c r="P1120" s="1"/>
  <c r="P1119" s="1"/>
  <c r="P1118" s="1"/>
  <c r="O1121"/>
  <c r="O1120" s="1"/>
  <c r="O1119" s="1"/>
  <c r="O1118" s="1"/>
  <c r="N1121"/>
  <c r="N1120" s="1"/>
  <c r="N1119" s="1"/>
  <c r="N1118" s="1"/>
  <c r="Q1116"/>
  <c r="P1116"/>
  <c r="O1116"/>
  <c r="O1115" s="1"/>
  <c r="O1114" s="1"/>
  <c r="O1113" s="1"/>
  <c r="N1116"/>
  <c r="N1115" s="1"/>
  <c r="N1114" s="1"/>
  <c r="N1113" s="1"/>
  <c r="Q1115"/>
  <c r="Q1114" s="1"/>
  <c r="Q1113" s="1"/>
  <c r="P1115"/>
  <c r="P1114" s="1"/>
  <c r="P1113" s="1"/>
  <c r="Q1102"/>
  <c r="Q1101" s="1"/>
  <c r="P1102"/>
  <c r="P1101" s="1"/>
  <c r="O1102"/>
  <c r="O1101" s="1"/>
  <c r="N1102"/>
  <c r="N1101" s="1"/>
  <c r="Q1099"/>
  <c r="Q1098" s="1"/>
  <c r="Q1097" s="1"/>
  <c r="P1099"/>
  <c r="P1098" s="1"/>
  <c r="P1097" s="1"/>
  <c r="O1099"/>
  <c r="O1098" s="1"/>
  <c r="O1097" s="1"/>
  <c r="N1099"/>
  <c r="N1098" s="1"/>
  <c r="N1097" s="1"/>
  <c r="Q1094"/>
  <c r="P1094"/>
  <c r="P1093" s="1"/>
  <c r="O1094"/>
  <c r="O1093" s="1"/>
  <c r="N1094"/>
  <c r="N1093" s="1"/>
  <c r="Q1093"/>
  <c r="Q1091"/>
  <c r="P1091"/>
  <c r="P1090" s="1"/>
  <c r="O1091"/>
  <c r="O1090" s="1"/>
  <c r="N1091"/>
  <c r="N1090" s="1"/>
  <c r="Q1090"/>
  <c r="Q1088"/>
  <c r="Q1087" s="1"/>
  <c r="P1088"/>
  <c r="P1087" s="1"/>
  <c r="O1088"/>
  <c r="O1087" s="1"/>
  <c r="N1088"/>
  <c r="N1087" s="1"/>
  <c r="Q1084"/>
  <c r="Q1083" s="1"/>
  <c r="P1084"/>
  <c r="P1083" s="1"/>
  <c r="O1084"/>
  <c r="O1083" s="1"/>
  <c r="N1084"/>
  <c r="N1083" s="1"/>
  <c r="Q1081"/>
  <c r="Q1080" s="1"/>
  <c r="P1081"/>
  <c r="P1080" s="1"/>
  <c r="O1081"/>
  <c r="O1080" s="1"/>
  <c r="N1081"/>
  <c r="N1080" s="1"/>
  <c r="Q1076"/>
  <c r="Q1075" s="1"/>
  <c r="P1076"/>
  <c r="P1075" s="1"/>
  <c r="O1076"/>
  <c r="O1075" s="1"/>
  <c r="N1076"/>
  <c r="N1075" s="1"/>
  <c r="Q1073"/>
  <c r="Q1072" s="1"/>
  <c r="P1073"/>
  <c r="P1072" s="1"/>
  <c r="O1073"/>
  <c r="O1072" s="1"/>
  <c r="N1073"/>
  <c r="N1072" s="1"/>
  <c r="Q1070"/>
  <c r="P1070"/>
  <c r="O1070"/>
  <c r="O1069" s="1"/>
  <c r="N1070"/>
  <c r="N1069" s="1"/>
  <c r="Q1069"/>
  <c r="P1069"/>
  <c r="Q1066"/>
  <c r="Q1065" s="1"/>
  <c r="P1066"/>
  <c r="P1065" s="1"/>
  <c r="O1066"/>
  <c r="O1065" s="1"/>
  <c r="N1066"/>
  <c r="N1065" s="1"/>
  <c r="Q1063"/>
  <c r="Q1062" s="1"/>
  <c r="P1063"/>
  <c r="P1062" s="1"/>
  <c r="O1063"/>
  <c r="O1062" s="1"/>
  <c r="N1063"/>
  <c r="N1062" s="1"/>
  <c r="Q1109"/>
  <c r="P1109"/>
  <c r="O1109"/>
  <c r="N1109"/>
  <c r="N1108" s="1"/>
  <c r="Q1108"/>
  <c r="P1108"/>
  <c r="O1108"/>
  <c r="Q1058"/>
  <c r="Q1057" s="1"/>
  <c r="Q1056" s="1"/>
  <c r="P1058"/>
  <c r="P1057" s="1"/>
  <c r="P1056" s="1"/>
  <c r="O1058"/>
  <c r="O1057" s="1"/>
  <c r="O1056" s="1"/>
  <c r="N1058"/>
  <c r="N1057" s="1"/>
  <c r="N1056" s="1"/>
  <c r="Q1053"/>
  <c r="Q1052" s="1"/>
  <c r="Q1051" s="1"/>
  <c r="P1053"/>
  <c r="P1052" s="1"/>
  <c r="P1051" s="1"/>
  <c r="O1053"/>
  <c r="O1052" s="1"/>
  <c r="O1051" s="1"/>
  <c r="N1053"/>
  <c r="N1052" s="1"/>
  <c r="N1051" s="1"/>
  <c r="Q1048"/>
  <c r="Q1047" s="1"/>
  <c r="P1048"/>
  <c r="P1047" s="1"/>
  <c r="O1048"/>
  <c r="O1047" s="1"/>
  <c r="N1048"/>
  <c r="N1047" s="1"/>
  <c r="Q1045"/>
  <c r="P1045"/>
  <c r="P1044" s="1"/>
  <c r="O1045"/>
  <c r="O1044" s="1"/>
  <c r="N1045"/>
  <c r="N1044" s="1"/>
  <c r="Q1044"/>
  <c r="Q1042"/>
  <c r="Q1041" s="1"/>
  <c r="P1042"/>
  <c r="P1041" s="1"/>
  <c r="O1042"/>
  <c r="O1041" s="1"/>
  <c r="N1042"/>
  <c r="N1041" s="1"/>
  <c r="Q1038"/>
  <c r="Q1037" s="1"/>
  <c r="P1038"/>
  <c r="P1037" s="1"/>
  <c r="O1038"/>
  <c r="O1037" s="1"/>
  <c r="N1038"/>
  <c r="N1037" s="1"/>
  <c r="Q1035"/>
  <c r="Q1034" s="1"/>
  <c r="P1035"/>
  <c r="P1034" s="1"/>
  <c r="O1035"/>
  <c r="O1034" s="1"/>
  <c r="N1035"/>
  <c r="N1034" s="1"/>
  <c r="Q1030"/>
  <c r="Q1029" s="1"/>
  <c r="O1030"/>
  <c r="O1029" s="1"/>
  <c r="Q1026"/>
  <c r="Q1025" s="1"/>
  <c r="O1026"/>
  <c r="O1025" s="1"/>
  <c r="Q1023"/>
  <c r="Q1022" s="1"/>
  <c r="O1023"/>
  <c r="O1022" s="1"/>
  <c r="Q1019"/>
  <c r="Q1018" s="1"/>
  <c r="O1019"/>
  <c r="O1018" s="1"/>
  <c r="Q1016"/>
  <c r="Q1015" s="1"/>
  <c r="O1016"/>
  <c r="O1015" s="1"/>
  <c r="Q995"/>
  <c r="P995"/>
  <c r="O995"/>
  <c r="N995"/>
  <c r="Q993"/>
  <c r="P993"/>
  <c r="O993"/>
  <c r="N993"/>
  <c r="Q991"/>
  <c r="Q990" s="1"/>
  <c r="Q989" s="1"/>
  <c r="P991"/>
  <c r="P990" s="1"/>
  <c r="P989" s="1"/>
  <c r="O991"/>
  <c r="N991"/>
  <c r="N990" s="1"/>
  <c r="N989" s="1"/>
  <c r="Q987"/>
  <c r="Q986" s="1"/>
  <c r="Q985" s="1"/>
  <c r="P987"/>
  <c r="P986" s="1"/>
  <c r="P985" s="1"/>
  <c r="O987"/>
  <c r="O986" s="1"/>
  <c r="O985" s="1"/>
  <c r="N987"/>
  <c r="N986" s="1"/>
  <c r="N985" s="1"/>
  <c r="Q983"/>
  <c r="P983"/>
  <c r="O983"/>
  <c r="O982" s="1"/>
  <c r="O981" s="1"/>
  <c r="N983"/>
  <c r="N982" s="1"/>
  <c r="N981" s="1"/>
  <c r="N980" s="1"/>
  <c r="N953" s="1"/>
  <c r="Q982"/>
  <c r="Q981" s="1"/>
  <c r="Q980" s="1"/>
  <c r="Q953" s="1"/>
  <c r="P982"/>
  <c r="P981" s="1"/>
  <c r="P980" s="1"/>
  <c r="P953" s="1"/>
  <c r="Q947"/>
  <c r="P947"/>
  <c r="O947"/>
  <c r="O946" s="1"/>
  <c r="O945" s="1"/>
  <c r="N947"/>
  <c r="N946" s="1"/>
  <c r="N945" s="1"/>
  <c r="Q946"/>
  <c r="Q945" s="1"/>
  <c r="P946"/>
  <c r="P945" s="1"/>
  <c r="Q943"/>
  <c r="Q942" s="1"/>
  <c r="Q941" s="1"/>
  <c r="P943"/>
  <c r="P942" s="1"/>
  <c r="P941" s="1"/>
  <c r="O943"/>
  <c r="O942" s="1"/>
  <c r="O941" s="1"/>
  <c r="N943"/>
  <c r="N942" s="1"/>
  <c r="N941" s="1"/>
  <c r="Q922"/>
  <c r="P922"/>
  <c r="O922"/>
  <c r="O921" s="1"/>
  <c r="N922"/>
  <c r="N921" s="1"/>
  <c r="Q921"/>
  <c r="P921"/>
  <c r="Q919"/>
  <c r="Q918" s="1"/>
  <c r="P919"/>
  <c r="P918" s="1"/>
  <c r="O919"/>
  <c r="O918" s="1"/>
  <c r="N919"/>
  <c r="N918" s="1"/>
  <c r="Q912"/>
  <c r="P912"/>
  <c r="P911" s="1"/>
  <c r="P910" s="1"/>
  <c r="O912"/>
  <c r="O911" s="1"/>
  <c r="O910" s="1"/>
  <c r="N912"/>
  <c r="N911" s="1"/>
  <c r="N910" s="1"/>
  <c r="Q911"/>
  <c r="Q910" s="1"/>
  <c r="Q908"/>
  <c r="P908"/>
  <c r="P907" s="1"/>
  <c r="P906" s="1"/>
  <c r="O908"/>
  <c r="O907" s="1"/>
  <c r="O906" s="1"/>
  <c r="N908"/>
  <c r="N907" s="1"/>
  <c r="N906" s="1"/>
  <c r="Q907"/>
  <c r="Q906" s="1"/>
  <c r="Q903"/>
  <c r="P903"/>
  <c r="P902" s="1"/>
  <c r="P901" s="1"/>
  <c r="O903"/>
  <c r="O902" s="1"/>
  <c r="O901" s="1"/>
  <c r="N903"/>
  <c r="N902" s="1"/>
  <c r="N901" s="1"/>
  <c r="Q902"/>
  <c r="Q901" s="1"/>
  <c r="Q899"/>
  <c r="P899"/>
  <c r="P898" s="1"/>
  <c r="P897" s="1"/>
  <c r="O899"/>
  <c r="O898" s="1"/>
  <c r="O897" s="1"/>
  <c r="N899"/>
  <c r="N898" s="1"/>
  <c r="N897" s="1"/>
  <c r="Q898"/>
  <c r="Q897" s="1"/>
  <c r="Q892"/>
  <c r="Q891" s="1"/>
  <c r="Q890" s="1"/>
  <c r="Q889" s="1"/>
  <c r="Q883" s="1"/>
  <c r="O892"/>
  <c r="O891" s="1"/>
  <c r="O890" s="1"/>
  <c r="O889" s="1"/>
  <c r="O883" s="1"/>
  <c r="N892"/>
  <c r="N891" s="1"/>
  <c r="N890" s="1"/>
  <c r="N889" s="1"/>
  <c r="N883" s="1"/>
  <c r="Q887"/>
  <c r="P887"/>
  <c r="O887"/>
  <c r="O886" s="1"/>
  <c r="O884" s="1"/>
  <c r="N887"/>
  <c r="N886" s="1"/>
  <c r="N884" s="1"/>
  <c r="Q886"/>
  <c r="Q884" s="1"/>
  <c r="P886"/>
  <c r="P884" s="1"/>
  <c r="Q868"/>
  <c r="P868"/>
  <c r="P867" s="1"/>
  <c r="P866" s="1"/>
  <c r="O868"/>
  <c r="N868"/>
  <c r="Q867"/>
  <c r="Q866" s="1"/>
  <c r="O867"/>
  <c r="O866" s="1"/>
  <c r="N867"/>
  <c r="N866" s="1"/>
  <c r="Q864"/>
  <c r="P864"/>
  <c r="P863" s="1"/>
  <c r="P862" s="1"/>
  <c r="O864"/>
  <c r="O863" s="1"/>
  <c r="O862" s="1"/>
  <c r="N864"/>
  <c r="N863" s="1"/>
  <c r="N862" s="1"/>
  <c r="Q863"/>
  <c r="Q862" s="1"/>
  <c r="Q860"/>
  <c r="Q859" s="1"/>
  <c r="Q858" s="1"/>
  <c r="P860"/>
  <c r="P859" s="1"/>
  <c r="P858" s="1"/>
  <c r="O860"/>
  <c r="O859" s="1"/>
  <c r="O858" s="1"/>
  <c r="N860"/>
  <c r="N859" s="1"/>
  <c r="N858" s="1"/>
  <c r="Q843"/>
  <c r="P843"/>
  <c r="O843"/>
  <c r="O842" s="1"/>
  <c r="O841" s="1"/>
  <c r="O840" s="1"/>
  <c r="N843"/>
  <c r="N842" s="1"/>
  <c r="N841" s="1"/>
  <c r="N840" s="1"/>
  <c r="Q842"/>
  <c r="Q841" s="1"/>
  <c r="Q840" s="1"/>
  <c r="P842"/>
  <c r="P841" s="1"/>
  <c r="P840" s="1"/>
  <c r="Q838"/>
  <c r="Q837" s="1"/>
  <c r="Q836" s="1"/>
  <c r="P838"/>
  <c r="P837" s="1"/>
  <c r="P836" s="1"/>
  <c r="O838"/>
  <c r="O837" s="1"/>
  <c r="O836" s="1"/>
  <c r="N838"/>
  <c r="N837" s="1"/>
  <c r="N836" s="1"/>
  <c r="Q822"/>
  <c r="Q821" s="1"/>
  <c r="Q820" s="1"/>
  <c r="Q819" s="1"/>
  <c r="P822"/>
  <c r="O822"/>
  <c r="O821" s="1"/>
  <c r="O820" s="1"/>
  <c r="O819" s="1"/>
  <c r="N822"/>
  <c r="N821" s="1"/>
  <c r="N820" s="1"/>
  <c r="N819" s="1"/>
  <c r="P821"/>
  <c r="P820" s="1"/>
  <c r="P819" s="1"/>
  <c r="Q817"/>
  <c r="P817"/>
  <c r="P816" s="1"/>
  <c r="P815" s="1"/>
  <c r="O817"/>
  <c r="O816" s="1"/>
  <c r="O815" s="1"/>
  <c r="N817"/>
  <c r="N816" s="1"/>
  <c r="N815" s="1"/>
  <c r="Q816"/>
  <c r="Q815" s="1"/>
  <c r="Q813"/>
  <c r="Q812" s="1"/>
  <c r="P813"/>
  <c r="P812" s="1"/>
  <c r="O813"/>
  <c r="O812" s="1"/>
  <c r="N813"/>
  <c r="N812" s="1"/>
  <c r="Q810"/>
  <c r="Q809" s="1"/>
  <c r="P810"/>
  <c r="P809" s="1"/>
  <c r="O810"/>
  <c r="O809" s="1"/>
  <c r="N810"/>
  <c r="N809" s="1"/>
  <c r="Q806"/>
  <c r="P806"/>
  <c r="P805" s="1"/>
  <c r="P804" s="1"/>
  <c r="O806"/>
  <c r="O805" s="1"/>
  <c r="O804" s="1"/>
  <c r="N806"/>
  <c r="N805" s="1"/>
  <c r="N804" s="1"/>
  <c r="Q805"/>
  <c r="Q804" s="1"/>
  <c r="Q798"/>
  <c r="P798"/>
  <c r="P797" s="1"/>
  <c r="P796" s="1"/>
  <c r="O798"/>
  <c r="O797" s="1"/>
  <c r="O796" s="1"/>
  <c r="N798"/>
  <c r="N797" s="1"/>
  <c r="N796" s="1"/>
  <c r="Q797"/>
  <c r="Q796" s="1"/>
  <c r="Q794"/>
  <c r="P794"/>
  <c r="P793" s="1"/>
  <c r="P792" s="1"/>
  <c r="O794"/>
  <c r="O793" s="1"/>
  <c r="O792" s="1"/>
  <c r="N794"/>
  <c r="N793" s="1"/>
  <c r="N792" s="1"/>
  <c r="Q793"/>
  <c r="Q792" s="1"/>
  <c r="Q790"/>
  <c r="P790"/>
  <c r="P789" s="1"/>
  <c r="P788" s="1"/>
  <c r="O790"/>
  <c r="O789" s="1"/>
  <c r="O788" s="1"/>
  <c r="N790"/>
  <c r="N789" s="1"/>
  <c r="N788" s="1"/>
  <c r="Q789"/>
  <c r="Q788" s="1"/>
  <c r="Q771"/>
  <c r="Q770" s="1"/>
  <c r="Q769" s="1"/>
  <c r="P771"/>
  <c r="O771"/>
  <c r="N771"/>
  <c r="P770"/>
  <c r="P769" s="1"/>
  <c r="O770"/>
  <c r="O769" s="1"/>
  <c r="N770"/>
  <c r="N769" s="1"/>
  <c r="Q767"/>
  <c r="P767"/>
  <c r="P766" s="1"/>
  <c r="O767"/>
  <c r="O766" s="1"/>
  <c r="N767"/>
  <c r="N766" s="1"/>
  <c r="Q766"/>
  <c r="Q764"/>
  <c r="Q763" s="1"/>
  <c r="P764"/>
  <c r="P763" s="1"/>
  <c r="O764"/>
  <c r="O763" s="1"/>
  <c r="N764"/>
  <c r="N763" s="1"/>
  <c r="Q760"/>
  <c r="P760"/>
  <c r="P759" s="1"/>
  <c r="P758" s="1"/>
  <c r="O760"/>
  <c r="O759" s="1"/>
  <c r="O758" s="1"/>
  <c r="N760"/>
  <c r="N759" s="1"/>
  <c r="N758" s="1"/>
  <c r="Q759"/>
  <c r="Q758" s="1"/>
  <c r="Q711"/>
  <c r="P711"/>
  <c r="P710" s="1"/>
  <c r="P709" s="1"/>
  <c r="O711"/>
  <c r="O710" s="1"/>
  <c r="O709" s="1"/>
  <c r="N711"/>
  <c r="N710" s="1"/>
  <c r="N709" s="1"/>
  <c r="Q710"/>
  <c r="Q709" s="1"/>
  <c r="Q706"/>
  <c r="Q705" s="1"/>
  <c r="Q704" s="1"/>
  <c r="P706"/>
  <c r="P705" s="1"/>
  <c r="P704" s="1"/>
  <c r="O706"/>
  <c r="O705" s="1"/>
  <c r="O704" s="1"/>
  <c r="N706"/>
  <c r="N705" s="1"/>
  <c r="N704" s="1"/>
  <c r="Q701"/>
  <c r="Q700" s="1"/>
  <c r="Q699" s="1"/>
  <c r="P701"/>
  <c r="P700" s="1"/>
  <c r="P699" s="1"/>
  <c r="O701"/>
  <c r="O700" s="1"/>
  <c r="O699" s="1"/>
  <c r="N701"/>
  <c r="N700" s="1"/>
  <c r="N699" s="1"/>
  <c r="Q652"/>
  <c r="P652"/>
  <c r="O652"/>
  <c r="N652"/>
  <c r="N651" s="1"/>
  <c r="N650" s="1"/>
  <c r="N649" s="1"/>
  <c r="N648" s="1"/>
  <c r="Q651"/>
  <c r="Q650" s="1"/>
  <c r="Q649" s="1"/>
  <c r="Q648" s="1"/>
  <c r="P651"/>
  <c r="P650" s="1"/>
  <c r="P649" s="1"/>
  <c r="P648" s="1"/>
  <c r="O651"/>
  <c r="O650" s="1"/>
  <c r="O649" s="1"/>
  <c r="O648" s="1"/>
  <c r="Q640"/>
  <c r="P640"/>
  <c r="P639" s="1"/>
  <c r="P638" s="1"/>
  <c r="P637" s="1"/>
  <c r="P636" s="1"/>
  <c r="O640"/>
  <c r="O639" s="1"/>
  <c r="O638" s="1"/>
  <c r="O637" s="1"/>
  <c r="O636" s="1"/>
  <c r="N640"/>
  <c r="N639" s="1"/>
  <c r="N638" s="1"/>
  <c r="N637" s="1"/>
  <c r="N636" s="1"/>
  <c r="Q639"/>
  <c r="Q638" s="1"/>
  <c r="Q637" s="1"/>
  <c r="Q636" s="1"/>
  <c r="Q631"/>
  <c r="P631"/>
  <c r="P630" s="1"/>
  <c r="P629" s="1"/>
  <c r="P628" s="1"/>
  <c r="O631"/>
  <c r="O630" s="1"/>
  <c r="O629" s="1"/>
  <c r="O628" s="1"/>
  <c r="N631"/>
  <c r="N630" s="1"/>
  <c r="N629" s="1"/>
  <c r="N628" s="1"/>
  <c r="Q630"/>
  <c r="Q629" s="1"/>
  <c r="Q628" s="1"/>
  <c r="Q626"/>
  <c r="Q625" s="1"/>
  <c r="Q624" s="1"/>
  <c r="Q623" s="1"/>
  <c r="P626"/>
  <c r="P625" s="1"/>
  <c r="P624" s="1"/>
  <c r="P623" s="1"/>
  <c r="O626"/>
  <c r="O625" s="1"/>
  <c r="O624" s="1"/>
  <c r="O623" s="1"/>
  <c r="N626"/>
  <c r="N625" s="1"/>
  <c r="N624" s="1"/>
  <c r="N623" s="1"/>
  <c r="Q621"/>
  <c r="P621"/>
  <c r="P620" s="1"/>
  <c r="P619" s="1"/>
  <c r="P618" s="1"/>
  <c r="O621"/>
  <c r="O620" s="1"/>
  <c r="O619" s="1"/>
  <c r="O618" s="1"/>
  <c r="N621"/>
  <c r="N620" s="1"/>
  <c r="N619" s="1"/>
  <c r="N618" s="1"/>
  <c r="Q620"/>
  <c r="Q619" s="1"/>
  <c r="Q618" s="1"/>
  <c r="Q616"/>
  <c r="P616"/>
  <c r="P615" s="1"/>
  <c r="P614" s="1"/>
  <c r="P613" s="1"/>
  <c r="O616"/>
  <c r="O615" s="1"/>
  <c r="O614" s="1"/>
  <c r="O613" s="1"/>
  <c r="N616"/>
  <c r="N615" s="1"/>
  <c r="N614" s="1"/>
  <c r="N613" s="1"/>
  <c r="Q615"/>
  <c r="Q614" s="1"/>
  <c r="Q613" s="1"/>
  <c r="P609"/>
  <c r="O609"/>
  <c r="N609"/>
  <c r="Q609"/>
  <c r="P605"/>
  <c r="O605"/>
  <c r="N605"/>
  <c r="Q605"/>
  <c r="Q592"/>
  <c r="Q591" s="1"/>
  <c r="O592"/>
  <c r="O591" s="1"/>
  <c r="N592"/>
  <c r="N591" s="1"/>
  <c r="Q589"/>
  <c r="Q588" s="1"/>
  <c r="P589"/>
  <c r="P588" s="1"/>
  <c r="O589"/>
  <c r="O588" s="1"/>
  <c r="N589"/>
  <c r="N588" s="1"/>
  <c r="Q584"/>
  <c r="P584"/>
  <c r="O584"/>
  <c r="N584"/>
  <c r="Q582"/>
  <c r="Q581" s="1"/>
  <c r="P582"/>
  <c r="P581" s="1"/>
  <c r="O582"/>
  <c r="O581" s="1"/>
  <c r="N582"/>
  <c r="N581" s="1"/>
  <c r="Q573"/>
  <c r="P573"/>
  <c r="O573"/>
  <c r="N573"/>
  <c r="Q571"/>
  <c r="Q570" s="1"/>
  <c r="P571"/>
  <c r="O571"/>
  <c r="O570" s="1"/>
  <c r="N571"/>
  <c r="N570" s="1"/>
  <c r="Q568"/>
  <c r="P568"/>
  <c r="O568"/>
  <c r="N568"/>
  <c r="Q566"/>
  <c r="P566"/>
  <c r="O566"/>
  <c r="O565" s="1"/>
  <c r="N566"/>
  <c r="N565" s="1"/>
  <c r="Q565"/>
  <c r="P565"/>
  <c r="Q560"/>
  <c r="Q559" s="1"/>
  <c r="P560"/>
  <c r="P559" s="1"/>
  <c r="O560"/>
  <c r="O559" s="1"/>
  <c r="N560"/>
  <c r="N559" s="1"/>
  <c r="Q557"/>
  <c r="P557"/>
  <c r="P556" s="1"/>
  <c r="O557"/>
  <c r="O556" s="1"/>
  <c r="N557"/>
  <c r="N556" s="1"/>
  <c r="Q556"/>
  <c r="Q552"/>
  <c r="P552"/>
  <c r="P551" s="1"/>
  <c r="P550" s="1"/>
  <c r="P549" s="1"/>
  <c r="O552"/>
  <c r="O551" s="1"/>
  <c r="O550" s="1"/>
  <c r="O549" s="1"/>
  <c r="N552"/>
  <c r="N551" s="1"/>
  <c r="N550" s="1"/>
  <c r="N549" s="1"/>
  <c r="Q551"/>
  <c r="Q550" s="1"/>
  <c r="Q549" s="1"/>
  <c r="Q547"/>
  <c r="P547"/>
  <c r="P546" s="1"/>
  <c r="P545" s="1"/>
  <c r="P544" s="1"/>
  <c r="O547"/>
  <c r="O546" s="1"/>
  <c r="O545" s="1"/>
  <c r="O544" s="1"/>
  <c r="N547"/>
  <c r="N546" s="1"/>
  <c r="N545" s="1"/>
  <c r="N544" s="1"/>
  <c r="Q546"/>
  <c r="Q545" s="1"/>
  <c r="Q544" s="1"/>
  <c r="O535"/>
  <c r="O534" s="1"/>
  <c r="O533" s="1"/>
  <c r="N535"/>
  <c r="N534" s="1"/>
  <c r="N533" s="1"/>
  <c r="Q535"/>
  <c r="Q534" s="1"/>
  <c r="Q533" s="1"/>
  <c r="P535"/>
  <c r="P534" s="1"/>
  <c r="P533" s="1"/>
  <c r="Q529"/>
  <c r="P529"/>
  <c r="O529"/>
  <c r="N529"/>
  <c r="Q527"/>
  <c r="O527"/>
  <c r="Q522"/>
  <c r="P522"/>
  <c r="O522"/>
  <c r="N522"/>
  <c r="N521" s="1"/>
  <c r="N520" s="1"/>
  <c r="N519" s="1"/>
  <c r="Q521"/>
  <c r="Q520" s="1"/>
  <c r="Q519" s="1"/>
  <c r="P521"/>
  <c r="P520" s="1"/>
  <c r="P519" s="1"/>
  <c r="O521"/>
  <c r="O520" s="1"/>
  <c r="O519" s="1"/>
  <c r="Q517"/>
  <c r="Q516" s="1"/>
  <c r="Q515" s="1"/>
  <c r="Q514" s="1"/>
  <c r="P517"/>
  <c r="P516" s="1"/>
  <c r="P515" s="1"/>
  <c r="P514" s="1"/>
  <c r="O517"/>
  <c r="O516" s="1"/>
  <c r="O515" s="1"/>
  <c r="O514" s="1"/>
  <c r="N517"/>
  <c r="N516" s="1"/>
  <c r="N515" s="1"/>
  <c r="N514" s="1"/>
  <c r="Q512"/>
  <c r="Q511" s="1"/>
  <c r="Q510" s="1"/>
  <c r="Q509" s="1"/>
  <c r="P512"/>
  <c r="P511" s="1"/>
  <c r="P510" s="1"/>
  <c r="P509" s="1"/>
  <c r="O512"/>
  <c r="O511" s="1"/>
  <c r="O510" s="1"/>
  <c r="O509" s="1"/>
  <c r="N512"/>
  <c r="N511" s="1"/>
  <c r="N510" s="1"/>
  <c r="N509" s="1"/>
  <c r="Q505"/>
  <c r="Q504" s="1"/>
  <c r="P505"/>
  <c r="P504" s="1"/>
  <c r="O505"/>
  <c r="O504" s="1"/>
  <c r="N505"/>
  <c r="N504" s="1"/>
  <c r="Q499"/>
  <c r="P499"/>
  <c r="O499"/>
  <c r="N499"/>
  <c r="Q497"/>
  <c r="O497"/>
  <c r="Q492"/>
  <c r="Q491" s="1"/>
  <c r="Q490" s="1"/>
  <c r="P492"/>
  <c r="P491" s="1"/>
  <c r="P490" s="1"/>
  <c r="O492"/>
  <c r="O491" s="1"/>
  <c r="O490" s="1"/>
  <c r="N492"/>
  <c r="N491" s="1"/>
  <c r="N490" s="1"/>
  <c r="Q488"/>
  <c r="Q487" s="1"/>
  <c r="Q486" s="1"/>
  <c r="Q485" s="1"/>
  <c r="P488"/>
  <c r="P487" s="1"/>
  <c r="P486" s="1"/>
  <c r="P485" s="1"/>
  <c r="O488"/>
  <c r="O487" s="1"/>
  <c r="O486" s="1"/>
  <c r="O485" s="1"/>
  <c r="N488"/>
  <c r="N487" s="1"/>
  <c r="N486" s="1"/>
  <c r="N485" s="1"/>
  <c r="Q472"/>
  <c r="Q471" s="1"/>
  <c r="P472"/>
  <c r="P471" s="1"/>
  <c r="O472"/>
  <c r="O471" s="1"/>
  <c r="N472"/>
  <c r="N471" s="1"/>
  <c r="Q466"/>
  <c r="Q465" s="1"/>
  <c r="P466"/>
  <c r="P465" s="1"/>
  <c r="O466"/>
  <c r="O465" s="1"/>
  <c r="N466"/>
  <c r="N465" s="1"/>
  <c r="Q449"/>
  <c r="P449"/>
  <c r="O449"/>
  <c r="N449"/>
  <c r="Q447"/>
  <c r="Q446" s="1"/>
  <c r="Q445" s="1"/>
  <c r="P447"/>
  <c r="P446" s="1"/>
  <c r="P445" s="1"/>
  <c r="O447"/>
  <c r="O446" s="1"/>
  <c r="O445" s="1"/>
  <c r="N447"/>
  <c r="N446" s="1"/>
  <c r="N445" s="1"/>
  <c r="Q443"/>
  <c r="Q442" s="1"/>
  <c r="Q441" s="1"/>
  <c r="Q440" s="1"/>
  <c r="P443"/>
  <c r="P442" s="1"/>
  <c r="P441" s="1"/>
  <c r="P440" s="1"/>
  <c r="O443"/>
  <c r="O442" s="1"/>
  <c r="O441" s="1"/>
  <c r="N443"/>
  <c r="N442" s="1"/>
  <c r="N441" s="1"/>
  <c r="N440" s="1"/>
  <c r="Q435"/>
  <c r="P435"/>
  <c r="O435"/>
  <c r="N435"/>
  <c r="Q433"/>
  <c r="P433"/>
  <c r="O433"/>
  <c r="N433"/>
  <c r="Q431"/>
  <c r="Q430" s="1"/>
  <c r="Q429" s="1"/>
  <c r="P431"/>
  <c r="O431"/>
  <c r="O430" s="1"/>
  <c r="O429" s="1"/>
  <c r="N431"/>
  <c r="N430" s="1"/>
  <c r="N429" s="1"/>
  <c r="Q427"/>
  <c r="Q426" s="1"/>
  <c r="Q425" s="1"/>
  <c r="P427"/>
  <c r="P426" s="1"/>
  <c r="P425" s="1"/>
  <c r="O427"/>
  <c r="O426" s="1"/>
  <c r="O425" s="1"/>
  <c r="N427"/>
  <c r="N426" s="1"/>
  <c r="N425" s="1"/>
  <c r="Q423"/>
  <c r="Q422" s="1"/>
  <c r="Q421" s="1"/>
  <c r="P423"/>
  <c r="P422" s="1"/>
  <c r="P421" s="1"/>
  <c r="O423"/>
  <c r="O422" s="1"/>
  <c r="O421" s="1"/>
  <c r="N423"/>
  <c r="N422" s="1"/>
  <c r="N421" s="1"/>
  <c r="Q414"/>
  <c r="P414"/>
  <c r="P413" s="1"/>
  <c r="P412" s="1"/>
  <c r="P411" s="1"/>
  <c r="P410" s="1"/>
  <c r="O414"/>
  <c r="O413" s="1"/>
  <c r="O412" s="1"/>
  <c r="O411" s="1"/>
  <c r="O410" s="1"/>
  <c r="N414"/>
  <c r="N413" s="1"/>
  <c r="N412" s="1"/>
  <c r="N411" s="1"/>
  <c r="N410" s="1"/>
  <c r="Q413"/>
  <c r="Q412" s="1"/>
  <c r="Q411" s="1"/>
  <c r="Q410" s="1"/>
  <c r="Q398"/>
  <c r="P398"/>
  <c r="O398"/>
  <c r="N398"/>
  <c r="Q396"/>
  <c r="Q395" s="1"/>
  <c r="Q394" s="1"/>
  <c r="P396"/>
  <c r="P395" s="1"/>
  <c r="P394" s="1"/>
  <c r="O396"/>
  <c r="O395" s="1"/>
  <c r="O394" s="1"/>
  <c r="N396"/>
  <c r="N395" s="1"/>
  <c r="N394" s="1"/>
  <c r="Q392"/>
  <c r="Q391" s="1"/>
  <c r="Q387" s="1"/>
  <c r="Q386" s="1"/>
  <c r="Q350" s="1"/>
  <c r="P392"/>
  <c r="P391" s="1"/>
  <c r="P387" s="1"/>
  <c r="P386" s="1"/>
  <c r="P350" s="1"/>
  <c r="O392"/>
  <c r="O391" s="1"/>
  <c r="O387" s="1"/>
  <c r="O386" s="1"/>
  <c r="O350" s="1"/>
  <c r="N392"/>
  <c r="N391" s="1"/>
  <c r="N387" s="1"/>
  <c r="Q340"/>
  <c r="Q339" s="1"/>
  <c r="P340"/>
  <c r="P339" s="1"/>
  <c r="O340"/>
  <c r="O339" s="1"/>
  <c r="N340"/>
  <c r="N339" s="1"/>
  <c r="Q337"/>
  <c r="Q336" s="1"/>
  <c r="P337"/>
  <c r="P336" s="1"/>
  <c r="O337"/>
  <c r="O336" s="1"/>
  <c r="N337"/>
  <c r="N336" s="1"/>
  <c r="Q334"/>
  <c r="Q333" s="1"/>
  <c r="P334"/>
  <c r="P333" s="1"/>
  <c r="O334"/>
  <c r="O333" s="1"/>
  <c r="N334"/>
  <c r="N333" s="1"/>
  <c r="Q331"/>
  <c r="Q330" s="1"/>
  <c r="Q329" s="1"/>
  <c r="Q328" s="1"/>
  <c r="Q315" s="1"/>
  <c r="P331"/>
  <c r="P330" s="1"/>
  <c r="P329" s="1"/>
  <c r="P328" s="1"/>
  <c r="P315" s="1"/>
  <c r="O331"/>
  <c r="O330" s="1"/>
  <c r="O329" s="1"/>
  <c r="O328" s="1"/>
  <c r="O315" s="1"/>
  <c r="N331"/>
  <c r="N330" s="1"/>
  <c r="N329" s="1"/>
  <c r="N328" s="1"/>
  <c r="N315" s="1"/>
  <c r="Q307"/>
  <c r="Q306" s="1"/>
  <c r="P307"/>
  <c r="P306" s="1"/>
  <c r="O307"/>
  <c r="O306" s="1"/>
  <c r="N307"/>
  <c r="N306" s="1"/>
  <c r="Q302"/>
  <c r="Q301" s="1"/>
  <c r="P302"/>
  <c r="P301" s="1"/>
  <c r="O302"/>
  <c r="O301" s="1"/>
  <c r="N302"/>
  <c r="N301" s="1"/>
  <c r="Q297"/>
  <c r="Q296" s="1"/>
  <c r="P297"/>
  <c r="P296" s="1"/>
  <c r="O297"/>
  <c r="O296" s="1"/>
  <c r="N297"/>
  <c r="N296" s="1"/>
  <c r="Q294"/>
  <c r="Q293" s="1"/>
  <c r="P294"/>
  <c r="P293" s="1"/>
  <c r="O294"/>
  <c r="O293" s="1"/>
  <c r="N294"/>
  <c r="N293" s="1"/>
  <c r="Q289"/>
  <c r="P289"/>
  <c r="O289"/>
  <c r="N289"/>
  <c r="Q287"/>
  <c r="Q286" s="1"/>
  <c r="Q285" s="1"/>
  <c r="P287"/>
  <c r="P286" s="1"/>
  <c r="P285" s="1"/>
  <c r="O287"/>
  <c r="O286" s="1"/>
  <c r="O285" s="1"/>
  <c r="N287"/>
  <c r="Q283"/>
  <c r="Q282" s="1"/>
  <c r="Q281" s="1"/>
  <c r="P283"/>
  <c r="P282" s="1"/>
  <c r="P281" s="1"/>
  <c r="O283"/>
  <c r="O282" s="1"/>
  <c r="O281" s="1"/>
  <c r="N283"/>
  <c r="N282" s="1"/>
  <c r="N281" s="1"/>
  <c r="Q264"/>
  <c r="P264"/>
  <c r="O264"/>
  <c r="N264"/>
  <c r="Q262"/>
  <c r="P262"/>
  <c r="O262"/>
  <c r="N262"/>
  <c r="Q260"/>
  <c r="Q259" s="1"/>
  <c r="Q258" s="1"/>
  <c r="P260"/>
  <c r="O260"/>
  <c r="N260"/>
  <c r="N259" s="1"/>
  <c r="N258" s="1"/>
  <c r="Q256"/>
  <c r="Q255" s="1"/>
  <c r="Q254" s="1"/>
  <c r="P256"/>
  <c r="P255" s="1"/>
  <c r="P254" s="1"/>
  <c r="O256"/>
  <c r="O255" s="1"/>
  <c r="O254" s="1"/>
  <c r="N256"/>
  <c r="N255" s="1"/>
  <c r="N254" s="1"/>
  <c r="Q252"/>
  <c r="Q251" s="1"/>
  <c r="Q250" s="1"/>
  <c r="Q249" s="1"/>
  <c r="P252"/>
  <c r="P251" s="1"/>
  <c r="P250" s="1"/>
  <c r="O252"/>
  <c r="O251" s="1"/>
  <c r="O250" s="1"/>
  <c r="N252"/>
  <c r="N251" s="1"/>
  <c r="N250" s="1"/>
  <c r="N249" s="1"/>
  <c r="Q247"/>
  <c r="Q246" s="1"/>
  <c r="Q245" s="1"/>
  <c r="Q244" s="1"/>
  <c r="Q243" s="1"/>
  <c r="P247"/>
  <c r="P246" s="1"/>
  <c r="P245" s="1"/>
  <c r="P244" s="1"/>
  <c r="O247"/>
  <c r="O246" s="1"/>
  <c r="O245" s="1"/>
  <c r="O244" s="1"/>
  <c r="N247"/>
  <c r="N246" s="1"/>
  <c r="N245" s="1"/>
  <c r="N244" s="1"/>
  <c r="Q240"/>
  <c r="P240"/>
  <c r="P239" s="1"/>
  <c r="P238" s="1"/>
  <c r="P237" s="1"/>
  <c r="P227" s="1"/>
  <c r="O240"/>
  <c r="O239" s="1"/>
  <c r="O238" s="1"/>
  <c r="O237" s="1"/>
  <c r="O227" s="1"/>
  <c r="N240"/>
  <c r="N239" s="1"/>
  <c r="N238" s="1"/>
  <c r="N237" s="1"/>
  <c r="N227" s="1"/>
  <c r="Q239"/>
  <c r="Q238" s="1"/>
  <c r="Q237" s="1"/>
  <c r="Q227" s="1"/>
  <c r="Q224"/>
  <c r="P224"/>
  <c r="O224"/>
  <c r="N224"/>
  <c r="Q222"/>
  <c r="P222"/>
  <c r="O222"/>
  <c r="N222"/>
  <c r="Q220"/>
  <c r="Q219" s="1"/>
  <c r="Q218" s="1"/>
  <c r="Q217" s="1"/>
  <c r="Q216" s="1"/>
  <c r="O220"/>
  <c r="N220"/>
  <c r="Q210"/>
  <c r="P210"/>
  <c r="O210"/>
  <c r="N210"/>
  <c r="Q208"/>
  <c r="P208"/>
  <c r="O208"/>
  <c r="N208"/>
  <c r="Q206"/>
  <c r="P206"/>
  <c r="O206"/>
  <c r="N206"/>
  <c r="Q179"/>
  <c r="Q178" s="1"/>
  <c r="P179"/>
  <c r="P178" s="1"/>
  <c r="O179"/>
  <c r="O178" s="1"/>
  <c r="N179"/>
  <c r="N178" s="1"/>
  <c r="Q174"/>
  <c r="P174"/>
  <c r="O174"/>
  <c r="N174"/>
  <c r="Q168"/>
  <c r="O168"/>
  <c r="Q166"/>
  <c r="P166"/>
  <c r="O166"/>
  <c r="N166"/>
  <c r="Q147"/>
  <c r="Q146" s="1"/>
  <c r="Q145" s="1"/>
  <c r="Q144" s="1"/>
  <c r="P147"/>
  <c r="P146" s="1"/>
  <c r="P145" s="1"/>
  <c r="P144" s="1"/>
  <c r="O147"/>
  <c r="O146" s="1"/>
  <c r="O145" s="1"/>
  <c r="O144" s="1"/>
  <c r="N147"/>
  <c r="N146" s="1"/>
  <c r="N145" s="1"/>
  <c r="N144" s="1"/>
  <c r="Q142"/>
  <c r="O142"/>
  <c r="Q140"/>
  <c r="P140"/>
  <c r="O140"/>
  <c r="N140"/>
  <c r="Q135"/>
  <c r="P135"/>
  <c r="O135"/>
  <c r="N135"/>
  <c r="Q133"/>
  <c r="P133"/>
  <c r="O133"/>
  <c r="N133"/>
  <c r="Q131"/>
  <c r="P131"/>
  <c r="O131"/>
  <c r="N131"/>
  <c r="Q128"/>
  <c r="P128"/>
  <c r="O128"/>
  <c r="N128"/>
  <c r="Q126"/>
  <c r="P126"/>
  <c r="O126"/>
  <c r="N126"/>
  <c r="Q124"/>
  <c r="O124"/>
  <c r="Q120"/>
  <c r="Q119" s="1"/>
  <c r="P120"/>
  <c r="P119" s="1"/>
  <c r="O120"/>
  <c r="O119" s="1"/>
  <c r="N120"/>
  <c r="N119" s="1"/>
  <c r="Q117"/>
  <c r="O117"/>
  <c r="Q115"/>
  <c r="P115"/>
  <c r="O115"/>
  <c r="N115"/>
  <c r="Q113"/>
  <c r="O113"/>
  <c r="Q108"/>
  <c r="Q107" s="1"/>
  <c r="Q106" s="1"/>
  <c r="Q105" s="1"/>
  <c r="P108"/>
  <c r="P107" s="1"/>
  <c r="P106" s="1"/>
  <c r="P105" s="1"/>
  <c r="O108"/>
  <c r="O107" s="1"/>
  <c r="O106" s="1"/>
  <c r="O105" s="1"/>
  <c r="N108"/>
  <c r="N107" s="1"/>
  <c r="N106" s="1"/>
  <c r="N105" s="1"/>
  <c r="Q103"/>
  <c r="Q102" s="1"/>
  <c r="P103"/>
  <c r="P102" s="1"/>
  <c r="O103"/>
  <c r="O102" s="1"/>
  <c r="N103"/>
  <c r="N102" s="1"/>
  <c r="Q100"/>
  <c r="P100"/>
  <c r="O100"/>
  <c r="N100"/>
  <c r="Q98"/>
  <c r="O98"/>
  <c r="Q94"/>
  <c r="Q93" s="1"/>
  <c r="Q92" s="1"/>
  <c r="P94"/>
  <c r="P93" s="1"/>
  <c r="P92" s="1"/>
  <c r="O94"/>
  <c r="O93" s="1"/>
  <c r="O92" s="1"/>
  <c r="N94"/>
  <c r="N93" s="1"/>
  <c r="N92" s="1"/>
  <c r="Q82"/>
  <c r="Q81" s="1"/>
  <c r="Q80" s="1"/>
  <c r="Q79" s="1"/>
  <c r="Q78" s="1"/>
  <c r="P82"/>
  <c r="P81" s="1"/>
  <c r="P80" s="1"/>
  <c r="P79" s="1"/>
  <c r="P78" s="1"/>
  <c r="O82"/>
  <c r="O81" s="1"/>
  <c r="O80" s="1"/>
  <c r="O79" s="1"/>
  <c r="O78" s="1"/>
  <c r="N82"/>
  <c r="N81" s="1"/>
  <c r="N80" s="1"/>
  <c r="N79" s="1"/>
  <c r="N78" s="1"/>
  <c r="Q75"/>
  <c r="P75"/>
  <c r="O75"/>
  <c r="N75"/>
  <c r="Q73"/>
  <c r="P73"/>
  <c r="O73"/>
  <c r="N73"/>
  <c r="Q71"/>
  <c r="P71"/>
  <c r="O71"/>
  <c r="O70" s="1"/>
  <c r="O69" s="1"/>
  <c r="O68" s="1"/>
  <c r="O67" s="1"/>
  <c r="N71"/>
  <c r="Q57"/>
  <c r="O57"/>
  <c r="Q55"/>
  <c r="O55"/>
  <c r="Q53"/>
  <c r="O53"/>
  <c r="Q45"/>
  <c r="P45"/>
  <c r="O45"/>
  <c r="N45"/>
  <c r="Q43"/>
  <c r="P43"/>
  <c r="O43"/>
  <c r="N43"/>
  <c r="Q41"/>
  <c r="P41"/>
  <c r="O41"/>
  <c r="N41"/>
  <c r="Q39"/>
  <c r="P39"/>
  <c r="O39"/>
  <c r="N39"/>
  <c r="Q36"/>
  <c r="Q35" s="1"/>
  <c r="P36"/>
  <c r="P35" s="1"/>
  <c r="O36"/>
  <c r="O35" s="1"/>
  <c r="N36"/>
  <c r="N35" s="1"/>
  <c r="Q33"/>
  <c r="Q32" s="1"/>
  <c r="P33"/>
  <c r="P32" s="1"/>
  <c r="O33"/>
  <c r="O32" s="1"/>
  <c r="N33"/>
  <c r="N32" s="1"/>
  <c r="Q21"/>
  <c r="Q20" s="1"/>
  <c r="Q19" s="1"/>
  <c r="Q18" s="1"/>
  <c r="Q17" s="1"/>
  <c r="P21"/>
  <c r="P20" s="1"/>
  <c r="P19" s="1"/>
  <c r="P18" s="1"/>
  <c r="P17" s="1"/>
  <c r="O21"/>
  <c r="O20" s="1"/>
  <c r="O19" s="1"/>
  <c r="O18" s="1"/>
  <c r="O17" s="1"/>
  <c r="N21"/>
  <c r="N20" s="1"/>
  <c r="N19" s="1"/>
  <c r="N18" s="1"/>
  <c r="N17" s="1"/>
  <c r="N243" l="1"/>
  <c r="O440"/>
  <c r="Q214"/>
  <c r="N386"/>
  <c r="N350" s="1"/>
  <c r="Q130"/>
  <c r="O698"/>
  <c r="O665" s="1"/>
  <c r="N940"/>
  <c r="N286"/>
  <c r="N285" s="1"/>
  <c r="N276" s="1"/>
  <c r="N275" s="1"/>
  <c r="O165"/>
  <c r="O164" s="1"/>
  <c r="Q1318"/>
  <c r="Q1317" s="1"/>
  <c r="O940"/>
  <c r="N698"/>
  <c r="N665" s="1"/>
  <c r="Q1144"/>
  <c r="Q1143" s="1"/>
  <c r="O205"/>
  <c r="O190" s="1"/>
  <c r="P1144"/>
  <c r="P1143" s="1"/>
  <c r="O857"/>
  <c r="N857"/>
  <c r="Q698"/>
  <c r="Q665" s="1"/>
  <c r="Q857"/>
  <c r="Q940"/>
  <c r="N1318"/>
  <c r="N1317" s="1"/>
  <c r="Q276"/>
  <c r="Q275" s="1"/>
  <c r="P276"/>
  <c r="P275" s="1"/>
  <c r="O276"/>
  <c r="O275" s="1"/>
  <c r="N464"/>
  <c r="N456" s="1"/>
  <c r="O1318"/>
  <c r="O1317" s="1"/>
  <c r="Q464"/>
  <c r="Q456" s="1"/>
  <c r="Q165"/>
  <c r="Q164" s="1"/>
  <c r="P464"/>
  <c r="P456" s="1"/>
  <c r="O1144"/>
  <c r="O1143" s="1"/>
  <c r="O464"/>
  <c r="O456" s="1"/>
  <c r="P698"/>
  <c r="P665" s="1"/>
  <c r="P857"/>
  <c r="P940"/>
  <c r="N1144"/>
  <c r="N1143" s="1"/>
  <c r="P1318"/>
  <c r="P1317" s="1"/>
  <c r="Q1346"/>
  <c r="Q205"/>
  <c r="Q190" s="1"/>
  <c r="Q917"/>
  <c r="Q916" s="1"/>
  <c r="O1385"/>
  <c r="O1384" s="1"/>
  <c r="Q1385"/>
  <c r="Q1384" s="1"/>
  <c r="N130"/>
  <c r="P917"/>
  <c r="P916" s="1"/>
  <c r="N917"/>
  <c r="N916" s="1"/>
  <c r="P1385"/>
  <c r="P1384" s="1"/>
  <c r="Q808"/>
  <c r="Q803" s="1"/>
  <c r="O917"/>
  <c r="O916" s="1"/>
  <c r="P555"/>
  <c r="O990"/>
  <c r="O989" s="1"/>
  <c r="O980" s="1"/>
  <c r="O953" s="1"/>
  <c r="O259"/>
  <c r="O258" s="1"/>
  <c r="O249" s="1"/>
  <c r="O243" s="1"/>
  <c r="N555"/>
  <c r="N554" s="1"/>
  <c r="O555"/>
  <c r="O554" s="1"/>
  <c r="O808"/>
  <c r="O803" s="1"/>
  <c r="P1365"/>
  <c r="P1364" s="1"/>
  <c r="P38"/>
  <c r="P31" s="1"/>
  <c r="P30" s="1"/>
  <c r="P29" s="1"/>
  <c r="P808"/>
  <c r="P803" s="1"/>
  <c r="Q604"/>
  <c r="Q598" s="1"/>
  <c r="Q1112"/>
  <c r="P130"/>
  <c r="N1112"/>
  <c r="O604"/>
  <c r="O598" s="1"/>
  <c r="N70"/>
  <c r="N69" s="1"/>
  <c r="N68" s="1"/>
  <c r="N67" s="1"/>
  <c r="O1307"/>
  <c r="O1306" s="1"/>
  <c r="N604"/>
  <c r="N598" s="1"/>
  <c r="N808"/>
  <c r="N803" s="1"/>
  <c r="P1112"/>
  <c r="Q634"/>
  <c r="P259"/>
  <c r="P258" s="1"/>
  <c r="P249" s="1"/>
  <c r="P243" s="1"/>
  <c r="N762"/>
  <c r="Q1307"/>
  <c r="Q1306" s="1"/>
  <c r="N38"/>
  <c r="N31" s="1"/>
  <c r="N30" s="1"/>
  <c r="N29" s="1"/>
  <c r="P205"/>
  <c r="P190" s="1"/>
  <c r="P762"/>
  <c r="O787"/>
  <c r="O896"/>
  <c r="P896"/>
  <c r="P1033"/>
  <c r="Q1247"/>
  <c r="Q1142" s="1"/>
  <c r="Q1365"/>
  <c r="Q1364" s="1"/>
  <c r="O762"/>
  <c r="N1033"/>
  <c r="N1247"/>
  <c r="P1307"/>
  <c r="P1306" s="1"/>
  <c r="O1365"/>
  <c r="O1364" s="1"/>
  <c r="N1385"/>
  <c r="N1384" s="1"/>
  <c r="Q555"/>
  <c r="Q554" s="1"/>
  <c r="Q762"/>
  <c r="O1247"/>
  <c r="P1247"/>
  <c r="N634"/>
  <c r="N787"/>
  <c r="N896"/>
  <c r="O634"/>
  <c r="O1033"/>
  <c r="N1365"/>
  <c r="N1364" s="1"/>
  <c r="Q787"/>
  <c r="Q896"/>
  <c r="O1112"/>
  <c r="N1307"/>
  <c r="N1306" s="1"/>
  <c r="P787"/>
  <c r="P604"/>
  <c r="P598" s="1"/>
  <c r="P634"/>
  <c r="Q1033"/>
  <c r="Q905"/>
  <c r="O139"/>
  <c r="O138" s="1"/>
  <c r="O137" s="1"/>
  <c r="P905"/>
  <c r="O420"/>
  <c r="O1348"/>
  <c r="O1347" s="1"/>
  <c r="O1346" s="1"/>
  <c r="Q139"/>
  <c r="Q138" s="1"/>
  <c r="Q137" s="1"/>
  <c r="O52"/>
  <c r="O51" s="1"/>
  <c r="O50" s="1"/>
  <c r="O49" s="1"/>
  <c r="Q420"/>
  <c r="Q419" s="1"/>
  <c r="P430"/>
  <c r="P429" s="1"/>
  <c r="O905"/>
  <c r="P1079"/>
  <c r="O130"/>
  <c r="O219"/>
  <c r="O218" s="1"/>
  <c r="O217" s="1"/>
  <c r="O216" s="1"/>
  <c r="P570"/>
  <c r="N420"/>
  <c r="Q112"/>
  <c r="Q111" s="1"/>
  <c r="Q526"/>
  <c r="Q525" s="1"/>
  <c r="Q524" s="1"/>
  <c r="Q503" s="1"/>
  <c r="N905"/>
  <c r="Q38"/>
  <c r="Q31" s="1"/>
  <c r="Q30" s="1"/>
  <c r="Q29" s="1"/>
  <c r="Q97"/>
  <c r="Q96" s="1"/>
  <c r="Q91" s="1"/>
  <c r="Q1079"/>
  <c r="P1061"/>
  <c r="Q1061"/>
  <c r="O496"/>
  <c r="O495" s="1"/>
  <c r="O494" s="1"/>
  <c r="O477" s="1"/>
  <c r="Q587"/>
  <c r="Q586" s="1"/>
  <c r="N1061"/>
  <c r="O1079"/>
  <c r="N1079"/>
  <c r="N587"/>
  <c r="N586" s="1"/>
  <c r="O587"/>
  <c r="O586" s="1"/>
  <c r="O532" s="1"/>
  <c r="P70"/>
  <c r="P69" s="1"/>
  <c r="P68" s="1"/>
  <c r="P67" s="1"/>
  <c r="O38"/>
  <c r="O31" s="1"/>
  <c r="O30" s="1"/>
  <c r="O29" s="1"/>
  <c r="Q52"/>
  <c r="Q51" s="1"/>
  <c r="Q50" s="1"/>
  <c r="Q49" s="1"/>
  <c r="Q70"/>
  <c r="Q69" s="1"/>
  <c r="Q68" s="1"/>
  <c r="Q67" s="1"/>
  <c r="O97"/>
  <c r="O96" s="1"/>
  <c r="O91" s="1"/>
  <c r="O112"/>
  <c r="O111" s="1"/>
  <c r="Q123"/>
  <c r="Q122" s="1"/>
  <c r="O123"/>
  <c r="N205"/>
  <c r="N190" s="1"/>
  <c r="N219"/>
  <c r="N218" s="1"/>
  <c r="N217" s="1"/>
  <c r="N216" s="1"/>
  <c r="N214" s="1"/>
  <c r="Q496"/>
  <c r="Q495" s="1"/>
  <c r="Q494" s="1"/>
  <c r="Q477" s="1"/>
  <c r="O526"/>
  <c r="O525" s="1"/>
  <c r="O524" s="1"/>
  <c r="O503" s="1"/>
  <c r="O1014"/>
  <c r="Q1014"/>
  <c r="N1348"/>
  <c r="N1347" s="1"/>
  <c r="N1346" s="1"/>
  <c r="O1061"/>
  <c r="P125"/>
  <c r="N125"/>
  <c r="P893"/>
  <c r="P221"/>
  <c r="P54"/>
  <c r="N54"/>
  <c r="P1032"/>
  <c r="N1032"/>
  <c r="P1031"/>
  <c r="N1031"/>
  <c r="P1028"/>
  <c r="N1028"/>
  <c r="P1027"/>
  <c r="N1027"/>
  <c r="P1024"/>
  <c r="N1024"/>
  <c r="P1021"/>
  <c r="N1021"/>
  <c r="P1020"/>
  <c r="N1020"/>
  <c r="P1017"/>
  <c r="N1017"/>
  <c r="O1142" l="1"/>
  <c r="Q532"/>
  <c r="Q475" s="1"/>
  <c r="O419"/>
  <c r="O159"/>
  <c r="P1142"/>
  <c r="O915"/>
  <c r="N915"/>
  <c r="N1142"/>
  <c r="Q1305"/>
  <c r="Q1124" s="1"/>
  <c r="N419"/>
  <c r="N532"/>
  <c r="P915"/>
  <c r="Q915"/>
  <c r="Q757"/>
  <c r="Q724" s="1"/>
  <c r="O757"/>
  <c r="O724" s="1"/>
  <c r="P757"/>
  <c r="P724" s="1"/>
  <c r="N757"/>
  <c r="N724" s="1"/>
  <c r="O214"/>
  <c r="P786"/>
  <c r="Q786"/>
  <c r="O786"/>
  <c r="N1305"/>
  <c r="N786"/>
  <c r="O1305"/>
  <c r="Q159"/>
  <c r="Q1362"/>
  <c r="O1362"/>
  <c r="P554"/>
  <c r="P1362"/>
  <c r="Q895"/>
  <c r="O122"/>
  <c r="O110" s="1"/>
  <c r="P1060"/>
  <c r="P420"/>
  <c r="P419" s="1"/>
  <c r="O895"/>
  <c r="P895"/>
  <c r="N895"/>
  <c r="O1013"/>
  <c r="Q1013"/>
  <c r="N1362"/>
  <c r="Q110"/>
  <c r="F1026"/>
  <c r="O1060"/>
  <c r="Q1060"/>
  <c r="N1060"/>
  <c r="P1019"/>
  <c r="P1018" s="1"/>
  <c r="P1023"/>
  <c r="P1022" s="1"/>
  <c r="P220"/>
  <c r="P219" s="1"/>
  <c r="P218" s="1"/>
  <c r="P217" s="1"/>
  <c r="P216" s="1"/>
  <c r="P214" s="1"/>
  <c r="P892"/>
  <c r="P891" s="1"/>
  <c r="P890" s="1"/>
  <c r="P889" s="1"/>
  <c r="P883" s="1"/>
  <c r="N1023"/>
  <c r="N1022" s="1"/>
  <c r="N1016"/>
  <c r="N1015" s="1"/>
  <c r="N1026"/>
  <c r="N1025" s="1"/>
  <c r="N1030"/>
  <c r="N1029" s="1"/>
  <c r="N53"/>
  <c r="N124"/>
  <c r="N123" s="1"/>
  <c r="N122" s="1"/>
  <c r="H1026"/>
  <c r="N1019"/>
  <c r="N1018" s="1"/>
  <c r="P1016"/>
  <c r="P1015" s="1"/>
  <c r="P1026"/>
  <c r="P1025" s="1"/>
  <c r="P1030"/>
  <c r="P1029" s="1"/>
  <c r="P53"/>
  <c r="P124"/>
  <c r="P123" s="1"/>
  <c r="P122" s="1"/>
  <c r="I868"/>
  <c r="I867" s="1"/>
  <c r="I866" s="1"/>
  <c r="H868"/>
  <c r="H867" s="1"/>
  <c r="H866" s="1"/>
  <c r="G868"/>
  <c r="G867" s="1"/>
  <c r="G866" s="1"/>
  <c r="F868"/>
  <c r="F867" s="1"/>
  <c r="F866" s="1"/>
  <c r="G838"/>
  <c r="G837" s="1"/>
  <c r="G836" s="1"/>
  <c r="H838"/>
  <c r="H837" s="1"/>
  <c r="H836" s="1"/>
  <c r="I838"/>
  <c r="I837" s="1"/>
  <c r="I836" s="1"/>
  <c r="F838"/>
  <c r="F837" s="1"/>
  <c r="F836" s="1"/>
  <c r="G817"/>
  <c r="G816" s="1"/>
  <c r="G815" s="1"/>
  <c r="H817"/>
  <c r="H816" s="1"/>
  <c r="H815" s="1"/>
  <c r="I817"/>
  <c r="I816" s="1"/>
  <c r="I815" s="1"/>
  <c r="F817"/>
  <c r="F816" s="1"/>
  <c r="F815" s="1"/>
  <c r="O1124" l="1"/>
  <c r="O85"/>
  <c r="O15" s="1"/>
  <c r="N1124"/>
  <c r="P663"/>
  <c r="N663"/>
  <c r="O663"/>
  <c r="Q663"/>
  <c r="Q85"/>
  <c r="Q15" s="1"/>
  <c r="O273"/>
  <c r="O475"/>
  <c r="Q273"/>
  <c r="O1012"/>
  <c r="O1010" s="1"/>
  <c r="Q1012"/>
  <c r="Q1010" s="1"/>
  <c r="N273"/>
  <c r="P273"/>
  <c r="N1014"/>
  <c r="N1013" s="1"/>
  <c r="N1012" s="1"/>
  <c r="N1010" s="1"/>
  <c r="P1014"/>
  <c r="P1013" s="1"/>
  <c r="P1012" s="1"/>
  <c r="P1010" s="1"/>
  <c r="G1053"/>
  <c r="G1052" s="1"/>
  <c r="G1051" s="1"/>
  <c r="H1053"/>
  <c r="H1052" s="1"/>
  <c r="H1051" s="1"/>
  <c r="I1053"/>
  <c r="I1052" s="1"/>
  <c r="I1051" s="1"/>
  <c r="F1053"/>
  <c r="F1052" s="1"/>
  <c r="F1051" s="1"/>
  <c r="G1026"/>
  <c r="I1026"/>
  <c r="G798"/>
  <c r="G797" s="1"/>
  <c r="G796" s="1"/>
  <c r="H798"/>
  <c r="H797" s="1"/>
  <c r="H796" s="1"/>
  <c r="I798"/>
  <c r="I797" s="1"/>
  <c r="I796" s="1"/>
  <c r="F798"/>
  <c r="F797" s="1"/>
  <c r="F796" s="1"/>
  <c r="O1461" l="1"/>
  <c r="Q1461"/>
  <c r="P593"/>
  <c r="G1035"/>
  <c r="G1034" s="1"/>
  <c r="H1035"/>
  <c r="H1034" s="1"/>
  <c r="I1035"/>
  <c r="I1034" s="1"/>
  <c r="F1035"/>
  <c r="F1034" s="1"/>
  <c r="G1016"/>
  <c r="G1015" s="1"/>
  <c r="H1016"/>
  <c r="H1015" s="1"/>
  <c r="I1016"/>
  <c r="I1015" s="1"/>
  <c r="F1016"/>
  <c r="F1015" s="1"/>
  <c r="I398"/>
  <c r="H398"/>
  <c r="G398"/>
  <c r="F398"/>
  <c r="I396"/>
  <c r="H396"/>
  <c r="G396"/>
  <c r="F396"/>
  <c r="I392"/>
  <c r="I391" s="1"/>
  <c r="I387" s="1"/>
  <c r="H392"/>
  <c r="H391" s="1"/>
  <c r="H387" s="1"/>
  <c r="G392"/>
  <c r="G391" s="1"/>
  <c r="G387" s="1"/>
  <c r="F392"/>
  <c r="F391" s="1"/>
  <c r="F387" s="1"/>
  <c r="P99"/>
  <c r="N99"/>
  <c r="G340"/>
  <c r="G339" s="1"/>
  <c r="H340"/>
  <c r="H339" s="1"/>
  <c r="I340"/>
  <c r="I339" s="1"/>
  <c r="F340"/>
  <c r="F339" s="1"/>
  <c r="G337"/>
  <c r="G336" s="1"/>
  <c r="H337"/>
  <c r="H336" s="1"/>
  <c r="I337"/>
  <c r="I336" s="1"/>
  <c r="F337"/>
  <c r="F336" s="1"/>
  <c r="G334"/>
  <c r="G333" s="1"/>
  <c r="H334"/>
  <c r="H333" s="1"/>
  <c r="I334"/>
  <c r="I333" s="1"/>
  <c r="F334"/>
  <c r="F333" s="1"/>
  <c r="G331"/>
  <c r="G330" s="1"/>
  <c r="H331"/>
  <c r="H330" s="1"/>
  <c r="I331"/>
  <c r="I330" s="1"/>
  <c r="F331"/>
  <c r="F330" s="1"/>
  <c r="P528"/>
  <c r="N528"/>
  <c r="P498"/>
  <c r="N498"/>
  <c r="G488"/>
  <c r="G487" s="1"/>
  <c r="G486" s="1"/>
  <c r="G485" s="1"/>
  <c r="H488"/>
  <c r="H487" s="1"/>
  <c r="H486" s="1"/>
  <c r="H485" s="1"/>
  <c r="I488"/>
  <c r="I487" s="1"/>
  <c r="I486" s="1"/>
  <c r="I485" s="1"/>
  <c r="F488"/>
  <c r="F487" s="1"/>
  <c r="F486" s="1"/>
  <c r="F485" s="1"/>
  <c r="G307"/>
  <c r="G306" s="1"/>
  <c r="H307"/>
  <c r="H306" s="1"/>
  <c r="I307"/>
  <c r="I306" s="1"/>
  <c r="F307"/>
  <c r="F306" s="1"/>
  <c r="G302"/>
  <c r="G301" s="1"/>
  <c r="H302"/>
  <c r="H301" s="1"/>
  <c r="I302"/>
  <c r="I301" s="1"/>
  <c r="F302"/>
  <c r="F301" s="1"/>
  <c r="G297"/>
  <c r="G296" s="1"/>
  <c r="H297"/>
  <c r="H296" s="1"/>
  <c r="I297"/>
  <c r="I296" s="1"/>
  <c r="F297"/>
  <c r="F296" s="1"/>
  <c r="G294"/>
  <c r="G293" s="1"/>
  <c r="H294"/>
  <c r="H293" s="1"/>
  <c r="I294"/>
  <c r="I293" s="1"/>
  <c r="F294"/>
  <c r="F293" s="1"/>
  <c r="F395" l="1"/>
  <c r="F394" s="1"/>
  <c r="F386" s="1"/>
  <c r="F350" s="1"/>
  <c r="G395"/>
  <c r="G394" s="1"/>
  <c r="G386" s="1"/>
  <c r="G350" s="1"/>
  <c r="F329"/>
  <c r="F328" s="1"/>
  <c r="F315" s="1"/>
  <c r="H329"/>
  <c r="H328" s="1"/>
  <c r="H315" s="1"/>
  <c r="G329"/>
  <c r="G328" s="1"/>
  <c r="G315" s="1"/>
  <c r="I329"/>
  <c r="I328" s="1"/>
  <c r="I315" s="1"/>
  <c r="I395"/>
  <c r="I394" s="1"/>
  <c r="I386" s="1"/>
  <c r="I350" s="1"/>
  <c r="P527"/>
  <c r="P526" s="1"/>
  <c r="P525" s="1"/>
  <c r="P524" s="1"/>
  <c r="P503" s="1"/>
  <c r="N497"/>
  <c r="N496" s="1"/>
  <c r="N495" s="1"/>
  <c r="N494" s="1"/>
  <c r="N477" s="1"/>
  <c r="N98"/>
  <c r="N97" s="1"/>
  <c r="N96" s="1"/>
  <c r="N91" s="1"/>
  <c r="P592"/>
  <c r="P591" s="1"/>
  <c r="P587" s="1"/>
  <c r="P586" s="1"/>
  <c r="P532" s="1"/>
  <c r="N527"/>
  <c r="N526" s="1"/>
  <c r="N525" s="1"/>
  <c r="N524" s="1"/>
  <c r="N503" s="1"/>
  <c r="P497"/>
  <c r="P496" s="1"/>
  <c r="P495" s="1"/>
  <c r="P494" s="1"/>
  <c r="P477" s="1"/>
  <c r="P98"/>
  <c r="P97" s="1"/>
  <c r="P96" s="1"/>
  <c r="P91" s="1"/>
  <c r="H395"/>
  <c r="H394" s="1"/>
  <c r="H386" s="1"/>
  <c r="H350" s="1"/>
  <c r="P169"/>
  <c r="N169"/>
  <c r="P118"/>
  <c r="N118"/>
  <c r="P114"/>
  <c r="N114"/>
  <c r="G983"/>
  <c r="G982" s="1"/>
  <c r="G981" s="1"/>
  <c r="H983"/>
  <c r="H982" s="1"/>
  <c r="H981" s="1"/>
  <c r="I983"/>
  <c r="I982" s="1"/>
  <c r="I981" s="1"/>
  <c r="F983"/>
  <c r="F982" s="1"/>
  <c r="F981" s="1"/>
  <c r="G987"/>
  <c r="G986" s="1"/>
  <c r="G985" s="1"/>
  <c r="H987"/>
  <c r="H986" s="1"/>
  <c r="H985" s="1"/>
  <c r="I987"/>
  <c r="I986" s="1"/>
  <c r="I985" s="1"/>
  <c r="F987"/>
  <c r="F986" s="1"/>
  <c r="F985" s="1"/>
  <c r="G991"/>
  <c r="H991"/>
  <c r="I991"/>
  <c r="F991"/>
  <c r="G993"/>
  <c r="H993"/>
  <c r="I993"/>
  <c r="F993"/>
  <c r="G995"/>
  <c r="H995"/>
  <c r="I995"/>
  <c r="F995"/>
  <c r="G943"/>
  <c r="G942" s="1"/>
  <c r="G941" s="1"/>
  <c r="H943"/>
  <c r="H942" s="1"/>
  <c r="H941" s="1"/>
  <c r="I943"/>
  <c r="I942" s="1"/>
  <c r="I941" s="1"/>
  <c r="F943"/>
  <c r="F942" s="1"/>
  <c r="F941" s="1"/>
  <c r="G947"/>
  <c r="G946" s="1"/>
  <c r="G945" s="1"/>
  <c r="H947"/>
  <c r="H946" s="1"/>
  <c r="H945" s="1"/>
  <c r="I947"/>
  <c r="I946" s="1"/>
  <c r="I945" s="1"/>
  <c r="F947"/>
  <c r="F946" s="1"/>
  <c r="F945" s="1"/>
  <c r="G771"/>
  <c r="G770" s="1"/>
  <c r="G769" s="1"/>
  <c r="H771"/>
  <c r="H770" s="1"/>
  <c r="H769" s="1"/>
  <c r="I771"/>
  <c r="I770" s="1"/>
  <c r="I769" s="1"/>
  <c r="F771"/>
  <c r="F770" s="1"/>
  <c r="F769" s="1"/>
  <c r="G767"/>
  <c r="G766" s="1"/>
  <c r="H767"/>
  <c r="H766" s="1"/>
  <c r="I767"/>
  <c r="I766" s="1"/>
  <c r="F767"/>
  <c r="F766" s="1"/>
  <c r="G760"/>
  <c r="G759" s="1"/>
  <c r="G758" s="1"/>
  <c r="H760"/>
  <c r="H759" s="1"/>
  <c r="H758" s="1"/>
  <c r="I760"/>
  <c r="I759" s="1"/>
  <c r="I758" s="1"/>
  <c r="F760"/>
  <c r="F759" s="1"/>
  <c r="F758" s="1"/>
  <c r="G701"/>
  <c r="G700" s="1"/>
  <c r="G699" s="1"/>
  <c r="H701"/>
  <c r="H700" s="1"/>
  <c r="H699" s="1"/>
  <c r="I701"/>
  <c r="I700" s="1"/>
  <c r="I699" s="1"/>
  <c r="F701"/>
  <c r="F700" s="1"/>
  <c r="F699" s="1"/>
  <c r="G706"/>
  <c r="G705" s="1"/>
  <c r="G704" s="1"/>
  <c r="H706"/>
  <c r="H705" s="1"/>
  <c r="H704" s="1"/>
  <c r="I706"/>
  <c r="I705" s="1"/>
  <c r="I704" s="1"/>
  <c r="G711"/>
  <c r="G710" s="1"/>
  <c r="G709" s="1"/>
  <c r="H711"/>
  <c r="H710" s="1"/>
  <c r="H709" s="1"/>
  <c r="I711"/>
  <c r="I710" s="1"/>
  <c r="I709" s="1"/>
  <c r="F706"/>
  <c r="F705" s="1"/>
  <c r="F704" s="1"/>
  <c r="F711"/>
  <c r="F710" s="1"/>
  <c r="F709" s="1"/>
  <c r="F940" l="1"/>
  <c r="G940"/>
  <c r="H940"/>
  <c r="I940"/>
  <c r="G698"/>
  <c r="G665" s="1"/>
  <c r="F698"/>
  <c r="F665" s="1"/>
  <c r="H698"/>
  <c r="H665" s="1"/>
  <c r="I698"/>
  <c r="I665" s="1"/>
  <c r="P475"/>
  <c r="N475"/>
  <c r="P113"/>
  <c r="N113"/>
  <c r="P117"/>
  <c r="P168"/>
  <c r="P165" s="1"/>
  <c r="P164" s="1"/>
  <c r="P159" s="1"/>
  <c r="N117"/>
  <c r="N168"/>
  <c r="N165" s="1"/>
  <c r="N164" s="1"/>
  <c r="N159" s="1"/>
  <c r="G990"/>
  <c r="G989" s="1"/>
  <c r="I990"/>
  <c r="I989" s="1"/>
  <c r="F990"/>
  <c r="F989" s="1"/>
  <c r="F980" s="1"/>
  <c r="F953" s="1"/>
  <c r="H990"/>
  <c r="H989" s="1"/>
  <c r="H980" s="1"/>
  <c r="H953" s="1"/>
  <c r="I980" l="1"/>
  <c r="I953" s="1"/>
  <c r="G980"/>
  <c r="G953" s="1"/>
  <c r="P112"/>
  <c r="P111" s="1"/>
  <c r="N112"/>
  <c r="N111" s="1"/>
  <c r="G1359"/>
  <c r="G1358" s="1"/>
  <c r="G1357" s="1"/>
  <c r="H1359"/>
  <c r="H1358" s="1"/>
  <c r="H1357" s="1"/>
  <c r="I1359"/>
  <c r="I1358" s="1"/>
  <c r="I1357" s="1"/>
  <c r="F1359"/>
  <c r="F1358" s="1"/>
  <c r="F1357" s="1"/>
  <c r="P1350"/>
  <c r="P1349" l="1"/>
  <c r="P1348" s="1"/>
  <c r="P1347" s="1"/>
  <c r="P1346" s="1"/>
  <c r="P1305" s="1"/>
  <c r="P1124" s="1"/>
  <c r="I210"/>
  <c r="H210"/>
  <c r="G210"/>
  <c r="F210"/>
  <c r="I208"/>
  <c r="H208"/>
  <c r="G208"/>
  <c r="F208"/>
  <c r="I206"/>
  <c r="H206"/>
  <c r="G206"/>
  <c r="F206"/>
  <c r="G205" l="1"/>
  <c r="G190" s="1"/>
  <c r="F205"/>
  <c r="F190" s="1"/>
  <c r="I205"/>
  <c r="I190" s="1"/>
  <c r="H205"/>
  <c r="H190" s="1"/>
  <c r="G466"/>
  <c r="G465" s="1"/>
  <c r="H466"/>
  <c r="H465" s="1"/>
  <c r="I466"/>
  <c r="I465" s="1"/>
  <c r="F466"/>
  <c r="F465" s="1"/>
  <c r="P143"/>
  <c r="N143"/>
  <c r="P56"/>
  <c r="N56"/>
  <c r="G45"/>
  <c r="H45"/>
  <c r="I45"/>
  <c r="F45"/>
  <c r="N55" l="1"/>
  <c r="P142"/>
  <c r="P139" s="1"/>
  <c r="P138" s="1"/>
  <c r="P137" s="1"/>
  <c r="P110" s="1"/>
  <c r="P85" s="1"/>
  <c r="N142"/>
  <c r="N139" s="1"/>
  <c r="N138" s="1"/>
  <c r="N137" s="1"/>
  <c r="N110" s="1"/>
  <c r="N85" s="1"/>
  <c r="P55"/>
  <c r="I764" l="1"/>
  <c r="I763" s="1"/>
  <c r="I762" s="1"/>
  <c r="I757" s="1"/>
  <c r="I724" s="1"/>
  <c r="H764"/>
  <c r="H763" s="1"/>
  <c r="H762" s="1"/>
  <c r="H757" s="1"/>
  <c r="H724" s="1"/>
  <c r="G764"/>
  <c r="G763" s="1"/>
  <c r="G762" s="1"/>
  <c r="G757" s="1"/>
  <c r="G724" s="1"/>
  <c r="F764"/>
  <c r="F763" s="1"/>
  <c r="F762" s="1"/>
  <c r="F757" s="1"/>
  <c r="F724" s="1"/>
  <c r="P58" l="1"/>
  <c r="G449"/>
  <c r="H449"/>
  <c r="I449"/>
  <c r="F449"/>
  <c r="I892"/>
  <c r="H892"/>
  <c r="H891" s="1"/>
  <c r="H890" s="1"/>
  <c r="H889" s="1"/>
  <c r="H883" s="1"/>
  <c r="G892"/>
  <c r="G891" s="1"/>
  <c r="G890" s="1"/>
  <c r="G889" s="1"/>
  <c r="G883" s="1"/>
  <c r="F892"/>
  <c r="F891" s="1"/>
  <c r="F890" s="1"/>
  <c r="F889" s="1"/>
  <c r="F883" s="1"/>
  <c r="I891"/>
  <c r="I890" s="1"/>
  <c r="I889" s="1"/>
  <c r="I883" s="1"/>
  <c r="F220"/>
  <c r="F219" s="1"/>
  <c r="F218" s="1"/>
  <c r="F217" s="1"/>
  <c r="H216"/>
  <c r="G216"/>
  <c r="I216"/>
  <c r="G1456"/>
  <c r="G1455" s="1"/>
  <c r="G1454" s="1"/>
  <c r="G1453" s="1"/>
  <c r="G1451" s="1"/>
  <c r="H1456"/>
  <c r="H1455" s="1"/>
  <c r="H1454" s="1"/>
  <c r="H1453" s="1"/>
  <c r="H1451" s="1"/>
  <c r="I1456"/>
  <c r="I1455" s="1"/>
  <c r="I1454" s="1"/>
  <c r="I1453" s="1"/>
  <c r="I1451" s="1"/>
  <c r="F1455"/>
  <c r="F1454" s="1"/>
  <c r="F1453" s="1"/>
  <c r="F1451" s="1"/>
  <c r="I1388"/>
  <c r="I1387" s="1"/>
  <c r="I1386" s="1"/>
  <c r="I1327"/>
  <c r="I1236"/>
  <c r="I1235" s="1"/>
  <c r="I1224"/>
  <c r="I1223" s="1"/>
  <c r="I1212"/>
  <c r="I1211" s="1"/>
  <c r="I1197"/>
  <c r="I1196" s="1"/>
  <c r="I1185"/>
  <c r="I1184" s="1"/>
  <c r="I1173"/>
  <c r="I1172" s="1"/>
  <c r="I1161"/>
  <c r="I1160" s="1"/>
  <c r="I1149"/>
  <c r="I1148" s="1"/>
  <c r="I1121"/>
  <c r="I1120" s="1"/>
  <c r="I1119" s="1"/>
  <c r="I1118" s="1"/>
  <c r="I1091"/>
  <c r="I1090" s="1"/>
  <c r="I1081"/>
  <c r="I1080" s="1"/>
  <c r="I1073"/>
  <c r="I1072" s="1"/>
  <c r="I1070"/>
  <c r="I1069" s="1"/>
  <c r="I611"/>
  <c r="I610" s="1"/>
  <c r="I609" s="1"/>
  <c r="I584"/>
  <c r="I536"/>
  <c r="I535" s="1"/>
  <c r="I534" s="1"/>
  <c r="I533" s="1"/>
  <c r="I512"/>
  <c r="I511" s="1"/>
  <c r="I510" s="1"/>
  <c r="I509" s="1"/>
  <c r="I472"/>
  <c r="I471" s="1"/>
  <c r="I464" s="1"/>
  <c r="I443"/>
  <c r="I442" s="1"/>
  <c r="I441" s="1"/>
  <c r="I179"/>
  <c r="I178" s="1"/>
  <c r="I168"/>
  <c r="I135"/>
  <c r="I126"/>
  <c r="I21"/>
  <c r="I20" s="1"/>
  <c r="I19" s="1"/>
  <c r="I18" s="1"/>
  <c r="I17" s="1"/>
  <c r="G1443"/>
  <c r="G1442" s="1"/>
  <c r="G1441" s="1"/>
  <c r="G1440" s="1"/>
  <c r="I1443"/>
  <c r="I1442" s="1"/>
  <c r="I1441" s="1"/>
  <c r="I1440" s="1"/>
  <c r="H1443"/>
  <c r="H1442" s="1"/>
  <c r="H1441" s="1"/>
  <c r="H1440" s="1"/>
  <c r="F1443"/>
  <c r="F1442" s="1"/>
  <c r="F1441" s="1"/>
  <c r="F1440" s="1"/>
  <c r="F1388"/>
  <c r="F1387" s="1"/>
  <c r="F1386" s="1"/>
  <c r="H1388"/>
  <c r="H1387" s="1"/>
  <c r="H1386" s="1"/>
  <c r="G1388"/>
  <c r="G1387" s="1"/>
  <c r="G1386" s="1"/>
  <c r="I1377"/>
  <c r="I1376" s="1"/>
  <c r="I1375" s="1"/>
  <c r="I1374" s="1"/>
  <c r="H1377"/>
  <c r="H1376" s="1"/>
  <c r="H1375" s="1"/>
  <c r="H1374" s="1"/>
  <c r="G1377"/>
  <c r="G1376" s="1"/>
  <c r="G1375" s="1"/>
  <c r="G1374" s="1"/>
  <c r="F1377"/>
  <c r="F1376" s="1"/>
  <c r="F1375" s="1"/>
  <c r="F1374" s="1"/>
  <c r="I1372"/>
  <c r="I1371" s="1"/>
  <c r="I1370" s="1"/>
  <c r="H1372"/>
  <c r="H1371" s="1"/>
  <c r="H1370" s="1"/>
  <c r="G1372"/>
  <c r="G1371" s="1"/>
  <c r="G1370" s="1"/>
  <c r="F1372"/>
  <c r="F1371" s="1"/>
  <c r="F1370" s="1"/>
  <c r="G1368"/>
  <c r="G1367" s="1"/>
  <c r="G1366" s="1"/>
  <c r="I1368"/>
  <c r="I1367" s="1"/>
  <c r="I1366" s="1"/>
  <c r="H1368"/>
  <c r="H1367" s="1"/>
  <c r="H1366" s="1"/>
  <c r="F1368"/>
  <c r="F1367" s="1"/>
  <c r="F1366" s="1"/>
  <c r="F1351"/>
  <c r="I1351"/>
  <c r="H1351"/>
  <c r="G1351"/>
  <c r="I1349"/>
  <c r="H1349"/>
  <c r="G1349"/>
  <c r="F1349"/>
  <c r="H1327"/>
  <c r="G1327"/>
  <c r="F1327"/>
  <c r="G1323"/>
  <c r="I1323"/>
  <c r="I1322" s="1"/>
  <c r="H1323"/>
  <c r="H1322" s="1"/>
  <c r="F1323"/>
  <c r="F1322" s="1"/>
  <c r="F1320"/>
  <c r="F1319" s="1"/>
  <c r="I1320"/>
  <c r="I1319" s="1"/>
  <c r="H1320"/>
  <c r="H1319" s="1"/>
  <c r="G1320"/>
  <c r="G1319" s="1"/>
  <c r="I1315"/>
  <c r="I1314" s="1"/>
  <c r="H1315"/>
  <c r="H1314" s="1"/>
  <c r="G1315"/>
  <c r="G1314" s="1"/>
  <c r="F1315"/>
  <c r="F1314" s="1"/>
  <c r="I1312"/>
  <c r="H1312"/>
  <c r="G1312"/>
  <c r="F1312"/>
  <c r="F1311" s="1"/>
  <c r="I1311"/>
  <c r="H1311"/>
  <c r="G1311"/>
  <c r="I1309"/>
  <c r="I1308" s="1"/>
  <c r="H1309"/>
  <c r="H1308" s="1"/>
  <c r="G1309"/>
  <c r="G1308" s="1"/>
  <c r="F1309"/>
  <c r="F1308" s="1"/>
  <c r="F1256"/>
  <c r="F1255" s="1"/>
  <c r="I1256"/>
  <c r="I1255" s="1"/>
  <c r="H1256"/>
  <c r="H1255" s="1"/>
  <c r="G1256"/>
  <c r="G1255" s="1"/>
  <c r="F1253"/>
  <c r="F1252" s="1"/>
  <c r="F1251" s="1"/>
  <c r="I1253"/>
  <c r="I1252" s="1"/>
  <c r="I1251" s="1"/>
  <c r="H1253"/>
  <c r="H1252" s="1"/>
  <c r="H1251" s="1"/>
  <c r="G1253"/>
  <c r="G1252" s="1"/>
  <c r="G1251" s="1"/>
  <c r="I1249"/>
  <c r="I1248" s="1"/>
  <c r="H1249"/>
  <c r="H1248" s="1"/>
  <c r="G1249"/>
  <c r="G1248" s="1"/>
  <c r="F1249"/>
  <c r="F1248" s="1"/>
  <c r="I1239"/>
  <c r="H1239"/>
  <c r="G1239"/>
  <c r="G1238" s="1"/>
  <c r="F1239"/>
  <c r="F1238" s="1"/>
  <c r="I1238"/>
  <c r="H1238"/>
  <c r="F1236"/>
  <c r="F1235" s="1"/>
  <c r="H1236"/>
  <c r="H1235" s="1"/>
  <c r="G1236"/>
  <c r="G1235" s="1"/>
  <c r="I1233"/>
  <c r="H1233"/>
  <c r="G1233"/>
  <c r="F1233"/>
  <c r="I1232"/>
  <c r="H1232"/>
  <c r="G1232"/>
  <c r="F1232"/>
  <c r="I1230"/>
  <c r="I1229" s="1"/>
  <c r="H1230"/>
  <c r="H1229" s="1"/>
  <c r="G1230"/>
  <c r="G1229" s="1"/>
  <c r="F1230"/>
  <c r="F1229" s="1"/>
  <c r="I1227"/>
  <c r="I1226" s="1"/>
  <c r="H1227"/>
  <c r="H1226" s="1"/>
  <c r="G1227"/>
  <c r="G1226" s="1"/>
  <c r="F1227"/>
  <c r="F1226" s="1"/>
  <c r="F1224"/>
  <c r="F1223" s="1"/>
  <c r="H1224"/>
  <c r="H1223" s="1"/>
  <c r="G1224"/>
  <c r="G1223" s="1"/>
  <c r="I1221"/>
  <c r="I1220" s="1"/>
  <c r="H1221"/>
  <c r="H1220" s="1"/>
  <c r="G1221"/>
  <c r="G1220" s="1"/>
  <c r="F1221"/>
  <c r="F1220" s="1"/>
  <c r="H1218"/>
  <c r="H1217" s="1"/>
  <c r="I1218"/>
  <c r="I1217" s="1"/>
  <c r="G1218"/>
  <c r="G1217" s="1"/>
  <c r="F1218"/>
  <c r="F1217" s="1"/>
  <c r="G1215"/>
  <c r="G1214" s="1"/>
  <c r="I1215"/>
  <c r="I1214" s="1"/>
  <c r="H1215"/>
  <c r="H1214" s="1"/>
  <c r="F1215"/>
  <c r="F1214" s="1"/>
  <c r="F1212"/>
  <c r="F1211" s="1"/>
  <c r="H1212"/>
  <c r="H1211" s="1"/>
  <c r="G1212"/>
  <c r="G1211" s="1"/>
  <c r="F1209"/>
  <c r="F1208" s="1"/>
  <c r="I1209"/>
  <c r="I1208" s="1"/>
  <c r="H1209"/>
  <c r="H1208" s="1"/>
  <c r="G1209"/>
  <c r="G1208" s="1"/>
  <c r="I1206"/>
  <c r="I1205" s="1"/>
  <c r="H1206"/>
  <c r="H1205" s="1"/>
  <c r="G1206"/>
  <c r="G1205" s="1"/>
  <c r="F1206"/>
  <c r="F1205" s="1"/>
  <c r="H1203"/>
  <c r="H1202" s="1"/>
  <c r="I1203"/>
  <c r="I1202" s="1"/>
  <c r="G1203"/>
  <c r="G1202" s="1"/>
  <c r="F1203"/>
  <c r="F1202" s="1"/>
  <c r="G1200"/>
  <c r="G1199" s="1"/>
  <c r="I1200"/>
  <c r="I1199" s="1"/>
  <c r="H1200"/>
  <c r="H1199" s="1"/>
  <c r="F1200"/>
  <c r="F1199" s="1"/>
  <c r="F1197"/>
  <c r="F1196" s="1"/>
  <c r="H1197"/>
  <c r="H1196" s="1"/>
  <c r="G1197"/>
  <c r="G1196" s="1"/>
  <c r="I1194"/>
  <c r="I1193" s="1"/>
  <c r="H1194"/>
  <c r="H1193" s="1"/>
  <c r="G1194"/>
  <c r="G1193" s="1"/>
  <c r="F1194"/>
  <c r="F1193" s="1"/>
  <c r="H1191"/>
  <c r="H1190" s="1"/>
  <c r="I1191"/>
  <c r="I1190" s="1"/>
  <c r="G1191"/>
  <c r="G1190" s="1"/>
  <c r="F1191"/>
  <c r="F1190" s="1"/>
  <c r="G1188"/>
  <c r="G1187" s="1"/>
  <c r="I1188"/>
  <c r="I1187" s="1"/>
  <c r="H1188"/>
  <c r="H1187" s="1"/>
  <c r="F1188"/>
  <c r="F1187" s="1"/>
  <c r="F1185"/>
  <c r="F1184" s="1"/>
  <c r="H1185"/>
  <c r="H1184" s="1"/>
  <c r="G1185"/>
  <c r="G1184" s="1"/>
  <c r="I1182"/>
  <c r="I1181" s="1"/>
  <c r="H1182"/>
  <c r="H1181" s="1"/>
  <c r="G1182"/>
  <c r="G1181" s="1"/>
  <c r="F1182"/>
  <c r="F1181" s="1"/>
  <c r="I1179"/>
  <c r="H1179"/>
  <c r="H1178" s="1"/>
  <c r="G1179"/>
  <c r="G1178" s="1"/>
  <c r="F1179"/>
  <c r="F1178" s="1"/>
  <c r="I1178"/>
  <c r="G1176"/>
  <c r="G1175" s="1"/>
  <c r="I1176"/>
  <c r="I1175" s="1"/>
  <c r="H1176"/>
  <c r="H1175" s="1"/>
  <c r="F1176"/>
  <c r="F1175" s="1"/>
  <c r="F1173"/>
  <c r="F1172" s="1"/>
  <c r="H1173"/>
  <c r="H1172" s="1"/>
  <c r="G1173"/>
  <c r="G1172" s="1"/>
  <c r="I1170"/>
  <c r="I1169" s="1"/>
  <c r="H1170"/>
  <c r="H1169" s="1"/>
  <c r="G1170"/>
  <c r="G1169" s="1"/>
  <c r="F1170"/>
  <c r="F1169" s="1"/>
  <c r="I1167"/>
  <c r="H1167"/>
  <c r="H1166" s="1"/>
  <c r="G1167"/>
  <c r="G1166" s="1"/>
  <c r="F1167"/>
  <c r="F1166" s="1"/>
  <c r="I1166"/>
  <c r="I1164"/>
  <c r="H1164"/>
  <c r="H1163" s="1"/>
  <c r="G1164"/>
  <c r="G1163" s="1"/>
  <c r="F1164"/>
  <c r="F1163" s="1"/>
  <c r="I1163"/>
  <c r="F1161"/>
  <c r="F1160" s="1"/>
  <c r="H1161"/>
  <c r="H1160" s="1"/>
  <c r="G1161"/>
  <c r="G1160" s="1"/>
  <c r="I1158"/>
  <c r="I1157" s="1"/>
  <c r="H1158"/>
  <c r="H1157" s="1"/>
  <c r="G1158"/>
  <c r="G1157" s="1"/>
  <c r="F1158"/>
  <c r="F1157" s="1"/>
  <c r="I1155"/>
  <c r="I1154" s="1"/>
  <c r="H1155"/>
  <c r="H1154" s="1"/>
  <c r="G1155"/>
  <c r="G1154" s="1"/>
  <c r="F1155"/>
  <c r="F1154" s="1"/>
  <c r="I1152"/>
  <c r="H1152"/>
  <c r="H1151" s="1"/>
  <c r="G1152"/>
  <c r="G1151" s="1"/>
  <c r="F1152"/>
  <c r="F1151" s="1"/>
  <c r="I1151"/>
  <c r="F1149"/>
  <c r="F1148" s="1"/>
  <c r="H1149"/>
  <c r="H1148" s="1"/>
  <c r="G1149"/>
  <c r="G1148" s="1"/>
  <c r="I1146"/>
  <c r="I1145" s="1"/>
  <c r="H1146"/>
  <c r="H1145" s="1"/>
  <c r="G1146"/>
  <c r="G1145" s="1"/>
  <c r="F1146"/>
  <c r="F1145" s="1"/>
  <c r="I1132"/>
  <c r="H1132"/>
  <c r="G1132"/>
  <c r="F1132"/>
  <c r="H1130"/>
  <c r="F1130"/>
  <c r="I1130"/>
  <c r="G1130"/>
  <c r="H1121"/>
  <c r="H1120" s="1"/>
  <c r="H1119" s="1"/>
  <c r="H1118" s="1"/>
  <c r="G1121"/>
  <c r="G1120" s="1"/>
  <c r="G1119" s="1"/>
  <c r="G1118" s="1"/>
  <c r="F1121"/>
  <c r="F1120" s="1"/>
  <c r="F1119" s="1"/>
  <c r="F1118" s="1"/>
  <c r="I1116"/>
  <c r="I1115" s="1"/>
  <c r="I1114" s="1"/>
  <c r="I1113" s="1"/>
  <c r="H1116"/>
  <c r="H1115" s="1"/>
  <c r="H1114" s="1"/>
  <c r="H1113" s="1"/>
  <c r="G1116"/>
  <c r="G1115" s="1"/>
  <c r="G1114" s="1"/>
  <c r="G1113" s="1"/>
  <c r="F1116"/>
  <c r="F1115" s="1"/>
  <c r="F1114" s="1"/>
  <c r="F1113" s="1"/>
  <c r="F1112" s="1"/>
  <c r="I1102"/>
  <c r="I1101" s="1"/>
  <c r="H1102"/>
  <c r="H1101" s="1"/>
  <c r="G1102"/>
  <c r="G1101" s="1"/>
  <c r="F1102"/>
  <c r="F1101" s="1"/>
  <c r="I1099"/>
  <c r="I1098" s="1"/>
  <c r="I1097" s="1"/>
  <c r="H1099"/>
  <c r="H1098" s="1"/>
  <c r="H1097" s="1"/>
  <c r="G1099"/>
  <c r="G1098" s="1"/>
  <c r="G1097" s="1"/>
  <c r="F1099"/>
  <c r="F1098" s="1"/>
  <c r="F1097" s="1"/>
  <c r="H1094"/>
  <c r="H1093" s="1"/>
  <c r="G1094"/>
  <c r="G1093" s="1"/>
  <c r="I1094"/>
  <c r="I1093" s="1"/>
  <c r="F1094"/>
  <c r="F1093" s="1"/>
  <c r="F1091"/>
  <c r="F1090" s="1"/>
  <c r="H1091"/>
  <c r="H1090" s="1"/>
  <c r="G1091"/>
  <c r="G1090" s="1"/>
  <c r="I1088"/>
  <c r="I1087" s="1"/>
  <c r="H1088"/>
  <c r="H1087" s="1"/>
  <c r="G1088"/>
  <c r="G1087" s="1"/>
  <c r="F1088"/>
  <c r="F1087" s="1"/>
  <c r="H1084"/>
  <c r="H1083" s="1"/>
  <c r="G1084"/>
  <c r="G1083" s="1"/>
  <c r="I1084"/>
  <c r="I1083" s="1"/>
  <c r="F1084"/>
  <c r="F1083" s="1"/>
  <c r="F1081"/>
  <c r="F1080" s="1"/>
  <c r="H1081"/>
  <c r="H1080" s="1"/>
  <c r="G1081"/>
  <c r="G1080" s="1"/>
  <c r="H1076"/>
  <c r="H1075" s="1"/>
  <c r="G1076"/>
  <c r="G1075" s="1"/>
  <c r="I1076"/>
  <c r="I1075" s="1"/>
  <c r="F1076"/>
  <c r="F1075" s="1"/>
  <c r="F1073"/>
  <c r="F1072" s="1"/>
  <c r="H1073"/>
  <c r="H1072" s="1"/>
  <c r="G1073"/>
  <c r="G1072" s="1"/>
  <c r="H1070"/>
  <c r="H1069" s="1"/>
  <c r="G1070"/>
  <c r="G1069" s="1"/>
  <c r="F1070"/>
  <c r="F1069" s="1"/>
  <c r="F1066"/>
  <c r="F1065" s="1"/>
  <c r="I1066"/>
  <c r="I1065" s="1"/>
  <c r="H1066"/>
  <c r="H1065" s="1"/>
  <c r="G1066"/>
  <c r="G1065" s="1"/>
  <c r="I1063"/>
  <c r="H1063"/>
  <c r="H1062" s="1"/>
  <c r="G1063"/>
  <c r="G1062" s="1"/>
  <c r="F1063"/>
  <c r="F1062" s="1"/>
  <c r="I1062"/>
  <c r="I1109"/>
  <c r="I1108" s="1"/>
  <c r="H1109"/>
  <c r="H1108" s="1"/>
  <c r="G1109"/>
  <c r="G1108" s="1"/>
  <c r="F1109"/>
  <c r="F1108" s="1"/>
  <c r="I1058"/>
  <c r="I1057" s="1"/>
  <c r="I1056" s="1"/>
  <c r="H1058"/>
  <c r="H1057" s="1"/>
  <c r="H1056" s="1"/>
  <c r="G1058"/>
  <c r="G1057" s="1"/>
  <c r="G1056" s="1"/>
  <c r="F1058"/>
  <c r="F1057" s="1"/>
  <c r="F1056" s="1"/>
  <c r="I1048"/>
  <c r="I1047" s="1"/>
  <c r="H1048"/>
  <c r="H1047" s="1"/>
  <c r="G1048"/>
  <c r="G1047" s="1"/>
  <c r="F1048"/>
  <c r="F1047" s="1"/>
  <c r="I1045"/>
  <c r="I1044" s="1"/>
  <c r="H1045"/>
  <c r="H1044" s="1"/>
  <c r="G1045"/>
  <c r="G1044" s="1"/>
  <c r="F1045"/>
  <c r="F1044" s="1"/>
  <c r="I1042"/>
  <c r="H1042"/>
  <c r="H1041" s="1"/>
  <c r="G1042"/>
  <c r="G1041" s="1"/>
  <c r="F1042"/>
  <c r="F1041" s="1"/>
  <c r="I1041"/>
  <c r="I1038"/>
  <c r="I1037" s="1"/>
  <c r="H1038"/>
  <c r="H1037" s="1"/>
  <c r="G1038"/>
  <c r="G1037" s="1"/>
  <c r="F1038"/>
  <c r="F1037" s="1"/>
  <c r="I1030"/>
  <c r="H1030"/>
  <c r="G1030"/>
  <c r="G1029" s="1"/>
  <c r="F1030"/>
  <c r="F1029" s="1"/>
  <c r="I1029"/>
  <c r="H1029"/>
  <c r="F1025"/>
  <c r="I1025"/>
  <c r="H1025"/>
  <c r="G1025"/>
  <c r="I1023"/>
  <c r="H1023"/>
  <c r="G1023"/>
  <c r="G1022" s="1"/>
  <c r="F1023"/>
  <c r="F1022" s="1"/>
  <c r="I1022"/>
  <c r="H1022"/>
  <c r="I1019"/>
  <c r="I1018" s="1"/>
  <c r="H1019"/>
  <c r="H1018" s="1"/>
  <c r="G1019"/>
  <c r="G1018" s="1"/>
  <c r="F1019"/>
  <c r="F1018" s="1"/>
  <c r="I922"/>
  <c r="I921" s="1"/>
  <c r="H922"/>
  <c r="H921" s="1"/>
  <c r="G922"/>
  <c r="G921" s="1"/>
  <c r="F922"/>
  <c r="F921" s="1"/>
  <c r="I919"/>
  <c r="I918" s="1"/>
  <c r="H919"/>
  <c r="H918" s="1"/>
  <c r="G919"/>
  <c r="G918" s="1"/>
  <c r="F919"/>
  <c r="F918" s="1"/>
  <c r="I912"/>
  <c r="I911" s="1"/>
  <c r="I910" s="1"/>
  <c r="H912"/>
  <c r="H911" s="1"/>
  <c r="H910" s="1"/>
  <c r="G912"/>
  <c r="G911" s="1"/>
  <c r="G910" s="1"/>
  <c r="F912"/>
  <c r="F911" s="1"/>
  <c r="F910" s="1"/>
  <c r="I908"/>
  <c r="H908"/>
  <c r="G908"/>
  <c r="G907" s="1"/>
  <c r="G906" s="1"/>
  <c r="F908"/>
  <c r="F907" s="1"/>
  <c r="F906" s="1"/>
  <c r="I907"/>
  <c r="I906" s="1"/>
  <c r="H907"/>
  <c r="H906" s="1"/>
  <c r="I903"/>
  <c r="I902" s="1"/>
  <c r="I901" s="1"/>
  <c r="H903"/>
  <c r="H902" s="1"/>
  <c r="H901" s="1"/>
  <c r="G903"/>
  <c r="G902" s="1"/>
  <c r="G901" s="1"/>
  <c r="F903"/>
  <c r="F902" s="1"/>
  <c r="F901" s="1"/>
  <c r="I899"/>
  <c r="H899"/>
  <c r="G899"/>
  <c r="G898" s="1"/>
  <c r="G897" s="1"/>
  <c r="F899"/>
  <c r="F898" s="1"/>
  <c r="F897" s="1"/>
  <c r="I898"/>
  <c r="I897" s="1"/>
  <c r="H898"/>
  <c r="H897" s="1"/>
  <c r="I864"/>
  <c r="I863" s="1"/>
  <c r="I862" s="1"/>
  <c r="H864"/>
  <c r="H863" s="1"/>
  <c r="H862" s="1"/>
  <c r="G864"/>
  <c r="G863" s="1"/>
  <c r="G862" s="1"/>
  <c r="F864"/>
  <c r="F863" s="1"/>
  <c r="F862" s="1"/>
  <c r="I860"/>
  <c r="I859" s="1"/>
  <c r="I858" s="1"/>
  <c r="H860"/>
  <c r="H859" s="1"/>
  <c r="H858" s="1"/>
  <c r="G860"/>
  <c r="G859" s="1"/>
  <c r="G858" s="1"/>
  <c r="F860"/>
  <c r="F859" s="1"/>
  <c r="F858" s="1"/>
  <c r="G843"/>
  <c r="G842" s="1"/>
  <c r="G841" s="1"/>
  <c r="G840" s="1"/>
  <c r="I843"/>
  <c r="I842" s="1"/>
  <c r="I841" s="1"/>
  <c r="I840" s="1"/>
  <c r="H843"/>
  <c r="H842" s="1"/>
  <c r="H841" s="1"/>
  <c r="H840" s="1"/>
  <c r="F843"/>
  <c r="F842" s="1"/>
  <c r="F841" s="1"/>
  <c r="F840" s="1"/>
  <c r="G822"/>
  <c r="G821" s="1"/>
  <c r="G820" s="1"/>
  <c r="G819" s="1"/>
  <c r="I822"/>
  <c r="I821" s="1"/>
  <c r="I820" s="1"/>
  <c r="I819" s="1"/>
  <c r="H822"/>
  <c r="H821" s="1"/>
  <c r="H820" s="1"/>
  <c r="H819" s="1"/>
  <c r="F822"/>
  <c r="F821" s="1"/>
  <c r="F820" s="1"/>
  <c r="F819" s="1"/>
  <c r="F813"/>
  <c r="F812" s="1"/>
  <c r="I813"/>
  <c r="I812" s="1"/>
  <c r="H813"/>
  <c r="H812" s="1"/>
  <c r="G813"/>
  <c r="G812" s="1"/>
  <c r="I810"/>
  <c r="I809" s="1"/>
  <c r="H810"/>
  <c r="H809" s="1"/>
  <c r="G810"/>
  <c r="G809" s="1"/>
  <c r="F810"/>
  <c r="F809" s="1"/>
  <c r="I806"/>
  <c r="I805" s="1"/>
  <c r="I804" s="1"/>
  <c r="H806"/>
  <c r="H805" s="1"/>
  <c r="H804" s="1"/>
  <c r="G806"/>
  <c r="G805" s="1"/>
  <c r="G804" s="1"/>
  <c r="F806"/>
  <c r="F805" s="1"/>
  <c r="F804" s="1"/>
  <c r="I794"/>
  <c r="I793" s="1"/>
  <c r="I792" s="1"/>
  <c r="H794"/>
  <c r="H793" s="1"/>
  <c r="H792" s="1"/>
  <c r="G794"/>
  <c r="G793" s="1"/>
  <c r="G792" s="1"/>
  <c r="F794"/>
  <c r="F793" s="1"/>
  <c r="F792" s="1"/>
  <c r="I790"/>
  <c r="I789" s="1"/>
  <c r="I788" s="1"/>
  <c r="I787" s="1"/>
  <c r="H790"/>
  <c r="H789" s="1"/>
  <c r="H788" s="1"/>
  <c r="H787" s="1"/>
  <c r="G790"/>
  <c r="G789" s="1"/>
  <c r="G788" s="1"/>
  <c r="G787" s="1"/>
  <c r="F790"/>
  <c r="F789" s="1"/>
  <c r="F788" s="1"/>
  <c r="F787" s="1"/>
  <c r="F677"/>
  <c r="F676" s="1"/>
  <c r="F674"/>
  <c r="F673" s="1"/>
  <c r="F671"/>
  <c r="F670" s="1"/>
  <c r="F668"/>
  <c r="F667" s="1"/>
  <c r="F666" s="1"/>
  <c r="F652"/>
  <c r="F651" s="1"/>
  <c r="F650" s="1"/>
  <c r="F649" s="1"/>
  <c r="F648" s="1"/>
  <c r="I652"/>
  <c r="I651" s="1"/>
  <c r="I650" s="1"/>
  <c r="I649" s="1"/>
  <c r="I648" s="1"/>
  <c r="H652"/>
  <c r="H651" s="1"/>
  <c r="H650" s="1"/>
  <c r="H649" s="1"/>
  <c r="H648" s="1"/>
  <c r="G652"/>
  <c r="G651" s="1"/>
  <c r="G650" s="1"/>
  <c r="G649" s="1"/>
  <c r="G648" s="1"/>
  <c r="I640"/>
  <c r="I639" s="1"/>
  <c r="I638" s="1"/>
  <c r="I637" s="1"/>
  <c r="I636" s="1"/>
  <c r="H640"/>
  <c r="H639" s="1"/>
  <c r="H638" s="1"/>
  <c r="H637" s="1"/>
  <c r="H636" s="1"/>
  <c r="G640"/>
  <c r="G639" s="1"/>
  <c r="G638" s="1"/>
  <c r="G637" s="1"/>
  <c r="G636" s="1"/>
  <c r="F640"/>
  <c r="F639" s="1"/>
  <c r="F638" s="1"/>
  <c r="F637" s="1"/>
  <c r="F636" s="1"/>
  <c r="I631"/>
  <c r="H631"/>
  <c r="G631"/>
  <c r="F631"/>
  <c r="F630" s="1"/>
  <c r="F629" s="1"/>
  <c r="F628" s="1"/>
  <c r="I630"/>
  <c r="I629" s="1"/>
  <c r="I628" s="1"/>
  <c r="H630"/>
  <c r="H629" s="1"/>
  <c r="H628" s="1"/>
  <c r="G630"/>
  <c r="G629" s="1"/>
  <c r="G628" s="1"/>
  <c r="I626"/>
  <c r="H626"/>
  <c r="G626"/>
  <c r="G625" s="1"/>
  <c r="G624" s="1"/>
  <c r="G623" s="1"/>
  <c r="F626"/>
  <c r="F625" s="1"/>
  <c r="F624" s="1"/>
  <c r="F623" s="1"/>
  <c r="I625"/>
  <c r="I624" s="1"/>
  <c r="I623" s="1"/>
  <c r="H625"/>
  <c r="H624" s="1"/>
  <c r="H623" s="1"/>
  <c r="I621"/>
  <c r="I620" s="1"/>
  <c r="I619" s="1"/>
  <c r="I618" s="1"/>
  <c r="H621"/>
  <c r="H620" s="1"/>
  <c r="H619" s="1"/>
  <c r="H618" s="1"/>
  <c r="G621"/>
  <c r="G620" s="1"/>
  <c r="G619" s="1"/>
  <c r="G618" s="1"/>
  <c r="F621"/>
  <c r="F620" s="1"/>
  <c r="F619" s="1"/>
  <c r="F618" s="1"/>
  <c r="I616"/>
  <c r="H616"/>
  <c r="G616"/>
  <c r="F616"/>
  <c r="F615" s="1"/>
  <c r="F614" s="1"/>
  <c r="F613" s="1"/>
  <c r="I615"/>
  <c r="I614" s="1"/>
  <c r="I613" s="1"/>
  <c r="H615"/>
  <c r="H614" s="1"/>
  <c r="H613" s="1"/>
  <c r="G615"/>
  <c r="G614" s="1"/>
  <c r="G613" s="1"/>
  <c r="G611"/>
  <c r="G610" s="1"/>
  <c r="G609" s="1"/>
  <c r="H611"/>
  <c r="H610" s="1"/>
  <c r="H609" s="1"/>
  <c r="F611"/>
  <c r="F610" s="1"/>
  <c r="F609" s="1"/>
  <c r="F607"/>
  <c r="F606" s="1"/>
  <c r="F605" s="1"/>
  <c r="I607"/>
  <c r="I606" s="1"/>
  <c r="I605" s="1"/>
  <c r="H607"/>
  <c r="H606" s="1"/>
  <c r="H605" s="1"/>
  <c r="G607"/>
  <c r="G606" s="1"/>
  <c r="G605" s="1"/>
  <c r="G592"/>
  <c r="G591" s="1"/>
  <c r="I592"/>
  <c r="I591" s="1"/>
  <c r="H592"/>
  <c r="H591" s="1"/>
  <c r="F592"/>
  <c r="F591" s="1"/>
  <c r="I589"/>
  <c r="I588" s="1"/>
  <c r="H589"/>
  <c r="H588" s="1"/>
  <c r="G589"/>
  <c r="G588" s="1"/>
  <c r="F589"/>
  <c r="F588" s="1"/>
  <c r="F584"/>
  <c r="H584"/>
  <c r="G584"/>
  <c r="I582"/>
  <c r="I581" s="1"/>
  <c r="H582"/>
  <c r="G582"/>
  <c r="F582"/>
  <c r="H573"/>
  <c r="I573"/>
  <c r="G573"/>
  <c r="F573"/>
  <c r="I571"/>
  <c r="H571"/>
  <c r="G571"/>
  <c r="G570" s="1"/>
  <c r="F571"/>
  <c r="F570" s="1"/>
  <c r="I568"/>
  <c r="H568"/>
  <c r="G568"/>
  <c r="F568"/>
  <c r="I566"/>
  <c r="I565" s="1"/>
  <c r="H566"/>
  <c r="H565" s="1"/>
  <c r="G566"/>
  <c r="G565" s="1"/>
  <c r="F566"/>
  <c r="F565" s="1"/>
  <c r="I563"/>
  <c r="H563"/>
  <c r="H562" s="1"/>
  <c r="G563"/>
  <c r="G562" s="1"/>
  <c r="F563"/>
  <c r="F562" s="1"/>
  <c r="I562"/>
  <c r="G560"/>
  <c r="G559" s="1"/>
  <c r="I560"/>
  <c r="I559" s="1"/>
  <c r="H560"/>
  <c r="H559" s="1"/>
  <c r="F560"/>
  <c r="F559" s="1"/>
  <c r="F555" s="1"/>
  <c r="I552"/>
  <c r="H552"/>
  <c r="G552"/>
  <c r="G551" s="1"/>
  <c r="G550" s="1"/>
  <c r="G549" s="1"/>
  <c r="F552"/>
  <c r="F551" s="1"/>
  <c r="F550" s="1"/>
  <c r="F549" s="1"/>
  <c r="I551"/>
  <c r="I550" s="1"/>
  <c r="I549" s="1"/>
  <c r="H551"/>
  <c r="H550" s="1"/>
  <c r="H549" s="1"/>
  <c r="F547"/>
  <c r="F546" s="1"/>
  <c r="F545" s="1"/>
  <c r="F544" s="1"/>
  <c r="I547"/>
  <c r="I546" s="1"/>
  <c r="I545" s="1"/>
  <c r="I544" s="1"/>
  <c r="H547"/>
  <c r="H546" s="1"/>
  <c r="H545" s="1"/>
  <c r="H544" s="1"/>
  <c r="G547"/>
  <c r="G546" s="1"/>
  <c r="G545" s="1"/>
  <c r="G544" s="1"/>
  <c r="H536"/>
  <c r="H535" s="1"/>
  <c r="H534" s="1"/>
  <c r="H533" s="1"/>
  <c r="G536"/>
  <c r="G535" s="1"/>
  <c r="G534" s="1"/>
  <c r="G533" s="1"/>
  <c r="F536"/>
  <c r="F535" s="1"/>
  <c r="F534" s="1"/>
  <c r="F533" s="1"/>
  <c r="I529"/>
  <c r="H529"/>
  <c r="G529"/>
  <c r="F529"/>
  <c r="I527"/>
  <c r="H527"/>
  <c r="H526" s="1"/>
  <c r="H525" s="1"/>
  <c r="H524" s="1"/>
  <c r="G527"/>
  <c r="G526" s="1"/>
  <c r="G525" s="1"/>
  <c r="G524" s="1"/>
  <c r="F527"/>
  <c r="I522"/>
  <c r="I521" s="1"/>
  <c r="I520" s="1"/>
  <c r="I519" s="1"/>
  <c r="H522"/>
  <c r="H521" s="1"/>
  <c r="H520" s="1"/>
  <c r="H519" s="1"/>
  <c r="G522"/>
  <c r="G521" s="1"/>
  <c r="G520" s="1"/>
  <c r="G519" s="1"/>
  <c r="F522"/>
  <c r="F521" s="1"/>
  <c r="F520" s="1"/>
  <c r="F519" s="1"/>
  <c r="I517"/>
  <c r="I516" s="1"/>
  <c r="I515" s="1"/>
  <c r="I514" s="1"/>
  <c r="H517"/>
  <c r="H516" s="1"/>
  <c r="H515" s="1"/>
  <c r="H514" s="1"/>
  <c r="G517"/>
  <c r="G516" s="1"/>
  <c r="G515" s="1"/>
  <c r="G514" s="1"/>
  <c r="F517"/>
  <c r="F516" s="1"/>
  <c r="F515" s="1"/>
  <c r="F514" s="1"/>
  <c r="H512"/>
  <c r="H511" s="1"/>
  <c r="H510" s="1"/>
  <c r="H509" s="1"/>
  <c r="G512"/>
  <c r="G511" s="1"/>
  <c r="G510" s="1"/>
  <c r="G509" s="1"/>
  <c r="F512"/>
  <c r="F511" s="1"/>
  <c r="F510" s="1"/>
  <c r="F509" s="1"/>
  <c r="I507"/>
  <c r="H507"/>
  <c r="H506" s="1"/>
  <c r="H505" s="1"/>
  <c r="H504" s="1"/>
  <c r="G507"/>
  <c r="G506" s="1"/>
  <c r="G505" s="1"/>
  <c r="G504" s="1"/>
  <c r="F507"/>
  <c r="F506" s="1"/>
  <c r="F505" s="1"/>
  <c r="F504" s="1"/>
  <c r="I506"/>
  <c r="I505" s="1"/>
  <c r="I504" s="1"/>
  <c r="I499"/>
  <c r="H499"/>
  <c r="G499"/>
  <c r="F499"/>
  <c r="I497"/>
  <c r="H497"/>
  <c r="H496" s="1"/>
  <c r="H495" s="1"/>
  <c r="H494" s="1"/>
  <c r="G497"/>
  <c r="G496" s="1"/>
  <c r="G495" s="1"/>
  <c r="G494" s="1"/>
  <c r="F497"/>
  <c r="I492"/>
  <c r="H492"/>
  <c r="H491" s="1"/>
  <c r="H490" s="1"/>
  <c r="G492"/>
  <c r="G491" s="1"/>
  <c r="G490" s="1"/>
  <c r="F492"/>
  <c r="F491" s="1"/>
  <c r="F490" s="1"/>
  <c r="I491"/>
  <c r="I490" s="1"/>
  <c r="F472"/>
  <c r="F471" s="1"/>
  <c r="F464" s="1"/>
  <c r="F456" s="1"/>
  <c r="H472"/>
  <c r="H471" s="1"/>
  <c r="H464" s="1"/>
  <c r="G472"/>
  <c r="G471" s="1"/>
  <c r="G464" s="1"/>
  <c r="I447"/>
  <c r="H447"/>
  <c r="G447"/>
  <c r="F447"/>
  <c r="F443"/>
  <c r="H443"/>
  <c r="H442" s="1"/>
  <c r="H441" s="1"/>
  <c r="G443"/>
  <c r="G442" s="1"/>
  <c r="G441" s="1"/>
  <c r="I438"/>
  <c r="H438"/>
  <c r="H437" s="1"/>
  <c r="G438"/>
  <c r="G437" s="1"/>
  <c r="F438"/>
  <c r="F437" s="1"/>
  <c r="I437"/>
  <c r="I435"/>
  <c r="H435"/>
  <c r="G435"/>
  <c r="F435"/>
  <c r="I433"/>
  <c r="H433"/>
  <c r="G433"/>
  <c r="F433"/>
  <c r="I431"/>
  <c r="H431"/>
  <c r="G431"/>
  <c r="F431"/>
  <c r="F430" s="1"/>
  <c r="F429" s="1"/>
  <c r="I430"/>
  <c r="I429" s="1"/>
  <c r="I427"/>
  <c r="I426" s="1"/>
  <c r="H427"/>
  <c r="H426" s="1"/>
  <c r="G427"/>
  <c r="G426" s="1"/>
  <c r="F427"/>
  <c r="F426" s="1"/>
  <c r="I423"/>
  <c r="I422" s="1"/>
  <c r="I421" s="1"/>
  <c r="H423"/>
  <c r="H422" s="1"/>
  <c r="H421" s="1"/>
  <c r="G423"/>
  <c r="G422" s="1"/>
  <c r="G421" s="1"/>
  <c r="F423"/>
  <c r="I414"/>
  <c r="I413" s="1"/>
  <c r="I412" s="1"/>
  <c r="I411" s="1"/>
  <c r="I410" s="1"/>
  <c r="H414"/>
  <c r="H413" s="1"/>
  <c r="H412" s="1"/>
  <c r="H411" s="1"/>
  <c r="H410" s="1"/>
  <c r="G414"/>
  <c r="G413" s="1"/>
  <c r="G412" s="1"/>
  <c r="G411" s="1"/>
  <c r="G410" s="1"/>
  <c r="F414"/>
  <c r="F413" s="1"/>
  <c r="F412" s="1"/>
  <c r="F411" s="1"/>
  <c r="F410" s="1"/>
  <c r="F287"/>
  <c r="F286" s="1"/>
  <c r="F285" s="1"/>
  <c r="I283"/>
  <c r="I282" s="1"/>
  <c r="I281" s="1"/>
  <c r="I276" s="1"/>
  <c r="H283"/>
  <c r="H282" s="1"/>
  <c r="H281" s="1"/>
  <c r="H276" s="1"/>
  <c r="G283"/>
  <c r="G282" s="1"/>
  <c r="G281" s="1"/>
  <c r="G276" s="1"/>
  <c r="F283"/>
  <c r="F282" s="1"/>
  <c r="F281" s="1"/>
  <c r="F276" s="1"/>
  <c r="I264"/>
  <c r="H264"/>
  <c r="G264"/>
  <c r="F264"/>
  <c r="I262"/>
  <c r="I259" s="1"/>
  <c r="I258" s="1"/>
  <c r="I249" s="1"/>
  <c r="H262"/>
  <c r="H259" s="1"/>
  <c r="H258" s="1"/>
  <c r="H249" s="1"/>
  <c r="G262"/>
  <c r="G259" s="1"/>
  <c r="G258" s="1"/>
  <c r="G249" s="1"/>
  <c r="F262"/>
  <c r="F259" s="1"/>
  <c r="F258" s="1"/>
  <c r="F249" s="1"/>
  <c r="I247"/>
  <c r="I246" s="1"/>
  <c r="I245" s="1"/>
  <c r="I244" s="1"/>
  <c r="H247"/>
  <c r="H246" s="1"/>
  <c r="H245" s="1"/>
  <c r="H244" s="1"/>
  <c r="G247"/>
  <c r="G246" s="1"/>
  <c r="G245" s="1"/>
  <c r="G244" s="1"/>
  <c r="F247"/>
  <c r="F246" s="1"/>
  <c r="F245" s="1"/>
  <c r="F244" s="1"/>
  <c r="F179"/>
  <c r="F178" s="1"/>
  <c r="H179"/>
  <c r="H178" s="1"/>
  <c r="G179"/>
  <c r="G178" s="1"/>
  <c r="H174"/>
  <c r="I174"/>
  <c r="G174"/>
  <c r="F174"/>
  <c r="F168"/>
  <c r="H168"/>
  <c r="G168"/>
  <c r="G165" s="1"/>
  <c r="G164" s="1"/>
  <c r="I166"/>
  <c r="H166"/>
  <c r="H165" s="1"/>
  <c r="H164" s="1"/>
  <c r="G166"/>
  <c r="F166"/>
  <c r="I147"/>
  <c r="I146" s="1"/>
  <c r="I145" s="1"/>
  <c r="I144" s="1"/>
  <c r="H147"/>
  <c r="H146" s="1"/>
  <c r="H145" s="1"/>
  <c r="H144" s="1"/>
  <c r="G147"/>
  <c r="G146" s="1"/>
  <c r="G145" s="1"/>
  <c r="G144" s="1"/>
  <c r="F147"/>
  <c r="F146" s="1"/>
  <c r="F145" s="1"/>
  <c r="F144" s="1"/>
  <c r="I142"/>
  <c r="H142"/>
  <c r="G142"/>
  <c r="F142"/>
  <c r="I140"/>
  <c r="I139" s="1"/>
  <c r="I138" s="1"/>
  <c r="I137" s="1"/>
  <c r="H140"/>
  <c r="G140"/>
  <c r="F140"/>
  <c r="H135"/>
  <c r="G135"/>
  <c r="F135"/>
  <c r="F133"/>
  <c r="I133"/>
  <c r="H133"/>
  <c r="G133"/>
  <c r="I131"/>
  <c r="H131"/>
  <c r="G131"/>
  <c r="F131"/>
  <c r="I128"/>
  <c r="H128"/>
  <c r="G128"/>
  <c r="F128"/>
  <c r="F126"/>
  <c r="H126"/>
  <c r="G126"/>
  <c r="I124"/>
  <c r="H124"/>
  <c r="G124"/>
  <c r="F124"/>
  <c r="I120"/>
  <c r="I119" s="1"/>
  <c r="H120"/>
  <c r="H119" s="1"/>
  <c r="G120"/>
  <c r="G119" s="1"/>
  <c r="F120"/>
  <c r="F119" s="1"/>
  <c r="I117"/>
  <c r="H117"/>
  <c r="G117"/>
  <c r="F117"/>
  <c r="I113"/>
  <c r="H113"/>
  <c r="G113"/>
  <c r="F113"/>
  <c r="I108"/>
  <c r="I107" s="1"/>
  <c r="I106" s="1"/>
  <c r="I105" s="1"/>
  <c r="H108"/>
  <c r="H107" s="1"/>
  <c r="H106" s="1"/>
  <c r="H105" s="1"/>
  <c r="G108"/>
  <c r="G107" s="1"/>
  <c r="G106" s="1"/>
  <c r="G105" s="1"/>
  <c r="F108"/>
  <c r="F107" s="1"/>
  <c r="F106" s="1"/>
  <c r="F105" s="1"/>
  <c r="I103"/>
  <c r="I102" s="1"/>
  <c r="H103"/>
  <c r="H102" s="1"/>
  <c r="G103"/>
  <c r="G102" s="1"/>
  <c r="F103"/>
  <c r="F102" s="1"/>
  <c r="I100"/>
  <c r="H100"/>
  <c r="G100"/>
  <c r="F100"/>
  <c r="I98"/>
  <c r="H98"/>
  <c r="G98"/>
  <c r="F98"/>
  <c r="I94"/>
  <c r="I93" s="1"/>
  <c r="I92" s="1"/>
  <c r="H94"/>
  <c r="H93" s="1"/>
  <c r="H92" s="1"/>
  <c r="G94"/>
  <c r="G93" s="1"/>
  <c r="G92" s="1"/>
  <c r="F94"/>
  <c r="F93" s="1"/>
  <c r="F92" s="1"/>
  <c r="I82"/>
  <c r="I81" s="1"/>
  <c r="I80" s="1"/>
  <c r="I79" s="1"/>
  <c r="I78" s="1"/>
  <c r="H82"/>
  <c r="H81" s="1"/>
  <c r="H80" s="1"/>
  <c r="H79" s="1"/>
  <c r="H78" s="1"/>
  <c r="G82"/>
  <c r="G81" s="1"/>
  <c r="G80" s="1"/>
  <c r="G79" s="1"/>
  <c r="G78" s="1"/>
  <c r="F82"/>
  <c r="F81" s="1"/>
  <c r="F80" s="1"/>
  <c r="F79" s="1"/>
  <c r="F78" s="1"/>
  <c r="I75"/>
  <c r="H75"/>
  <c r="G75"/>
  <c r="F75"/>
  <c r="I73"/>
  <c r="H73"/>
  <c r="G73"/>
  <c r="F73"/>
  <c r="G71"/>
  <c r="I71"/>
  <c r="H71"/>
  <c r="F71"/>
  <c r="I57"/>
  <c r="H57"/>
  <c r="G57"/>
  <c r="I55"/>
  <c r="H55"/>
  <c r="G55"/>
  <c r="F55"/>
  <c r="I53"/>
  <c r="H53"/>
  <c r="G53"/>
  <c r="F53"/>
  <c r="I43"/>
  <c r="H43"/>
  <c r="G43"/>
  <c r="F43"/>
  <c r="I41"/>
  <c r="H41"/>
  <c r="G41"/>
  <c r="F41"/>
  <c r="I39"/>
  <c r="H39"/>
  <c r="G39"/>
  <c r="F39"/>
  <c r="I36"/>
  <c r="I35" s="1"/>
  <c r="H36"/>
  <c r="H35" s="1"/>
  <c r="G36"/>
  <c r="G35" s="1"/>
  <c r="F36"/>
  <c r="F35" s="1"/>
  <c r="I33"/>
  <c r="I32" s="1"/>
  <c r="H33"/>
  <c r="H32" s="1"/>
  <c r="G33"/>
  <c r="G32" s="1"/>
  <c r="F33"/>
  <c r="F32" s="1"/>
  <c r="H21"/>
  <c r="H20" s="1"/>
  <c r="H19" s="1"/>
  <c r="H18" s="1"/>
  <c r="H17" s="1"/>
  <c r="G21"/>
  <c r="G20" s="1"/>
  <c r="G19" s="1"/>
  <c r="G18" s="1"/>
  <c r="G17" s="1"/>
  <c r="F21"/>
  <c r="F20" s="1"/>
  <c r="F19" s="1"/>
  <c r="F18" s="1"/>
  <c r="F17" s="1"/>
  <c r="I165" l="1"/>
  <c r="I164" s="1"/>
  <c r="I159" s="1"/>
  <c r="H477"/>
  <c r="G1322"/>
  <c r="G477"/>
  <c r="F165"/>
  <c r="F164" s="1"/>
  <c r="F275"/>
  <c r="I1439"/>
  <c r="I1437" s="1"/>
  <c r="H1439"/>
  <c r="H1437" s="1"/>
  <c r="F1439"/>
  <c r="F1437" s="1"/>
  <c r="G1439"/>
  <c r="G1437" s="1"/>
  <c r="I857"/>
  <c r="H857"/>
  <c r="F857"/>
  <c r="G857"/>
  <c r="G786" s="1"/>
  <c r="G430"/>
  <c r="G429" s="1"/>
  <c r="H430"/>
  <c r="H429" s="1"/>
  <c r="G139"/>
  <c r="G138" s="1"/>
  <c r="G137" s="1"/>
  <c r="H425"/>
  <c r="I425"/>
  <c r="I420" s="1"/>
  <c r="F425"/>
  <c r="H243"/>
  <c r="H214" s="1"/>
  <c r="G425"/>
  <c r="G420" s="1"/>
  <c r="F70"/>
  <c r="F69" s="1"/>
  <c r="F68" s="1"/>
  <c r="F67" s="1"/>
  <c r="F446"/>
  <c r="F445" s="1"/>
  <c r="G97"/>
  <c r="G96" s="1"/>
  <c r="G91" s="1"/>
  <c r="G1144"/>
  <c r="G1143" s="1"/>
  <c r="F1144"/>
  <c r="F1143" s="1"/>
  <c r="G275"/>
  <c r="G159"/>
  <c r="I1144"/>
  <c r="I1143" s="1"/>
  <c r="H1144"/>
  <c r="H1143" s="1"/>
  <c r="H139"/>
  <c r="H138" s="1"/>
  <c r="H137" s="1"/>
  <c r="G446"/>
  <c r="G445" s="1"/>
  <c r="G440" s="1"/>
  <c r="P57"/>
  <c r="P52" s="1"/>
  <c r="P51" s="1"/>
  <c r="P50" s="1"/>
  <c r="P49" s="1"/>
  <c r="P15" s="1"/>
  <c r="P1461" s="1"/>
  <c r="F57"/>
  <c r="N58"/>
  <c r="I1033"/>
  <c r="I446"/>
  <c r="I445" s="1"/>
  <c r="H97"/>
  <c r="H96" s="1"/>
  <c r="H91" s="1"/>
  <c r="F422"/>
  <c r="F421" s="1"/>
  <c r="F442"/>
  <c r="F441" s="1"/>
  <c r="I1014"/>
  <c r="I1013" s="1"/>
  <c r="G1014"/>
  <c r="G1013" s="1"/>
  <c r="G1033"/>
  <c r="H1033"/>
  <c r="F1033"/>
  <c r="H1014"/>
  <c r="H1013" s="1"/>
  <c r="F1014"/>
  <c r="I275"/>
  <c r="G112"/>
  <c r="G111" s="1"/>
  <c r="H275"/>
  <c r="G1385"/>
  <c r="G1384" s="1"/>
  <c r="F1385"/>
  <c r="F1384" s="1"/>
  <c r="H1385"/>
  <c r="H1384" s="1"/>
  <c r="I1385"/>
  <c r="I1384" s="1"/>
  <c r="H112"/>
  <c r="H111" s="1"/>
  <c r="H38"/>
  <c r="H31" s="1"/>
  <c r="H30" s="1"/>
  <c r="H29" s="1"/>
  <c r="H917"/>
  <c r="H916" s="1"/>
  <c r="H915" s="1"/>
  <c r="H446"/>
  <c r="H445" s="1"/>
  <c r="H440" s="1"/>
  <c r="F97"/>
  <c r="F96" s="1"/>
  <c r="F91" s="1"/>
  <c r="H123"/>
  <c r="F216"/>
  <c r="G808"/>
  <c r="G803" s="1"/>
  <c r="I123"/>
  <c r="I587"/>
  <c r="I586" s="1"/>
  <c r="H52"/>
  <c r="H51" s="1"/>
  <c r="H50" s="1"/>
  <c r="H49" s="1"/>
  <c r="I1307"/>
  <c r="I1306" s="1"/>
  <c r="F1307"/>
  <c r="F1306" s="1"/>
  <c r="G52"/>
  <c r="G51" s="1"/>
  <c r="G50" s="1"/>
  <c r="G49" s="1"/>
  <c r="I917"/>
  <c r="I916" s="1"/>
  <c r="I915" s="1"/>
  <c r="F1365"/>
  <c r="F1364" s="1"/>
  <c r="F896"/>
  <c r="I570"/>
  <c r="H581"/>
  <c r="F917"/>
  <c r="F916" s="1"/>
  <c r="H1307"/>
  <c r="H1306" s="1"/>
  <c r="G581"/>
  <c r="H587"/>
  <c r="H586" s="1"/>
  <c r="H456"/>
  <c r="I808"/>
  <c r="I803" s="1"/>
  <c r="F905"/>
  <c r="H1247"/>
  <c r="H808"/>
  <c r="H803" s="1"/>
  <c r="I896"/>
  <c r="G1365"/>
  <c r="G1364" s="1"/>
  <c r="G1362" s="1"/>
  <c r="I1365"/>
  <c r="I1364" s="1"/>
  <c r="H905"/>
  <c r="G1307"/>
  <c r="G1306" s="1"/>
  <c r="G1348"/>
  <c r="G1347" s="1"/>
  <c r="G1346" s="1"/>
  <c r="H1348"/>
  <c r="H1347" s="1"/>
  <c r="H1346" s="1"/>
  <c r="H896"/>
  <c r="I905"/>
  <c r="G456"/>
  <c r="G587"/>
  <c r="G586" s="1"/>
  <c r="G1129"/>
  <c r="G1128" s="1"/>
  <c r="G1127" s="1"/>
  <c r="G1126" s="1"/>
  <c r="G1318"/>
  <c r="G1317" s="1"/>
  <c r="I456"/>
  <c r="I419" s="1"/>
  <c r="I1112"/>
  <c r="G70"/>
  <c r="G69" s="1"/>
  <c r="G68" s="1"/>
  <c r="G67" s="1"/>
  <c r="H1112"/>
  <c r="H1129"/>
  <c r="H1128" s="1"/>
  <c r="H1127" s="1"/>
  <c r="H1126" s="1"/>
  <c r="G1112"/>
  <c r="F1129"/>
  <c r="F1128" s="1"/>
  <c r="F1127" s="1"/>
  <c r="H1365"/>
  <c r="H1364" s="1"/>
  <c r="H1362" s="1"/>
  <c r="H555"/>
  <c r="F1247"/>
  <c r="F1142" s="1"/>
  <c r="G1247"/>
  <c r="F38"/>
  <c r="F31" s="1"/>
  <c r="F30" s="1"/>
  <c r="F29" s="1"/>
  <c r="F52"/>
  <c r="F51" s="1"/>
  <c r="F50" s="1"/>
  <c r="F49" s="1"/>
  <c r="H70"/>
  <c r="H69" s="1"/>
  <c r="H68" s="1"/>
  <c r="H67" s="1"/>
  <c r="I97"/>
  <c r="I96" s="1"/>
  <c r="I91" s="1"/>
  <c r="F112"/>
  <c r="F111" s="1"/>
  <c r="F123"/>
  <c r="G123"/>
  <c r="H130"/>
  <c r="G130"/>
  <c r="F130"/>
  <c r="F139"/>
  <c r="F138" s="1"/>
  <c r="F137" s="1"/>
  <c r="G243"/>
  <c r="G214" s="1"/>
  <c r="F496"/>
  <c r="F495" s="1"/>
  <c r="F494" s="1"/>
  <c r="F477" s="1"/>
  <c r="G503"/>
  <c r="F526"/>
  <c r="F525" s="1"/>
  <c r="F524" s="1"/>
  <c r="F503" s="1"/>
  <c r="G555"/>
  <c r="G554" s="1"/>
  <c r="F554"/>
  <c r="F581"/>
  <c r="G604"/>
  <c r="G598" s="1"/>
  <c r="I604"/>
  <c r="I598" s="1"/>
  <c r="H604"/>
  <c r="H598" s="1"/>
  <c r="F604"/>
  <c r="F598" s="1"/>
  <c r="H634"/>
  <c r="F634"/>
  <c r="G634"/>
  <c r="F1061"/>
  <c r="H1061"/>
  <c r="G1079"/>
  <c r="H1079"/>
  <c r="F1318"/>
  <c r="F1317" s="1"/>
  <c r="I1318"/>
  <c r="I1317" s="1"/>
  <c r="H1318"/>
  <c r="H1317" s="1"/>
  <c r="H1305" s="1"/>
  <c r="F1348"/>
  <c r="F1347" s="1"/>
  <c r="F1346" s="1"/>
  <c r="H503"/>
  <c r="F808"/>
  <c r="F803" s="1"/>
  <c r="G896"/>
  <c r="G1061"/>
  <c r="H570"/>
  <c r="G905"/>
  <c r="G917"/>
  <c r="G916" s="1"/>
  <c r="G915" s="1"/>
  <c r="F1079"/>
  <c r="I243"/>
  <c r="I214" s="1"/>
  <c r="I496"/>
  <c r="I495" s="1"/>
  <c r="I494" s="1"/>
  <c r="I477" s="1"/>
  <c r="I526"/>
  <c r="I525" s="1"/>
  <c r="I524" s="1"/>
  <c r="I503" s="1"/>
  <c r="I634"/>
  <c r="I1247"/>
  <c r="I1142" s="1"/>
  <c r="I1348"/>
  <c r="I1347" s="1"/>
  <c r="I1346" s="1"/>
  <c r="I440"/>
  <c r="I555"/>
  <c r="G38"/>
  <c r="G31" s="1"/>
  <c r="G30" s="1"/>
  <c r="G29" s="1"/>
  <c r="I1129"/>
  <c r="I1128" s="1"/>
  <c r="I1127" s="1"/>
  <c r="I1126" s="1"/>
  <c r="I1079"/>
  <c r="I1061"/>
  <c r="I130"/>
  <c r="I112"/>
  <c r="I111" s="1"/>
  <c r="I70"/>
  <c r="I69" s="1"/>
  <c r="I68" s="1"/>
  <c r="I67" s="1"/>
  <c r="I52"/>
  <c r="I51" s="1"/>
  <c r="I50" s="1"/>
  <c r="I49" s="1"/>
  <c r="I38"/>
  <c r="I31" s="1"/>
  <c r="I30" s="1"/>
  <c r="I29" s="1"/>
  <c r="G532" l="1"/>
  <c r="F1362"/>
  <c r="G1142"/>
  <c r="F786"/>
  <c r="I786"/>
  <c r="H786"/>
  <c r="G419"/>
  <c r="G1305"/>
  <c r="F1305"/>
  <c r="F915"/>
  <c r="I1305"/>
  <c r="I1362"/>
  <c r="F1013"/>
  <c r="F1126"/>
  <c r="F532"/>
  <c r="F475" s="1"/>
  <c r="H159"/>
  <c r="H85" s="1"/>
  <c r="F159"/>
  <c r="H1142"/>
  <c r="F420"/>
  <c r="H420"/>
  <c r="H419" s="1"/>
  <c r="F243"/>
  <c r="F214" s="1"/>
  <c r="N57"/>
  <c r="N52" s="1"/>
  <c r="N51" s="1"/>
  <c r="N50" s="1"/>
  <c r="N49" s="1"/>
  <c r="N15" s="1"/>
  <c r="N1461" s="1"/>
  <c r="F440"/>
  <c r="F122"/>
  <c r="F110" s="1"/>
  <c r="H122"/>
  <c r="H110" s="1"/>
  <c r="H895"/>
  <c r="F1060"/>
  <c r="I554"/>
  <c r="I532" s="1"/>
  <c r="I122"/>
  <c r="I110" s="1"/>
  <c r="I85" s="1"/>
  <c r="F895"/>
  <c r="I895"/>
  <c r="G1060"/>
  <c r="H554"/>
  <c r="H532" s="1"/>
  <c r="G122"/>
  <c r="G110" s="1"/>
  <c r="G85" s="1"/>
  <c r="H1060"/>
  <c r="I1060"/>
  <c r="G895"/>
  <c r="F1124" l="1"/>
  <c r="F663"/>
  <c r="F419"/>
  <c r="F273" s="1"/>
  <c r="F85"/>
  <c r="F15" s="1"/>
  <c r="G15"/>
  <c r="H15"/>
  <c r="I15"/>
  <c r="G475"/>
  <c r="I1124"/>
  <c r="G1124"/>
  <c r="H1124"/>
  <c r="H663"/>
  <c r="G1012"/>
  <c r="G1010" s="1"/>
  <c r="H1012"/>
  <c r="H1010" s="1"/>
  <c r="G273"/>
  <c r="H273"/>
  <c r="F1012"/>
  <c r="F1010" s="1"/>
  <c r="I663"/>
  <c r="I1012"/>
  <c r="I1010" s="1"/>
  <c r="I475"/>
  <c r="H475"/>
  <c r="G663"/>
  <c r="I273"/>
  <c r="H1461" l="1"/>
  <c r="G1461"/>
  <c r="F1461"/>
  <c r="I1461"/>
</calcChain>
</file>

<file path=xl/sharedStrings.xml><?xml version="1.0" encoding="utf-8"?>
<sst xmlns="http://schemas.openxmlformats.org/spreadsheetml/2006/main" count="6194" uniqueCount="777">
  <si>
    <t>СРЕДСТВА МАССОВОЙ ИНФОРМАЦИИ</t>
  </si>
  <si>
    <t>12 00</t>
  </si>
  <si>
    <t xml:space="preserve">Другие вопросы в области средств массовой информации </t>
  </si>
  <si>
    <t>ОБСЛУЖИВАНИЕ ГОСУДАРСТВЕННОГО И МУНИЦИПАЛЬНОГО ДОЛГА</t>
  </si>
  <si>
    <t>13 00</t>
  </si>
  <si>
    <t>Другие вопросы в области культуры, кинематографии</t>
  </si>
  <si>
    <t>Сумма (тыс.руб.)</t>
  </si>
  <si>
    <t>Другие вопросы в области национальной безопасности и правоохранительной деятельности</t>
  </si>
  <si>
    <t>14</t>
  </si>
  <si>
    <t>10</t>
  </si>
  <si>
    <t>Наименование направления расходов, раздела, подраздела, целевой статьи, вида расходов функциональной классификации</t>
  </si>
  <si>
    <t>ЦСР</t>
  </si>
  <si>
    <t>ВР</t>
  </si>
  <si>
    <t>ОБЩЕГОСУДАРСТВЕННЫЕ ВОПРОСЫ</t>
  </si>
  <si>
    <t>01 00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</si>
  <si>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</si>
  <si>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</si>
  <si>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</si>
  <si>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</si>
  <si>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</si>
  <si>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03 00</t>
  </si>
  <si>
    <t>НАЦИОНАЛЬНАЯ ЭКОНОМИКА</t>
  </si>
  <si>
    <t>04 00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</si>
  <si>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</si>
  <si>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</si>
  <si>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</si>
  <si>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</si>
  <si>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05 00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</si>
  <si>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</si>
  <si>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</si>
  <si>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</si>
  <si>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</si>
  <si>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06 00</t>
  </si>
  <si>
    <t>ОБРАЗОВАНИЕ</t>
  </si>
  <si>
    <t>07 00</t>
  </si>
  <si>
    <t>Дошкольное образование</t>
  </si>
  <si>
    <t>Общее образование</t>
  </si>
  <si>
    <t>Другие вопросы в области образования</t>
  </si>
  <si>
    <t>08 00</t>
  </si>
  <si>
    <t xml:space="preserve">Культура </t>
  </si>
  <si>
    <t>Библиотеки</t>
  </si>
  <si>
    <t>СОЦИАЛЬНАЯ ПОЛИТИКА</t>
  </si>
  <si>
    <t>10 00</t>
  </si>
  <si>
    <t>Социальное обеспечение населения</t>
  </si>
  <si>
    <t>Другие вопросы в области социальной политики</t>
  </si>
  <si>
    <t>ВСЕГО РАСХОДОВ</t>
  </si>
  <si>
    <t>Рз</t>
  </si>
  <si>
    <t xml:space="preserve"> ПР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</si>
  <si>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</si>
  <si>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</si>
  <si>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</si>
  <si>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</si>
  <si>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</si>
  <si>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</si>
  <si>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</si>
  <si>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</si>
  <si>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12</t>
  </si>
  <si>
    <t>09</t>
  </si>
  <si>
    <t>06</t>
  </si>
  <si>
    <t>08</t>
  </si>
  <si>
    <t>05</t>
  </si>
  <si>
    <t xml:space="preserve">Благоустройство </t>
  </si>
  <si>
    <t>Другие вопросы в области охраны окружающей среды</t>
  </si>
  <si>
    <t>Профессиональная подготовка, переподготовка и повышение квалификации</t>
  </si>
  <si>
    <t>Пенсионное обеспечение</t>
  </si>
  <si>
    <t>Доплаты к пенсиям, дополнительное пенсионное обеспечение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</si>
  <si>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</si>
  <si>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Связь и информатика</t>
  </si>
  <si>
    <t>Функционирование высшего должностного лица субъекта Российской Федерации и муниципального образования</t>
  </si>
  <si>
    <t>Сбор, удаление отходов и очистка сточных вод</t>
  </si>
  <si>
    <t xml:space="preserve">Дорожное хозяйство (дорожные фонды) </t>
  </si>
  <si>
    <t>13</t>
  </si>
  <si>
    <t>ФИЗИЧЕСКАЯ КУЛЬТУРА И СПОРТ</t>
  </si>
  <si>
    <t>11 00</t>
  </si>
  <si>
    <t>Физическая культура</t>
  </si>
  <si>
    <t>Массовый спорт</t>
  </si>
  <si>
    <t>Мероприятия в установленной сфере деятельности</t>
  </si>
  <si>
    <t>Мероприятия в области застройки территорий</t>
  </si>
  <si>
    <t>200</t>
  </si>
  <si>
    <t>Непрограммное направление расходов</t>
  </si>
  <si>
    <t>Учреждения, осуществляющие деятельность в сфере градостроительной деятельности</t>
  </si>
  <si>
    <t>Предоставление субсидий бюджетным, автономным учреждениям и иным некоммерческим организациям</t>
  </si>
  <si>
    <t>600</t>
  </si>
  <si>
    <t>Бюджетные инвестиции</t>
  </si>
  <si>
    <t>400</t>
  </si>
  <si>
    <t>Организации дополнительного образования</t>
  </si>
  <si>
    <t>Мероприятия в сфере дополнительного образования</t>
  </si>
  <si>
    <t>Образовательные организации высшего образования</t>
  </si>
  <si>
    <t>Мероприятия в сфере высшего образования</t>
  </si>
  <si>
    <t>300</t>
  </si>
  <si>
    <t>Музеи</t>
  </si>
  <si>
    <t>Театры, концертные и другие организации исполнительских искусств</t>
  </si>
  <si>
    <t>Дворцы, дома и другие учреждения культуры</t>
  </si>
  <si>
    <t>Мероприятия на обеспечение деятельности органов местного самоуправления в сфере культуры</t>
  </si>
  <si>
    <t>Мероприятия в сфере общегосударственного управления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</si>
  <si>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</si>
  <si>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Мероприятия в сфере транспорта</t>
  </si>
  <si>
    <t>Иные бюджетные ассигнования</t>
  </si>
  <si>
    <t>800</t>
  </si>
  <si>
    <t>Мероприятия в области жилищного хозяйства</t>
  </si>
  <si>
    <t>Социальное обеспечение и иные выплаты населению</t>
  </si>
  <si>
    <t>Мероприятия в сфере дорожного хозяйства</t>
  </si>
  <si>
    <t>Учреждения, осуществляющие деятельность в сфере дорожного хозяйства</t>
  </si>
  <si>
    <t>100</t>
  </si>
  <si>
    <t>Дошкольные образовательные организации</t>
  </si>
  <si>
    <t>Мероприятия в сфере дошкольного образования</t>
  </si>
  <si>
    <t>Мероприятия в общеобразовательных организациях</t>
  </si>
  <si>
    <t>Общеобразовательные организации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</si>
  <si>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</si>
  <si>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</si>
  <si>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Глава муниципального образования</t>
  </si>
  <si>
    <t>Центральный аппарат</t>
  </si>
  <si>
    <t>Мероприятия, направленные на развитие муниципальной службы</t>
  </si>
  <si>
    <t>Учреждения, осуществляющие деятельность  в сфере общегосударственного управления</t>
  </si>
  <si>
    <t>Учреждения, осуществляющие деятельность  в сфере обеспечения хозяйственного обслуживания</t>
  </si>
  <si>
    <t>Мероприятия в сфере национальной экономики</t>
  </si>
  <si>
    <t xml:space="preserve">Учреждения, осуществляющие деятельность  в сфере средств массовой информации </t>
  </si>
  <si>
    <t>Выплаты отдельным категориям граждан</t>
  </si>
  <si>
    <t xml:space="preserve">Мероприятия в установленной сфере деятельности </t>
  </si>
  <si>
    <t>Мероприятия в области благоустройства</t>
  </si>
  <si>
    <t>Мероприятия в области лесного хозяйства</t>
  </si>
  <si>
    <t>Мероприятия в области коммунального хозяйства</t>
  </si>
  <si>
    <t>Мероприятия в области  коммунального хозяйства</t>
  </si>
  <si>
    <t>Учреждения, осуществляющие деятельность по  другим вопросам в области жилищно-коммунального хозяйства</t>
  </si>
  <si>
    <t>Мероприятия по сбору, удалению отходов и очистке сточных вод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</si>
  <si>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</si>
  <si>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</si>
  <si>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муниципальным долговым обязательствам</t>
  </si>
  <si>
    <t>Обслуживание государственного (муниципального) долга</t>
  </si>
  <si>
    <t>700</t>
  </si>
  <si>
    <t>Мероприятия в сфере  дополнительного образования</t>
  </si>
  <si>
    <t>Мероприятия в области физической культуры и спорта</t>
  </si>
  <si>
    <t>Учреждения, осуществляющие деятельность  в области физической культуры и  спорта</t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</si>
  <si>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</si>
  <si>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</si>
  <si>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Учреждения, обеспечивающие  поддержку некоммерческих организаций</t>
  </si>
  <si>
    <t>Мероприятия в области социальной политики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</si>
  <si>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</si>
  <si>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</si>
  <si>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 xml:space="preserve">Ежемесячные денежные выплаты Почетным гражданам городского округа Тольятти 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</si>
  <si>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</si>
  <si>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</si>
  <si>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</si>
  <si>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t>Обслуживание государственного внутреннего и муниципального долга</t>
  </si>
  <si>
    <t>Руководство и управление в сфере установленных функций органов местного самоуправления</t>
  </si>
  <si>
    <t>Мероприятия в области повышения квалификации в сфере гражданской обороны и защиты населения от чрезвычайных ситуаций</t>
  </si>
  <si>
    <t>Стимулирующие субсидии на решение вопросов местного значения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</si>
  <si>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</si>
  <si>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</si>
  <si>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</si>
  <si>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</si>
  <si>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</si>
  <si>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</si>
  <si>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</si>
  <si>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 xml:space="preserve">Ежемесячные денежные выплаты к пенсии отдельным категориям граждан </t>
  </si>
  <si>
    <t>Ежемесячные денежные выплаты на ребенка одному из родителей, обучающемуся по очной форме обучения</t>
  </si>
  <si>
    <t>Ежемесячные денежные выплаты на приобретение льготных электронных проездных билетов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</si>
  <si>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</si>
  <si>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</si>
  <si>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</si>
  <si>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</si>
  <si>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</si>
  <si>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850</t>
  </si>
  <si>
    <t xml:space="preserve">Уплата налогов, сборов и иных платежей              </t>
  </si>
  <si>
    <t>870</t>
  </si>
  <si>
    <t>Резервные средства</t>
  </si>
  <si>
    <t>730</t>
  </si>
  <si>
    <t>Обслуживание муниципального долга</t>
  </si>
  <si>
    <t>610</t>
  </si>
  <si>
    <t>Субсидии бюджетным учреждениям</t>
  </si>
  <si>
    <t>110</t>
  </si>
  <si>
    <t>Расходы на выплаты персоналу казенных учреждений</t>
  </si>
  <si>
    <t>360</t>
  </si>
  <si>
    <t>Иные выплаты населению</t>
  </si>
  <si>
    <t>630</t>
  </si>
  <si>
    <t>830</t>
  </si>
  <si>
    <t>Исполнение судебных актов</t>
  </si>
  <si>
    <t>Уплата налогов, сборов и иных платежей</t>
  </si>
  <si>
    <t>620</t>
  </si>
  <si>
    <t>Субсидии автономным учреждениям</t>
  </si>
  <si>
    <t>320</t>
  </si>
  <si>
    <t>Учреждения, осуществляющие деятельность  в сфере национальной экономики</t>
  </si>
  <si>
    <t>Субсидии некоммерческим организациям (за исключением государственных (муниципальных) учреждений)</t>
  </si>
  <si>
    <t>810</t>
  </si>
  <si>
    <t>410</t>
  </si>
  <si>
    <t>Иные закупки товаров, работ и услуг для обеспечения государственных ( муниципальных) нужд</t>
  </si>
  <si>
    <t>310</t>
  </si>
  <si>
    <t>Публичные нормативные социальные выплаты гражданам</t>
  </si>
  <si>
    <t>Мероприятия в сфере социального обслуживания населения</t>
  </si>
  <si>
    <t>Мероприятия в учреждениях, осуществляющих деятельность по другим вопросам в области жилищно-коммунального хозяйства</t>
  </si>
  <si>
    <t>Мероприятия в учреждениях, обеспечивающих предоставление государственных и муниципальных услуг</t>
  </si>
  <si>
    <t>Учреждения, осуществляющие деятельность в сфере национальной безопасности и правоохранительной деятельности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</si>
  <si>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</si>
  <si>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</si>
  <si>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Субсидии некоммерческим организациям</t>
  </si>
  <si>
    <t>Муниципальная программа «Поддержка социально ориентированных некоммерческих организаций в городском округе Тольятти на 2015-2020 годы»</t>
  </si>
  <si>
    <t>Субсидии некоммерческим организациям в сфере дошкольного образования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</si>
  <si>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</si>
  <si>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</si>
  <si>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Финансовое обеспечение деятельности казенных учреждений</t>
  </si>
  <si>
    <t>Финансовое обеспечение деятельности бюджетных и автономных учреждений</t>
  </si>
  <si>
    <t>Капитальные вложения в объекты государственной (муниципальной) собственности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</si>
  <si>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общеобразовательные программы начального общего образования</t>
  </si>
  <si>
    <t>Единовременное пособие в связи с принятием ребенка на воспитание в приемную семью, на патронатное воспитание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</si>
  <si>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</si>
  <si>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</si>
  <si>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</si>
  <si>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</si>
  <si>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</si>
  <si>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</si>
  <si>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Единовременные денежные выплаты гражданам, находящимся в трудных жизненных ситуациях и чрезвычайных обстоятельствах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</si>
  <si>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</si>
  <si>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>Учреждения, осуществляющие деятельность по другим вопросам в области жилищно-коммунального хозяйства</t>
  </si>
  <si>
    <t>Дополнительные меры социальной поддержки для отдельных категорий граждан, проживающих в домах, лишенных статуса системы социального обслуживания населения, на оплату жилого помещения и коммунальных услуг</t>
  </si>
  <si>
    <t>110 00 00000</t>
  </si>
  <si>
    <t>110 00 04000</t>
  </si>
  <si>
    <t>110 00 04460</t>
  </si>
  <si>
    <t>220 00 00000</t>
  </si>
  <si>
    <t>990 00 00000</t>
  </si>
  <si>
    <t>990 00 04000</t>
  </si>
  <si>
    <t>990 00 04040</t>
  </si>
  <si>
    <t>221 00 00000</t>
  </si>
  <si>
    <t>100 00 00000</t>
  </si>
  <si>
    <t>100 00 04000</t>
  </si>
  <si>
    <t>170 00 00000</t>
  </si>
  <si>
    <t>170 00 04000</t>
  </si>
  <si>
    <t>170 00 04040</t>
  </si>
  <si>
    <t>990 00 11000</t>
  </si>
  <si>
    <t>990 00 11020</t>
  </si>
  <si>
    <t>990 00 11030</t>
  </si>
  <si>
    <t>990 00 11040</t>
  </si>
  <si>
    <t>020 00 00000</t>
  </si>
  <si>
    <t>020 00 02000</t>
  </si>
  <si>
    <t>020 00 02280</t>
  </si>
  <si>
    <t>020 00 04000</t>
  </si>
  <si>
    <t>020 00 04280</t>
  </si>
  <si>
    <t>040 00 00000</t>
  </si>
  <si>
    <t>040 00 04000</t>
  </si>
  <si>
    <t>040 00 04280</t>
  </si>
  <si>
    <t>020 00 02360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</si>
  <si>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</si>
  <si>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</si>
  <si>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280 00 00000</t>
  </si>
  <si>
    <t xml:space="preserve">010 00 00000 </t>
  </si>
  <si>
    <t>010 00 02000</t>
  </si>
  <si>
    <t>010 00 02280</t>
  </si>
  <si>
    <t>010 00 04000</t>
  </si>
  <si>
    <t>010 00 04280</t>
  </si>
  <si>
    <t>010 00 02250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</si>
  <si>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</si>
  <si>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</si>
  <si>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</si>
  <si>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</si>
  <si>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</si>
  <si>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</si>
  <si>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</si>
  <si>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</si>
  <si>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</si>
  <si>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010 00 00000</t>
  </si>
  <si>
    <t>010 00 04510</t>
  </si>
  <si>
    <t>090 00 00000</t>
  </si>
  <si>
    <t>090 00 04000</t>
  </si>
  <si>
    <t>221 00 04000</t>
  </si>
  <si>
    <t>160 00 00000</t>
  </si>
  <si>
    <t>160 00 04000</t>
  </si>
  <si>
    <t>160 00 04150</t>
  </si>
  <si>
    <t>160 00 10000</t>
  </si>
  <si>
    <t>160 00 10050</t>
  </si>
  <si>
    <t>160 00 12000</t>
  </si>
  <si>
    <t>160 00 12150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</si>
  <si>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</si>
  <si>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070 00 00000</t>
  </si>
  <si>
    <t>070 00 04000</t>
  </si>
  <si>
    <t>070 00 04270</t>
  </si>
  <si>
    <t>070 00 04280</t>
  </si>
  <si>
    <t>050 00 00000</t>
  </si>
  <si>
    <t>050 00 04370</t>
  </si>
  <si>
    <t>110 00 02000</t>
  </si>
  <si>
    <t>110 00 02470</t>
  </si>
  <si>
    <t>110 00 04470</t>
  </si>
  <si>
    <t>050 00 09000</t>
  </si>
  <si>
    <t>050 00 09010</t>
  </si>
  <si>
    <t>Ежемесячные денежные выплаты на питание детям-инвалидам</t>
  </si>
  <si>
    <t>050 00 09020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</si>
  <si>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</si>
  <si>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</si>
  <si>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</si>
  <si>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</si>
  <si>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</si>
  <si>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</si>
  <si>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</si>
  <si>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</si>
  <si>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</si>
  <si>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</si>
  <si>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</si>
  <si>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</si>
  <si>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050 00 09190</t>
  </si>
  <si>
    <t>050 00 09220</t>
  </si>
  <si>
    <t>050 00 09230</t>
  </si>
  <si>
    <t>050 00 09240</t>
  </si>
  <si>
    <t>050 00 09250</t>
  </si>
  <si>
    <t>050 00 09270</t>
  </si>
  <si>
    <t>050 00 09290</t>
  </si>
  <si>
    <t>050 00 09310</t>
  </si>
  <si>
    <t>050 00 09320</t>
  </si>
  <si>
    <t>050 00 09330</t>
  </si>
  <si>
    <t>990 00 13000</t>
  </si>
  <si>
    <t>990 00 07000</t>
  </si>
  <si>
    <t>990 00 07090</t>
  </si>
  <si>
    <t>990 00 04100</t>
  </si>
  <si>
    <t>990 00 04130</t>
  </si>
  <si>
    <t>Социальные выплаты гражданам, кроме публичных
нормативных социальных выплат</t>
  </si>
  <si>
    <t>230 00 00000</t>
  </si>
  <si>
    <t>230 00 04000</t>
  </si>
  <si>
    <t>230 00 04390</t>
  </si>
  <si>
    <t>140 00 00000</t>
  </si>
  <si>
    <t>140 00 04000</t>
  </si>
  <si>
    <t>330 00 00000</t>
  </si>
  <si>
    <t>330 00 04000</t>
  </si>
  <si>
    <t>140 00 04410</t>
  </si>
  <si>
    <t xml:space="preserve">990 00 00000 </t>
  </si>
  <si>
    <t>990 00 04410</t>
  </si>
  <si>
    <t>130 00 00000</t>
  </si>
  <si>
    <t>130 00 04000</t>
  </si>
  <si>
    <t>130 00 04420</t>
  </si>
  <si>
    <t>240 00 00000</t>
  </si>
  <si>
    <t>240 00 04000</t>
  </si>
  <si>
    <t>240 00 04420</t>
  </si>
  <si>
    <t>990 00 04420</t>
  </si>
  <si>
    <t>130 00 02000</t>
  </si>
  <si>
    <t>130 00 02430</t>
  </si>
  <si>
    <t>130 00 04430</t>
  </si>
  <si>
    <t>230 00 02000</t>
  </si>
  <si>
    <t>230 00 02430</t>
  </si>
  <si>
    <t>240 00 04440</t>
  </si>
  <si>
    <t>Учреждения, осуществляющие деятельность в сфере связи и информатики</t>
  </si>
  <si>
    <t>110 00 02480</t>
  </si>
  <si>
    <t>050 00 04000</t>
  </si>
  <si>
    <t>050 00 09180</t>
  </si>
  <si>
    <t xml:space="preserve">020 00 04600 </t>
  </si>
  <si>
    <t>Стимулирующие субсидии в рамках муниципальных программ и непрограммных направлений деятельности</t>
  </si>
  <si>
    <t>070 00 72000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</si>
  <si>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</si>
  <si>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Единовременное пособие одному из родителей в связи с рождением ребенка в День исторического рождения города (20 июня)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</si>
  <si>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</si>
  <si>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</si>
  <si>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</si>
  <si>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Муниципальная программа городского округа Тольятти «Молодой семье - доступное жилье» на 2014-2020гг.</t>
  </si>
  <si>
    <t>080 00 00000</t>
  </si>
  <si>
    <t>990 00 02000</t>
  </si>
  <si>
    <t>990 00 02430</t>
  </si>
  <si>
    <t>060 00 00000</t>
  </si>
  <si>
    <t>060 00 04000</t>
  </si>
  <si>
    <t>060 00 04150</t>
  </si>
  <si>
    <t>070 00 72002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</si>
  <si>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</si>
  <si>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Мероприятия в сфере градостроительства</t>
  </si>
  <si>
    <t>990 00 04610</t>
  </si>
  <si>
    <t>990 00 04280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</si>
  <si>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2017-2022 годы</t>
    </r>
    <r>
      <rPr>
        <sz val="13"/>
        <rFont val="Calibri"/>
        <family val="2"/>
        <charset val="204"/>
      </rPr>
      <t>»</t>
    </r>
  </si>
  <si>
    <t>040 00 04240</t>
  </si>
  <si>
    <t>Дополнительное образование детей</t>
  </si>
  <si>
    <t>990 00 02280</t>
  </si>
  <si>
    <t>990 00 04250</t>
  </si>
  <si>
    <t>990 00 02210</t>
  </si>
  <si>
    <t>990 00 02220</t>
  </si>
  <si>
    <t>990 00 02230</t>
  </si>
  <si>
    <t>990 00 02240</t>
  </si>
  <si>
    <t>990 00 04210</t>
  </si>
  <si>
    <t>990 00 04220</t>
  </si>
  <si>
    <t>990 00 04230</t>
  </si>
  <si>
    <t>990 00 04240</t>
  </si>
  <si>
    <t>990 00 04510</t>
  </si>
  <si>
    <t>990 00 02250</t>
  </si>
  <si>
    <t>090 00 04280</t>
  </si>
  <si>
    <t>990 00 02070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</si>
  <si>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</si>
  <si>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230 00 12000</t>
  </si>
  <si>
    <t>230 00 12390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</si>
  <si>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</si>
  <si>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«Охрана окружающей среды на территории городского округа Тольятти на 2017-2021 годы»</t>
  </si>
  <si>
    <t>990 00 12000</t>
  </si>
  <si>
    <t>221 00 04050</t>
  </si>
  <si>
    <t>Подпрограмма «Развитие муниципальной службы в городском округе Тольятти на 2017-2022 годы»</t>
  </si>
  <si>
    <t>Муниципальная программа «Противодействие коррупции в городском округе Тольятти на 2017-2021 годы»</t>
  </si>
  <si>
    <t>990 00 09000</t>
  </si>
  <si>
    <t>040 00 04250</t>
  </si>
  <si>
    <t>Молодежная политика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</si>
  <si>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</si>
  <si>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100 00 04310</t>
  </si>
  <si>
    <t>020 00 04100</t>
  </si>
  <si>
    <r>
      <t>Муниципальная программа «Развитие системы образования городского округа Тольятти на 2017-2020гг.</t>
    </r>
    <r>
      <rPr>
        <sz val="13"/>
        <rFont val="Calibri"/>
        <family val="2"/>
        <charset val="204"/>
      </rPr>
      <t>»</t>
    </r>
  </si>
  <si>
    <t>Условно утвержденные расходы</t>
  </si>
  <si>
    <t>Муниципальная программа «Развитие физической культуры и спорта в городском округе Тольятти на 2017-2021 годы»</t>
  </si>
  <si>
    <t>Обеспечение долевого финансирования расходов</t>
  </si>
  <si>
    <t>080 00 L0000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</si>
  <si>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</si>
  <si>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Мероприятия в организациях, осуществляющих обеспечение градостроительной деятельности</t>
  </si>
  <si>
    <t>100 00 04320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</si>
  <si>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потребительского рынка в городском округе Тольятти на 2017-2021 годы</t>
    </r>
    <r>
      <rPr>
        <sz val="13"/>
        <rFont val="Calibri"/>
        <family val="2"/>
        <charset val="204"/>
      </rPr>
      <t>»</t>
    </r>
  </si>
  <si>
    <t>270 00 00000</t>
  </si>
  <si>
    <t>270 00 04000</t>
  </si>
  <si>
    <t>270 00 04040</t>
  </si>
  <si>
    <t>330 00 04100</t>
  </si>
  <si>
    <t>990 00 S3560</t>
  </si>
  <si>
    <t>Обеспечение долевого софинансирования расходов</t>
  </si>
  <si>
    <t>010 00 73000</t>
  </si>
  <si>
    <t>010 00 73560</t>
  </si>
  <si>
    <t xml:space="preserve">Единовременное пособие на частичную компенсацию оплаты государственной пошлины на осуществление государственной регистрации прав на недвижимое имущество детей-cирот, детей, оставшихся без попечения родителей </t>
  </si>
  <si>
    <t>010 00 S3560</t>
  </si>
  <si>
    <t>840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</si>
  <si>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</si>
  <si>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</si>
  <si>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</si>
  <si>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Проектирование и строительство (реконструкция) объектов капитального строительства в сфере культуры</t>
  </si>
  <si>
    <t>Муниципальная программа «Благоустройство территории городского округа Тольятти на 2015-2024 годы»</t>
  </si>
  <si>
    <t>Закупка товаров, работ и услуг для государственных (муниципальных) нужд</t>
  </si>
  <si>
    <t>Высшее образование</t>
  </si>
  <si>
    <t>080 00 L0200</t>
  </si>
  <si>
    <t>070 00 S3390</t>
  </si>
  <si>
    <t>Строительство объектов дошкольного образования</t>
  </si>
  <si>
    <t>070 00 73000</t>
  </si>
  <si>
    <t>070 00 73390</t>
  </si>
  <si>
    <t>330 00 R555F</t>
  </si>
  <si>
    <t>330 00 L555F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</si>
  <si>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</si>
  <si>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050 00 09300</t>
  </si>
  <si>
    <t>050 00 09340</t>
  </si>
  <si>
    <t>050 00 09350</t>
  </si>
  <si>
    <t>050 00 09360</t>
  </si>
  <si>
    <t xml:space="preserve">050 00 09370 </t>
  </si>
  <si>
    <t xml:space="preserve">050 00 09380 </t>
  </si>
  <si>
    <t>050 00 04340</t>
  </si>
  <si>
    <t>340 00 00000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</si>
  <si>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</si>
  <si>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340 00 04000</t>
  </si>
  <si>
    <t>340 00 04410</t>
  </si>
  <si>
    <t>Мероприятия в области  благоустройства</t>
  </si>
  <si>
    <t>Учреждения, осуществляющие  деятельность по другим вопросам в области жилищно-коммунального хозяйства</t>
  </si>
  <si>
    <t>340 00 02000</t>
  </si>
  <si>
    <t>340 00 02430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</si>
  <si>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</si>
  <si>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120 00 00000</t>
  </si>
  <si>
    <t>120 00 02000</t>
  </si>
  <si>
    <t>120 00 02070</t>
  </si>
  <si>
    <t>120 00 04000</t>
  </si>
  <si>
    <t>120 00 04070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</si>
  <si>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</si>
  <si>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330 00 L555F  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</si>
  <si>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</si>
  <si>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290 00 00000</t>
  </si>
  <si>
    <t>290 00 04000</t>
  </si>
  <si>
    <t>290 00 04410</t>
  </si>
  <si>
    <t>320 00 00000</t>
  </si>
  <si>
    <t>320 00 04000</t>
  </si>
  <si>
    <t>320 00 04410</t>
  </si>
  <si>
    <t>330 00 S3320</t>
  </si>
  <si>
    <t xml:space="preserve"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2020 годы» </t>
  </si>
  <si>
    <t>320 00 04420</t>
  </si>
  <si>
    <t>320 00 02000</t>
  </si>
  <si>
    <t>320 00 02430</t>
  </si>
  <si>
    <t>280 00 10000</t>
  </si>
  <si>
    <t>100 00 12320</t>
  </si>
  <si>
    <t>100 00 12000</t>
  </si>
  <si>
    <t xml:space="preserve">Субсидии некоммерческим организациям 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</si>
  <si>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</si>
  <si>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</si>
  <si>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Единовременное пособие на первоочередные нужды</t>
  </si>
  <si>
    <t xml:space="preserve">Ежемесячное пособие на содержание ребенка, переданного на воспитание в приемную семью, на патронатное воспитание </t>
  </si>
  <si>
    <t>050 00 09390</t>
  </si>
  <si>
    <t>990 00 04370</t>
  </si>
  <si>
    <t xml:space="preserve">Единовременное пособие детям-сиротам и детям, оставшимся без попечения родителей, в связи с награждением медалью «За особые успехи в учении» по окончании обучения в образовательной организации, реализующей образовательные программы среднего общего образования </t>
  </si>
  <si>
    <t>990 00 09220</t>
  </si>
  <si>
    <t>990 00 04270</t>
  </si>
  <si>
    <t>Парковые комплексы</t>
  </si>
  <si>
    <t>990 00 02200</t>
  </si>
  <si>
    <t>990 00 04200</t>
  </si>
  <si>
    <t>Субсидии юридическим лицам в сфере культуры</t>
  </si>
  <si>
    <t>990 00 06000</t>
  </si>
  <si>
    <t>990 00 06500</t>
  </si>
  <si>
    <t>Выплаты именных премий Главы городского округа Тольятти лицам с ограниченными возможностями здоровья и добровольцам из числа жителей городского округа</t>
  </si>
  <si>
    <t>990 00 10000</t>
  </si>
  <si>
    <t>Материально-техническое обеспечение деятельности Общественной палаты</t>
  </si>
  <si>
    <t>990 00 04060</t>
  </si>
  <si>
    <t>240 00 04450</t>
  </si>
  <si>
    <t>080 00 04110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</si>
  <si>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</si>
  <si>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220 00 04000</t>
  </si>
  <si>
    <t>220 00 04040</t>
  </si>
  <si>
    <t xml:space="preserve">220 00 04120 </t>
  </si>
  <si>
    <t>220 00 12000</t>
  </si>
  <si>
    <t>220 00 12040</t>
  </si>
  <si>
    <t>220 00 12060</t>
  </si>
  <si>
    <t>220 00 08000</t>
  </si>
  <si>
    <t>220 00 08010</t>
  </si>
  <si>
    <t>Социальные выплаты гражданам, кроме публичных нормативных социальных выплат</t>
  </si>
  <si>
    <t>220 00 11000</t>
  </si>
  <si>
    <t>220 00 11040</t>
  </si>
  <si>
    <t>220 00 11010</t>
  </si>
  <si>
    <t>220 00 02000</t>
  </si>
  <si>
    <t>220 00 02080</t>
  </si>
  <si>
    <t>Мероприятия по другим вопросам в области охраны окружающей среды</t>
  </si>
  <si>
    <t>к решению Думы</t>
  </si>
  <si>
    <t xml:space="preserve">340 00 L5550  </t>
  </si>
  <si>
    <t>100 00 02000</t>
  </si>
  <si>
    <t>100 00 02320</t>
  </si>
  <si>
    <t>080 00 L4970</t>
  </si>
  <si>
    <t>Предоставление молодым семьям социальных выплат на приобретение жилья или строительство индивидуального жилого дома</t>
  </si>
  <si>
    <t>КУЛЬТУРА, КИНЕМАТОГРАФИЯ</t>
  </si>
  <si>
    <t>В том числе средства выше-стоящих бюджетов</t>
  </si>
  <si>
    <t>Создание дополнительных мест для детей в возрасте от 2 месяцев до 3 лет в  организациях, осуществляющих образовательную деятельность по программам дошкольного образования</t>
  </si>
  <si>
    <t>070 00 L1590</t>
  </si>
  <si>
    <t>070 00 S1590</t>
  </si>
  <si>
    <t>990 00 12140</t>
  </si>
  <si>
    <t>Муниципальная программа «Профилактика наркомании населения городского округа Тольятти на 2019-2023 годы»</t>
  </si>
  <si>
    <t>990 00 04070</t>
  </si>
  <si>
    <t>990 00 12380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</si>
  <si>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</si>
  <si>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 xml:space="preserve">990 00 10370 </t>
  </si>
  <si>
    <t>Финансовое обеспечение деятельности бюджетных и автономных  учреждений</t>
  </si>
  <si>
    <t>990 00 02260</t>
  </si>
  <si>
    <t>990 00 04260</t>
  </si>
  <si>
    <t>990 00 10260</t>
  </si>
  <si>
    <t>990 00 02270</t>
  </si>
  <si>
    <t>990 00 06270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</si>
  <si>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</si>
  <si>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990 00 02350</t>
  </si>
  <si>
    <t>990 00 04350</t>
  </si>
  <si>
    <t>990 00 02300</t>
  </si>
  <si>
    <t>990 00 04300</t>
  </si>
  <si>
    <t>990 00 12300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</si>
  <si>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</si>
  <si>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 нужд)</t>
  </si>
  <si>
    <t xml:space="preserve">Уплата налогов, сборов и иных платежей                    </t>
  </si>
  <si>
    <t>Ежемесячные денежные выплаты на проезд для отдельных категорий граждан из числа инвалидов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</si>
  <si>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</si>
  <si>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990 00 L4970</t>
  </si>
  <si>
    <t>230 00 S0340</t>
  </si>
  <si>
    <t>230 00 S3250</t>
  </si>
  <si>
    <t>230 00 S3800</t>
  </si>
  <si>
    <t>230 00 S3810</t>
  </si>
  <si>
    <t>290 00 04130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</si>
  <si>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</si>
  <si>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990 00 03000</t>
  </si>
  <si>
    <t>990 00 03010</t>
  </si>
  <si>
    <t>Субсидии не в рамках программных расходов</t>
  </si>
  <si>
    <t>990 00 03020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</si>
  <si>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</si>
  <si>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990 00 03030</t>
  </si>
  <si>
    <t>990 00 03040</t>
  </si>
  <si>
    <t xml:space="preserve">04 </t>
  </si>
  <si>
    <t>990 00 04180</t>
  </si>
  <si>
    <t>990 00 12180</t>
  </si>
  <si>
    <t>010 00 02200</t>
  </si>
  <si>
    <t>010 00 04200</t>
  </si>
  <si>
    <t>010 00 S2000</t>
  </si>
  <si>
    <t>010 00 S2002</t>
  </si>
  <si>
    <t>020 00 S2000</t>
  </si>
  <si>
    <t>020 00 S2002</t>
  </si>
  <si>
    <t>070 00 S2000</t>
  </si>
  <si>
    <t>070 00 S2002</t>
  </si>
  <si>
    <t>990 00 S2000</t>
  </si>
  <si>
    <t>990 00 S2002</t>
  </si>
  <si>
    <t>Поддержка муниципальных программ формирования современной городской среды</t>
  </si>
  <si>
    <t>Резервный фонд администрации городского округа Тольятти</t>
  </si>
  <si>
    <t>Изменения</t>
  </si>
  <si>
    <t>В том числе средства вышестоящих бюджетов</t>
  </si>
  <si>
    <t>990 00 04310</t>
  </si>
  <si>
    <t>Мероприятия по созданию и модернизации объектов спортивной инфраструктуры муниципальной собственности для занятий физической культурой и спортом</t>
  </si>
  <si>
    <t>020 Р5 51390</t>
  </si>
  <si>
    <t>020 00 S3340</t>
  </si>
  <si>
    <t>Мероприятия на реализацию государственной программы Самарской области "Развитие социальной защиты населения в Самарской области" на 2014-2021 годы</t>
  </si>
  <si>
    <t>990 00 S3300</t>
  </si>
  <si>
    <t>Обеспечение деятельности народных дружин</t>
  </si>
  <si>
    <t>070 00 S3400</t>
  </si>
  <si>
    <t>070 00 S3340</t>
  </si>
  <si>
    <t>070 00 S3940</t>
  </si>
  <si>
    <t>990 00 S3350</t>
  </si>
  <si>
    <t>«Мероприятия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года.</t>
  </si>
  <si>
    <t>990 R1 53930</t>
  </si>
  <si>
    <t>990  R1 53930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</si>
  <si>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</si>
  <si>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</si>
  <si>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</si>
  <si>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t>
  </si>
  <si>
    <r>
      <t xml:space="preserve">Муниципальная 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Культура Тольятти (2019-2023гг.)</t>
    </r>
    <r>
      <rPr>
        <sz val="13"/>
        <rFont val="Calibri"/>
        <family val="2"/>
        <charset val="204"/>
      </rPr>
      <t>»</t>
    </r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</si>
  <si>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</t>
    </r>
    <r>
      <rPr>
        <sz val="13"/>
        <rFont val="Calibri"/>
        <family val="2"/>
        <charset val="204"/>
      </rPr>
      <t>»</t>
    </r>
  </si>
  <si>
    <t>Реализация программ формирования современной городской среды</t>
  </si>
  <si>
    <t>340 F2 55550</t>
  </si>
  <si>
    <t>Муниципальная программа «Формирование современной городской среды на 2018-2024 годы»</t>
  </si>
  <si>
    <t>Охрана семьи и детства</t>
  </si>
  <si>
    <t>990 00 L0000</t>
  </si>
  <si>
    <t>Разработка и корректировка проектной сметной документации и производство работ по ликвидации и рекультивации массивов существующих объектов размещения отходов (национальный проект) в рамках Государственной программы Самарской области «Охрана окружающей среды Самарской области на 2014 – 2025 годы и на период до 2030 года»</t>
  </si>
  <si>
    <t>240 G1 73520</t>
  </si>
  <si>
    <t>Организация и проведение мероприятий с несовершеннолетними в период каникул и свободное от учебы время</t>
  </si>
  <si>
    <t>030 00 S3010</t>
  </si>
  <si>
    <t>030 00 73000</t>
  </si>
  <si>
    <t>030 00 73010</t>
  </si>
  <si>
    <t>Муниципальная программа «Капитальный ремонт многоквартирных домов городского округа Тольятти на 2019-2023 годы»</t>
  </si>
  <si>
    <t>990 00 04090</t>
  </si>
  <si>
    <t>Выплаты именных премий главы городского округа Тольятти лицам с ограниченными возможностями здоровья и добровольцам из числа жителей городского округа</t>
  </si>
  <si>
    <t>Муниципальная программа «Создание условий для улучшения качества жизни жителей городского округа Тольятти» на 2020-2024 годы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</si>
  <si>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2014-2021 годы</t>
  </si>
  <si>
    <t>990 00 02360</t>
  </si>
  <si>
    <t>990 00 04600</t>
  </si>
  <si>
    <t>990 00 04360</t>
  </si>
  <si>
    <t>990 00 02470</t>
  </si>
  <si>
    <t>990 00 04460</t>
  </si>
  <si>
    <t>990 00 04470</t>
  </si>
  <si>
    <t>050 00 09400</t>
  </si>
  <si>
    <t>050 00 S3230</t>
  </si>
  <si>
    <t>Муниципальная программа «Создание условий для улучшения качества жизни  жителей городского округа Тольятти»  на 2020-2024 годы</t>
  </si>
  <si>
    <t>Предоставление единовременного пособия в связи с вручением 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</si>
  <si>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Предоставление единовременного пособия на первоочередные нужды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</si>
  <si>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</si>
  <si>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детей-сирот, детей, оставшихся без попечения родителей</t>
  </si>
  <si>
    <t>050 00 09370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</si>
  <si>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</si>
  <si>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050 00 09380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</si>
  <si>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</si>
  <si>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</si>
  <si>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 </t>
  </si>
  <si>
    <t>050 00 09260</t>
  </si>
  <si>
    <t>Предоставление ежемесячных денежных выплат для отдельных категорий граждан, имеющих детей в возрасте до 1 года</t>
  </si>
  <si>
    <t>990 00 S3270</t>
  </si>
  <si>
    <t>Финансовое обеспечение дорожной деятельности в рамках государственной программы Самарской области «Развитие транспортной системы Самарской области (2014-2025годы)»</t>
  </si>
  <si>
    <t>990 00 04160</t>
  </si>
  <si>
    <t>160 00 S3300</t>
  </si>
  <si>
    <t>330 00 S6150</t>
  </si>
  <si>
    <t>990 00 04440</t>
  </si>
  <si>
    <t>990 00 04450</t>
  </si>
  <si>
    <t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</si>
  <si>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</si>
  <si>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</t>
  </si>
  <si>
    <t>Муниципальная программа «Тольятти - чистый город на 2020-2024 годы»</t>
  </si>
  <si>
    <t>от _______ № __</t>
  </si>
  <si>
    <t>Проектирование, реконструкция и строительство объектов дошкольного образования</t>
  </si>
  <si>
    <t>990 00 Z0820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</si>
  <si>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</si>
  <si>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Капитальные вложения в объекты государственной (муниципальной) собственности </t>
  </si>
  <si>
    <t>990 00 S3010</t>
  </si>
  <si>
    <t>990 00 S3340</t>
  </si>
  <si>
    <t>990 00 S3940</t>
  </si>
  <si>
    <t>990 Р2 52320</t>
  </si>
  <si>
    <t>990 Р2 5232Z</t>
  </si>
  <si>
    <t xml:space="preserve">Создание новых мест в общеобразовательных организациях </t>
  </si>
  <si>
    <t>990 Е1 55200</t>
  </si>
  <si>
    <t>990 Е155200</t>
  </si>
  <si>
    <t>230 00 S4430</t>
  </si>
  <si>
    <t>990 00 L0270</t>
  </si>
  <si>
    <t>990 00 S3400</t>
  </si>
  <si>
    <t>990 00 S3950</t>
  </si>
  <si>
    <t>020 00 S4280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</si>
  <si>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</si>
  <si>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Мероприятия на реализацию государственной программы Самарской области «Доступная среда в Самарской области» на 2014-2025 годы»</t>
  </si>
  <si>
    <t>010 A1 55190</t>
  </si>
  <si>
    <t>Оснащение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</si>
  <si>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010 00 L5170</t>
  </si>
  <si>
    <t>Поддержка творческой деятельности и техническое оснащение детских и кукольных театров</t>
  </si>
  <si>
    <t>Учреждения, осуществляющие деятельность в области лесного хозяйства</t>
  </si>
  <si>
    <t>230 00 02390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</si>
  <si>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</si>
  <si>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Спорт высших достижений</t>
  </si>
  <si>
    <t>Организация деятельности по спортивной подготовке</t>
  </si>
  <si>
    <t>Мероприятия в сфере организации деятельности по спортивной подготовке</t>
  </si>
  <si>
    <t xml:space="preserve">Организация деятельности по спортивной подготовке  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</si>
  <si>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2014-2022 годы</t>
  </si>
  <si>
    <t>020 00 02290</t>
  </si>
  <si>
    <t>020 00 04290</t>
  </si>
  <si>
    <t>990 00 02290</t>
  </si>
  <si>
    <t>990 00 04290</t>
  </si>
  <si>
    <t>990 Е1 5520Z</t>
  </si>
  <si>
    <t>Строительство и реконструкция объектов культуры</t>
  </si>
  <si>
    <t>Субсидии юридическим лицам на создание условий для предоставления транспортных услуг населению и организацию транспортного обслуживания населения</t>
  </si>
  <si>
    <t>990 00 S3990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</si>
  <si>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ПЛАНОВЫЙ ПЕРИОД 2022 И 2023 ГОДОВ</t>
  </si>
  <si>
    <t>990 00 11010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</si>
  <si>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</si>
  <si>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280 00 12000</t>
  </si>
  <si>
    <t>280 00 12380</t>
  </si>
  <si>
    <t>280 00 04000</t>
  </si>
  <si>
    <t>280 00 04370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</si>
  <si>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</si>
  <si>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t>
  </si>
  <si>
    <t xml:space="preserve">280 00 10130 </t>
  </si>
  <si>
    <t xml:space="preserve">280 00 10370 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</si>
  <si>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</si>
  <si>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</si>
  <si>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</si>
  <si>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090 00 04040</t>
  </si>
  <si>
    <t>Учреждения, осуществляющие деятельность в сфере общегосударственного управления</t>
  </si>
  <si>
    <t xml:space="preserve">990 00 12040 </t>
  </si>
  <si>
    <t>Учреждения, осуществляющие деятельность в сфере обеспечения хозяйственного обслуживания</t>
  </si>
  <si>
    <t>990 00 12060</t>
  </si>
  <si>
    <t>Муниципальная программа «Создание условий для развития туризма на территории городского округа Тольятти на 2021-2030 годы»</t>
  </si>
  <si>
    <t>260 00 00000</t>
  </si>
  <si>
    <t>260 00 04000</t>
  </si>
  <si>
    <t>260 00 04070</t>
  </si>
  <si>
    <t xml:space="preserve">Учреждения, осуществляющие деятельность в сфере средств массовой информации </t>
  </si>
  <si>
    <t xml:space="preserve">990 00 02080 </t>
  </si>
  <si>
    <t>Расходы на выплаты персоналу в целях обеспечения выполнения функций государственными (муниципальными) органами, учреждениями, органами управления государственными внебюджетными фондами</t>
  </si>
  <si>
    <t xml:space="preserve">090 00 12000 </t>
  </si>
  <si>
    <t>090 00 12140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</si>
  <si>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</si>
  <si>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090 00 02000</t>
  </si>
  <si>
    <t>090 00 02160</t>
  </si>
  <si>
    <t>990 00 02320</t>
  </si>
  <si>
    <t>070 00 04100</t>
  </si>
  <si>
    <t>070 Е1 55200</t>
  </si>
  <si>
    <t>070 Е155200</t>
  </si>
  <si>
    <t xml:space="preserve">Муниципальная программа «Развитие системы образования городского округа Тольятти на 2021-2027 годы» </t>
  </si>
  <si>
    <t xml:space="preserve">150 00 00000 </t>
  </si>
  <si>
    <t>155 00 00000</t>
  </si>
  <si>
    <t xml:space="preserve">155 00 04000 </t>
  </si>
  <si>
    <t xml:space="preserve">155 00 04090 </t>
  </si>
  <si>
    <t xml:space="preserve">155 00 04190 </t>
  </si>
  <si>
    <t>155 00 S3990</t>
  </si>
  <si>
    <t>Защита населения и территории от чрезвычайных ситуаций природного и техногенного характера, пожарная безопасность</t>
  </si>
  <si>
    <t>150 00 00000</t>
  </si>
  <si>
    <t>151 00 00000</t>
  </si>
  <si>
    <t>151 00 04000</t>
  </si>
  <si>
    <t>151 00 04180</t>
  </si>
  <si>
    <t>152 00 00000</t>
  </si>
  <si>
    <t>152 00 04000</t>
  </si>
  <si>
    <t>152 00 04100</t>
  </si>
  <si>
    <t>152 00 04180</t>
  </si>
  <si>
    <t>152 00 S3270</t>
  </si>
  <si>
    <t>152 R1 53930</t>
  </si>
  <si>
    <t>154 00 00000</t>
  </si>
  <si>
    <t xml:space="preserve">154 00 04000 </t>
  </si>
  <si>
    <t xml:space="preserve">154 00 04180 </t>
  </si>
  <si>
    <t>154 00 12000</t>
  </si>
  <si>
    <t>154 00 12180</t>
  </si>
  <si>
    <t>151 00 04420</t>
  </si>
  <si>
    <t>Мероприятия  по созданию условий  для предоставления транспортных услуг населению и организации транспортного обслуживания населения</t>
  </si>
  <si>
    <t xml:space="preserve">990 00 04120 </t>
  </si>
  <si>
    <t>990 00 04120</t>
  </si>
  <si>
    <t>140 00 04130</t>
  </si>
  <si>
    <t>090 00 02430</t>
  </si>
  <si>
    <t>070 00 02000</t>
  </si>
  <si>
    <t>070 00 02260</t>
  </si>
  <si>
    <t>Муниципальная программа  «Развитие системы образования городского округа Тольятти на 2021-2027 годы»</t>
  </si>
  <si>
    <t>070 00 04260</t>
  </si>
  <si>
    <t>070 00 10000</t>
  </si>
  <si>
    <t>070 00 10260</t>
  </si>
  <si>
    <t>070 00 L0270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</si>
  <si>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</si>
  <si>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070 00 02270</t>
  </si>
  <si>
    <t>070 00 06000</t>
  </si>
  <si>
    <t>070 00 06270</t>
  </si>
  <si>
    <t>070 00 02280</t>
  </si>
  <si>
    <t>030 00 00000</t>
  </si>
  <si>
    <t>030 00 02000</t>
  </si>
  <si>
    <t>030 00 02350</t>
  </si>
  <si>
    <t>Муниципальная программа «Молодежь Тольятти на 2021-2030 гг.»</t>
  </si>
  <si>
    <t>030 00 04000</t>
  </si>
  <si>
    <t>030 00 04350</t>
  </si>
  <si>
    <t>070 00 02300</t>
  </si>
  <si>
    <t>070 00 04300</t>
  </si>
  <si>
    <t>070 00 12000</t>
  </si>
  <si>
    <t>070 00 12300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</si>
  <si>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t>
  </si>
  <si>
    <t>990 00 08000</t>
  </si>
  <si>
    <t>990 00 08010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</si>
  <si>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предоставлению пенсии за выслугу лет лицам, замещавшим должности муниципальной службы в органах местного самоуправления городского округа Тольятти </t>
  </si>
  <si>
    <t>070 00 S3350</t>
  </si>
  <si>
    <t>070 00 S3950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</si>
  <si>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</si>
  <si>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</si>
  <si>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Муниципальная программа «Развитие транспортной системы и дорожного хозяйства городского округа Тольятти на 2021-2025гг.»  </t>
  </si>
  <si>
    <t xml:space="preserve">Подпрограмма «Содержание улично-дорожной сети городского округа Тольятти на 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</si>
  <si>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</si>
  <si>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 xml:space="preserve">Подпрограмма  «Повышение безопасности дорожного движения на период 2021-2025гг.»                      </t>
  </si>
  <si>
    <t xml:space="preserve">Подпрограмма «Содержание улично-дорожной сети городского округа Тольятти на 2021-2025гг.» </t>
  </si>
  <si>
    <t>Мероприятия в рамках подпрограммы «Модернизация и развитие автомобильных дорог общего пользования местного значения городского округа Тольятти на 2021-2025 годы» муниципальной программы «Развитие транспортной системы и дорожного хозяйства городского округа Тольятти на 2021-2025гг.»</t>
  </si>
  <si>
    <t>Приложение 5</t>
  </si>
  <si>
    <t>Муниципальная программа городского округа Тольятти «Молодой семье - доступное жилье» на 2014-2025 годы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</si>
</sst>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2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20" fillId="0" borderId="0"/>
    <xf numFmtId="0" fontId="20" fillId="0" borderId="0"/>
  </cellStyleXfs>
  <cellXfs count="26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7" fillId="0" borderId="0" xfId="0" applyFont="1" applyFill="1"/>
    <xf numFmtId="0" fontId="16" fillId="0" borderId="0" xfId="0" applyFont="1" applyFill="1"/>
    <xf numFmtId="0" fontId="14" fillId="0" borderId="0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Fill="1" applyBorder="1"/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1" fontId="11" fillId="0" borderId="1" xfId="0" applyNumberFormat="1" applyFont="1" applyFill="1" applyBorder="1" applyAlignment="1">
      <alignment horizontal="center" wrapText="1"/>
    </xf>
    <xf numFmtId="3" fontId="11" fillId="0" borderId="1" xfId="2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11" fontId="12" fillId="0" borderId="1" xfId="0" applyNumberFormat="1" applyFont="1" applyFill="1" applyBorder="1" applyAlignment="1">
      <alignment wrapText="1"/>
    </xf>
    <xf numFmtId="1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3" fontId="5" fillId="0" borderId="1" xfId="1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wrapText="1"/>
    </xf>
    <xf numFmtId="0" fontId="12" fillId="0" borderId="1" xfId="0" applyFont="1" applyFill="1" applyBorder="1" applyAlignment="1">
      <alignment horizontal="center" wrapText="1"/>
    </xf>
    <xf numFmtId="3" fontId="5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3" fontId="11" fillId="0" borderId="1" xfId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right"/>
    </xf>
    <xf numFmtId="3" fontId="2" fillId="0" borderId="1" xfId="0" applyNumberFormat="1" applyFont="1" applyFill="1" applyBorder="1" applyAlignment="1">
      <alignment horizontal="center"/>
    </xf>
    <xf numFmtId="3" fontId="16" fillId="0" borderId="1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right"/>
    </xf>
    <xf numFmtId="3" fontId="12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wrapText="1"/>
    </xf>
    <xf numFmtId="0" fontId="12" fillId="0" borderId="1" xfId="0" applyNumberFormat="1" applyFont="1" applyFill="1" applyBorder="1" applyAlignment="1">
      <alignment horizontal="center" wrapText="1"/>
    </xf>
    <xf numFmtId="166" fontId="12" fillId="0" borderId="1" xfId="3" applyNumberFormat="1" applyFont="1" applyFill="1" applyBorder="1" applyAlignment="1">
      <alignment horizontal="center" wrapText="1"/>
    </xf>
    <xf numFmtId="0" fontId="9" fillId="0" borderId="1" xfId="0" applyFont="1" applyFill="1" applyBorder="1"/>
    <xf numFmtId="0" fontId="10" fillId="0" borderId="1" xfId="0" applyFont="1" applyFill="1" applyBorder="1"/>
    <xf numFmtId="0" fontId="6" fillId="0" borderId="1" xfId="0" applyFont="1" applyFill="1" applyBorder="1"/>
    <xf numFmtId="0" fontId="13" fillId="0" borderId="1" xfId="0" applyFont="1" applyFill="1" applyBorder="1"/>
    <xf numFmtId="0" fontId="12" fillId="0" borderId="1" xfId="0" applyFont="1" applyFill="1" applyBorder="1"/>
    <xf numFmtId="0" fontId="14" fillId="0" borderId="1" xfId="0" applyFont="1" applyFill="1" applyBorder="1"/>
    <xf numFmtId="0" fontId="17" fillId="0" borderId="1" xfId="0" applyFont="1" applyFill="1" applyBorder="1"/>
    <xf numFmtId="0" fontId="16" fillId="0" borderId="1" xfId="0" applyFont="1" applyFill="1" applyBorder="1"/>
    <xf numFmtId="3" fontId="12" fillId="0" borderId="1" xfId="1" applyNumberFormat="1" applyFont="1" applyFill="1" applyBorder="1" applyAlignment="1">
      <alignment horizontal="center"/>
    </xf>
    <xf numFmtId="0" fontId="9" fillId="3" borderId="0" xfId="0" applyFont="1" applyFill="1"/>
    <xf numFmtId="0" fontId="2" fillId="2" borderId="0" xfId="0" applyFont="1" applyFill="1"/>
    <xf numFmtId="0" fontId="7" fillId="0" borderId="1" xfId="0" applyFont="1" applyFill="1" applyBorder="1" applyAlignment="1">
      <alignment wrapText="1"/>
    </xf>
    <xf numFmtId="0" fontId="12" fillId="0" borderId="1" xfId="3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166" fontId="11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/>
    <xf numFmtId="0" fontId="12" fillId="0" borderId="1" xfId="0" applyFont="1" applyFill="1" applyBorder="1" applyAlignment="1">
      <alignment horizontal="center"/>
    </xf>
    <xf numFmtId="3" fontId="6" fillId="0" borderId="1" xfId="0" applyNumberFormat="1" applyFont="1" applyFill="1" applyBorder="1"/>
    <xf numFmtId="0" fontId="2" fillId="0" borderId="0" xfId="0" applyFont="1" applyFill="1" applyAlignment="1"/>
    <xf numFmtId="0" fontId="2" fillId="0" borderId="0" xfId="0" applyFont="1" applyFill="1" applyBorder="1" applyAlignment="1"/>
    <xf numFmtId="3" fontId="5" fillId="0" borderId="2" xfId="0" applyNumberFormat="1" applyFont="1" applyFill="1" applyBorder="1" applyAlignment="1">
      <alignment vertical="center"/>
    </xf>
    <xf numFmtId="0" fontId="2" fillId="0" borderId="2" xfId="0" applyFont="1" applyFill="1" applyBorder="1"/>
    <xf numFmtId="3" fontId="5" fillId="0" borderId="2" xfId="0" applyNumberFormat="1" applyFont="1" applyFill="1" applyBorder="1" applyAlignment="1">
      <alignment horizontal="center"/>
    </xf>
    <xf numFmtId="0" fontId="10" fillId="0" borderId="2" xfId="0" applyFont="1" applyFill="1" applyBorder="1"/>
    <xf numFmtId="3" fontId="11" fillId="0" borderId="2" xfId="0" applyNumberFormat="1" applyFont="1" applyFill="1" applyBorder="1" applyAlignment="1">
      <alignment horizontal="center"/>
    </xf>
    <xf numFmtId="3" fontId="12" fillId="0" borderId="2" xfId="0" applyNumberFormat="1" applyFont="1" applyFill="1" applyBorder="1" applyAlignment="1">
      <alignment horizontal="center"/>
    </xf>
    <xf numFmtId="3" fontId="11" fillId="0" borderId="2" xfId="2" applyNumberFormat="1" applyFont="1" applyFill="1" applyBorder="1" applyAlignment="1">
      <alignment horizontal="center"/>
    </xf>
    <xf numFmtId="3" fontId="12" fillId="0" borderId="2" xfId="2" applyNumberFormat="1" applyFont="1" applyFill="1" applyBorder="1" applyAlignment="1">
      <alignment horizontal="center"/>
    </xf>
    <xf numFmtId="0" fontId="14" fillId="0" borderId="2" xfId="0" applyFont="1" applyFill="1" applyBorder="1"/>
    <xf numFmtId="0" fontId="12" fillId="0" borderId="2" xfId="0" applyFont="1" applyFill="1" applyBorder="1"/>
    <xf numFmtId="3" fontId="5" fillId="0" borderId="2" xfId="1" applyNumberFormat="1" applyFont="1" applyFill="1" applyBorder="1" applyAlignment="1">
      <alignment horizontal="center"/>
    </xf>
    <xf numFmtId="0" fontId="9" fillId="0" borderId="2" xfId="0" applyFont="1" applyFill="1" applyBorder="1"/>
    <xf numFmtId="0" fontId="6" fillId="0" borderId="2" xfId="0" applyFont="1" applyFill="1" applyBorder="1"/>
    <xf numFmtId="3" fontId="12" fillId="3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12" fillId="3" borderId="2" xfId="2" applyNumberFormat="1" applyFont="1" applyFill="1" applyBorder="1" applyAlignment="1">
      <alignment horizontal="center"/>
    </xf>
    <xf numFmtId="0" fontId="13" fillId="3" borderId="2" xfId="0" applyFont="1" applyFill="1" applyBorder="1"/>
    <xf numFmtId="0" fontId="13" fillId="0" borderId="2" xfId="0" applyFont="1" applyFill="1" applyBorder="1"/>
    <xf numFmtId="0" fontId="12" fillId="3" borderId="2" xfId="0" applyFont="1" applyFill="1" applyBorder="1" applyAlignment="1">
      <alignment horizontal="center"/>
    </xf>
    <xf numFmtId="3" fontId="5" fillId="0" borderId="2" xfId="2" applyNumberFormat="1" applyFont="1" applyFill="1" applyBorder="1" applyAlignment="1">
      <alignment horizontal="center"/>
    </xf>
    <xf numFmtId="0" fontId="6" fillId="3" borderId="2" xfId="0" applyFont="1" applyFill="1" applyBorder="1"/>
    <xf numFmtId="3" fontId="6" fillId="0" borderId="2" xfId="0" applyNumberFormat="1" applyFont="1" applyFill="1" applyBorder="1"/>
    <xf numFmtId="3" fontId="12" fillId="2" borderId="2" xfId="0" applyNumberFormat="1" applyFont="1" applyFill="1" applyBorder="1" applyAlignment="1">
      <alignment horizontal="center"/>
    </xf>
    <xf numFmtId="0" fontId="17" fillId="0" borderId="2" xfId="0" applyFont="1" applyFill="1" applyBorder="1"/>
    <xf numFmtId="3" fontId="11" fillId="0" borderId="2" xfId="1" applyNumberFormat="1" applyFont="1" applyFill="1" applyBorder="1" applyAlignment="1">
      <alignment horizontal="center"/>
    </xf>
    <xf numFmtId="3" fontId="12" fillId="0" borderId="2" xfId="1" applyNumberFormat="1" applyFont="1" applyFill="1" applyBorder="1" applyAlignment="1">
      <alignment horizontal="center"/>
    </xf>
    <xf numFmtId="3" fontId="12" fillId="0" borderId="2" xfId="0" applyNumberFormat="1" applyFont="1" applyFill="1" applyBorder="1" applyAlignment="1">
      <alignment horizontal="center" wrapText="1"/>
    </xf>
    <xf numFmtId="0" fontId="16" fillId="0" borderId="2" xfId="0" applyFont="1" applyFill="1" applyBorder="1"/>
    <xf numFmtId="3" fontId="16" fillId="0" borderId="2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12" fillId="2" borderId="1" xfId="0" applyFont="1" applyFill="1" applyBorder="1"/>
    <xf numFmtId="0" fontId="9" fillId="2" borderId="1" xfId="0" applyFont="1" applyFill="1" applyBorder="1"/>
    <xf numFmtId="0" fontId="10" fillId="2" borderId="1" xfId="0" applyFont="1" applyFill="1" applyBorder="1"/>
    <xf numFmtId="0" fontId="6" fillId="2" borderId="1" xfId="0" applyFont="1" applyFill="1" applyBorder="1"/>
    <xf numFmtId="0" fontId="13" fillId="2" borderId="1" xfId="0" applyFont="1" applyFill="1" applyBorder="1"/>
    <xf numFmtId="0" fontId="14" fillId="2" borderId="1" xfId="0" applyFont="1" applyFill="1" applyBorder="1"/>
    <xf numFmtId="0" fontId="17" fillId="2" borderId="1" xfId="0" applyFont="1" applyFill="1" applyBorder="1"/>
    <xf numFmtId="0" fontId="16" fillId="2" borderId="1" xfId="0" applyFont="1" applyFill="1" applyBorder="1"/>
    <xf numFmtId="0" fontId="2" fillId="4" borderId="0" xfId="0" applyFont="1" applyFill="1"/>
    <xf numFmtId="0" fontId="2" fillId="4" borderId="1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0" fontId="6" fillId="4" borderId="1" xfId="0" applyFont="1" applyFill="1" applyBorder="1"/>
    <xf numFmtId="0" fontId="13" fillId="4" borderId="1" xfId="0" applyFont="1" applyFill="1" applyBorder="1"/>
    <xf numFmtId="0" fontId="12" fillId="4" borderId="1" xfId="0" applyFont="1" applyFill="1" applyBorder="1"/>
    <xf numFmtId="0" fontId="14" fillId="4" borderId="1" xfId="0" applyFont="1" applyFill="1" applyBorder="1"/>
    <xf numFmtId="0" fontId="17" fillId="4" borderId="1" xfId="0" applyFont="1" applyFill="1" applyBorder="1"/>
    <xf numFmtId="0" fontId="16" fillId="4" borderId="1" xfId="0" applyFont="1" applyFill="1" applyBorder="1"/>
    <xf numFmtId="3" fontId="12" fillId="3" borderId="1" xfId="0" applyNumberFormat="1" applyFont="1" applyFill="1" applyBorder="1" applyAlignment="1">
      <alignment horizontal="center"/>
    </xf>
    <xf numFmtId="0" fontId="13" fillId="3" borderId="1" xfId="0" applyFont="1" applyFill="1" applyBorder="1"/>
    <xf numFmtId="3" fontId="12" fillId="2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right"/>
    </xf>
    <xf numFmtId="0" fontId="14" fillId="3" borderId="0" xfId="0" applyFont="1" applyFill="1"/>
    <xf numFmtId="3" fontId="12" fillId="3" borderId="1" xfId="2" applyNumberFormat="1" applyFont="1" applyFill="1" applyBorder="1" applyAlignment="1">
      <alignment horizontal="center"/>
    </xf>
    <xf numFmtId="0" fontId="12" fillId="3" borderId="0" xfId="0" applyFont="1" applyFill="1"/>
    <xf numFmtId="0" fontId="6" fillId="3" borderId="1" xfId="0" applyFont="1" applyFill="1" applyBorder="1"/>
    <xf numFmtId="0" fontId="6" fillId="3" borderId="0" xfId="0" applyFont="1" applyFill="1"/>
    <xf numFmtId="0" fontId="17" fillId="3" borderId="0" xfId="0" applyFont="1" applyFill="1"/>
    <xf numFmtId="0" fontId="2" fillId="3" borderId="1" xfId="0" applyFont="1" applyFill="1" applyBorder="1"/>
    <xf numFmtId="0" fontId="2" fillId="3" borderId="0" xfId="0" applyFont="1" applyFill="1"/>
    <xf numFmtId="0" fontId="13" fillId="3" borderId="0" xfId="0" applyFont="1" applyFill="1"/>
    <xf numFmtId="0" fontId="16" fillId="3" borderId="0" xfId="0" applyFont="1" applyFill="1"/>
    <xf numFmtId="0" fontId="12" fillId="0" borderId="1" xfId="0" applyFont="1" applyFill="1" applyBorder="1" applyAlignment="1">
      <alignment horizontal="left" wrapText="1"/>
    </xf>
    <xf numFmtId="4" fontId="12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1" fontId="10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3" fontId="17" fillId="0" borderId="1" xfId="0" applyNumberFormat="1" applyFont="1" applyFill="1" applyBorder="1" applyAlignment="1">
      <alignment horizontal="center"/>
    </xf>
    <xf numFmtId="3" fontId="17" fillId="0" borderId="2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11" fontId="10" fillId="0" borderId="1" xfId="0" applyNumberFormat="1" applyFont="1" applyFill="1" applyBorder="1" applyAlignment="1">
      <alignment wrapText="1"/>
    </xf>
    <xf numFmtId="0" fontId="7" fillId="0" borderId="1" xfId="0" applyFont="1" applyFill="1" applyBorder="1"/>
    <xf numFmtId="0" fontId="7" fillId="0" borderId="2" xfId="0" applyFont="1" applyFill="1" applyBorder="1"/>
    <xf numFmtId="0" fontId="10" fillId="0" borderId="1" xfId="0" applyFont="1" applyFill="1" applyBorder="1" applyAlignment="1">
      <alignment horizontal="center" wrapText="1"/>
    </xf>
    <xf numFmtId="3" fontId="10" fillId="0" borderId="1" xfId="0" applyNumberFormat="1" applyFont="1" applyFill="1" applyBorder="1" applyAlignment="1">
      <alignment horizontal="center"/>
    </xf>
    <xf numFmtId="3" fontId="10" fillId="0" borderId="2" xfId="0" applyNumberFormat="1" applyFont="1" applyFill="1" applyBorder="1" applyAlignment="1">
      <alignment horizontal="center"/>
    </xf>
    <xf numFmtId="0" fontId="10" fillId="0" borderId="1" xfId="0" applyNumberFormat="1" applyFont="1" applyFill="1" applyBorder="1" applyAlignment="1">
      <alignment wrapText="1"/>
    </xf>
    <xf numFmtId="0" fontId="10" fillId="0" borderId="1" xfId="3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/>
    </xf>
    <xf numFmtId="166" fontId="10" fillId="0" borderId="1" xfId="3" applyNumberFormat="1" applyFont="1" applyFill="1" applyBorder="1" applyAlignment="1">
      <alignment horizontal="center" wrapText="1"/>
    </xf>
    <xf numFmtId="3" fontId="11" fillId="3" borderId="1" xfId="0" applyNumberFormat="1" applyFont="1" applyFill="1" applyBorder="1" applyAlignment="1">
      <alignment horizontal="center"/>
    </xf>
    <xf numFmtId="3" fontId="11" fillId="3" borderId="2" xfId="0" applyNumberFormat="1" applyFont="1" applyFill="1" applyBorder="1" applyAlignment="1">
      <alignment horizontal="center"/>
    </xf>
    <xf numFmtId="0" fontId="2" fillId="3" borderId="2" xfId="0" applyFont="1" applyFill="1" applyBorder="1"/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11" fontId="12" fillId="0" borderId="1" xfId="0" applyNumberFormat="1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left" wrapText="1"/>
    </xf>
    <xf numFmtId="49" fontId="12" fillId="0" borderId="6" xfId="0" applyNumberFormat="1" applyFont="1" applyFill="1" applyBorder="1" applyAlignment="1">
      <alignment horizontal="center" wrapText="1"/>
    </xf>
    <xf numFmtId="49" fontId="12" fillId="0" borderId="1" xfId="3" applyNumberFormat="1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0" fontId="12" fillId="0" borderId="1" xfId="3" applyFont="1" applyFill="1" applyBorder="1" applyAlignment="1">
      <alignment horizontal="left" wrapText="1"/>
    </xf>
    <xf numFmtId="3" fontId="11" fillId="2" borderId="1" xfId="0" applyNumberFormat="1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3" fontId="2" fillId="0" borderId="0" xfId="0" applyNumberFormat="1" applyFont="1" applyFill="1"/>
    <xf numFmtId="0" fontId="12" fillId="2" borderId="0" xfId="0" applyFont="1" applyFill="1" applyAlignment="1">
      <alignment horizontal="right"/>
    </xf>
    <xf numFmtId="3" fontId="11" fillId="2" borderId="1" xfId="2" applyNumberFormat="1" applyFont="1" applyFill="1" applyBorder="1" applyAlignment="1">
      <alignment horizontal="center"/>
    </xf>
    <xf numFmtId="3" fontId="12" fillId="2" borderId="1" xfId="2" applyNumberFormat="1" applyFont="1" applyFill="1" applyBorder="1" applyAlignment="1">
      <alignment horizontal="center"/>
    </xf>
    <xf numFmtId="3" fontId="5" fillId="2" borderId="1" xfId="1" applyNumberFormat="1" applyFont="1" applyFill="1" applyBorder="1" applyAlignment="1">
      <alignment horizontal="center"/>
    </xf>
    <xf numFmtId="3" fontId="5" fillId="2" borderId="1" xfId="2" applyNumberFormat="1" applyFont="1" applyFill="1" applyBorder="1" applyAlignment="1">
      <alignment horizontal="center"/>
    </xf>
    <xf numFmtId="3" fontId="6" fillId="2" borderId="1" xfId="0" applyNumberFormat="1" applyFont="1" applyFill="1" applyBorder="1"/>
    <xf numFmtId="3" fontId="11" fillId="2" borderId="1" xfId="1" applyNumberFormat="1" applyFont="1" applyFill="1" applyBorder="1" applyAlignment="1">
      <alignment horizontal="center"/>
    </xf>
    <xf numFmtId="3" fontId="12" fillId="2" borderId="1" xfId="1" applyNumberFormat="1" applyFont="1" applyFill="1" applyBorder="1" applyAlignment="1">
      <alignment horizontal="center"/>
    </xf>
    <xf numFmtId="3" fontId="17" fillId="2" borderId="1" xfId="0" applyNumberFormat="1" applyFont="1" applyFill="1" applyBorder="1" applyAlignment="1">
      <alignment horizontal="center"/>
    </xf>
    <xf numFmtId="0" fontId="12" fillId="4" borderId="0" xfId="0" applyFont="1" applyFill="1" applyAlignment="1">
      <alignment horizontal="right"/>
    </xf>
    <xf numFmtId="3" fontId="5" fillId="4" borderId="1" xfId="0" applyNumberFormat="1" applyFont="1" applyFill="1" applyBorder="1" applyAlignment="1">
      <alignment horizontal="center"/>
    </xf>
    <xf numFmtId="3" fontId="5" fillId="4" borderId="2" xfId="0" applyNumberFormat="1" applyFont="1" applyFill="1" applyBorder="1" applyAlignment="1">
      <alignment horizontal="center"/>
    </xf>
    <xf numFmtId="3" fontId="11" fillId="4" borderId="1" xfId="0" applyNumberFormat="1" applyFont="1" applyFill="1" applyBorder="1" applyAlignment="1">
      <alignment horizontal="center"/>
    </xf>
    <xf numFmtId="3" fontId="11" fillId="4" borderId="2" xfId="0" applyNumberFormat="1" applyFont="1" applyFill="1" applyBorder="1" applyAlignment="1">
      <alignment horizontal="center"/>
    </xf>
    <xf numFmtId="3" fontId="12" fillId="4" borderId="1" xfId="0" applyNumberFormat="1" applyFont="1" applyFill="1" applyBorder="1" applyAlignment="1">
      <alignment horizontal="center"/>
    </xf>
    <xf numFmtId="3" fontId="12" fillId="4" borderId="2" xfId="0" applyNumberFormat="1" applyFont="1" applyFill="1" applyBorder="1" applyAlignment="1">
      <alignment horizontal="center"/>
    </xf>
    <xf numFmtId="3" fontId="11" fillId="4" borderId="1" xfId="2" applyNumberFormat="1" applyFont="1" applyFill="1" applyBorder="1" applyAlignment="1">
      <alignment horizontal="center"/>
    </xf>
    <xf numFmtId="3" fontId="11" fillId="4" borderId="2" xfId="2" applyNumberFormat="1" applyFont="1" applyFill="1" applyBorder="1" applyAlignment="1">
      <alignment horizontal="center"/>
    </xf>
    <xf numFmtId="3" fontId="12" fillId="4" borderId="1" xfId="2" applyNumberFormat="1" applyFont="1" applyFill="1" applyBorder="1" applyAlignment="1">
      <alignment horizontal="center"/>
    </xf>
    <xf numFmtId="3" fontId="12" fillId="4" borderId="2" xfId="2" applyNumberFormat="1" applyFont="1" applyFill="1" applyBorder="1" applyAlignment="1">
      <alignment horizontal="center"/>
    </xf>
    <xf numFmtId="3" fontId="5" fillId="4" borderId="1" xfId="1" applyNumberFormat="1" applyFont="1" applyFill="1" applyBorder="1" applyAlignment="1">
      <alignment horizontal="center"/>
    </xf>
    <xf numFmtId="0" fontId="9" fillId="4" borderId="2" xfId="0" applyFont="1" applyFill="1" applyBorder="1"/>
    <xf numFmtId="3" fontId="5" fillId="4" borderId="2" xfId="1" applyNumberFormat="1" applyFont="1" applyFill="1" applyBorder="1" applyAlignment="1">
      <alignment horizontal="center"/>
    </xf>
    <xf numFmtId="0" fontId="14" fillId="4" borderId="2" xfId="0" applyFont="1" applyFill="1" applyBorder="1"/>
    <xf numFmtId="3" fontId="5" fillId="4" borderId="1" xfId="2" applyNumberFormat="1" applyFont="1" applyFill="1" applyBorder="1" applyAlignment="1">
      <alignment horizontal="center"/>
    </xf>
    <xf numFmtId="3" fontId="5" fillId="4" borderId="2" xfId="2" applyNumberFormat="1" applyFont="1" applyFill="1" applyBorder="1" applyAlignment="1">
      <alignment horizontal="center"/>
    </xf>
    <xf numFmtId="0" fontId="6" fillId="4" borderId="2" xfId="0" applyFont="1" applyFill="1" applyBorder="1"/>
    <xf numFmtId="3" fontId="6" fillId="4" borderId="2" xfId="0" applyNumberFormat="1" applyFont="1" applyFill="1" applyBorder="1"/>
    <xf numFmtId="3" fontId="11" fillId="4" borderId="1" xfId="1" applyNumberFormat="1" applyFont="1" applyFill="1" applyBorder="1" applyAlignment="1">
      <alignment horizontal="center"/>
    </xf>
    <xf numFmtId="3" fontId="11" fillId="4" borderId="2" xfId="1" applyNumberFormat="1" applyFont="1" applyFill="1" applyBorder="1" applyAlignment="1">
      <alignment horizontal="center"/>
    </xf>
    <xf numFmtId="3" fontId="12" fillId="4" borderId="1" xfId="1" applyNumberFormat="1" applyFont="1" applyFill="1" applyBorder="1" applyAlignment="1">
      <alignment horizontal="center"/>
    </xf>
    <xf numFmtId="3" fontId="12" fillId="4" borderId="2" xfId="1" applyNumberFormat="1" applyFont="1" applyFill="1" applyBorder="1" applyAlignment="1">
      <alignment horizontal="center"/>
    </xf>
    <xf numFmtId="3" fontId="17" fillId="4" borderId="1" xfId="0" applyNumberFormat="1" applyFont="1" applyFill="1" applyBorder="1" applyAlignment="1">
      <alignment horizontal="center"/>
    </xf>
    <xf numFmtId="3" fontId="17" fillId="4" borderId="2" xfId="0" applyNumberFormat="1" applyFont="1" applyFill="1" applyBorder="1" applyAlignment="1">
      <alignment horizontal="center"/>
    </xf>
    <xf numFmtId="0" fontId="10" fillId="4" borderId="2" xfId="0" applyFont="1" applyFill="1" applyBorder="1"/>
    <xf numFmtId="3" fontId="2" fillId="2" borderId="1" xfId="0" applyNumberFormat="1" applyFont="1" applyFill="1" applyBorder="1"/>
    <xf numFmtId="0" fontId="12" fillId="3" borderId="1" xfId="0" applyFont="1" applyFill="1" applyBorder="1"/>
    <xf numFmtId="0" fontId="12" fillId="4" borderId="2" xfId="0" applyFont="1" applyFill="1" applyBorder="1"/>
    <xf numFmtId="0" fontId="12" fillId="2" borderId="2" xfId="0" applyFont="1" applyFill="1" applyBorder="1"/>
    <xf numFmtId="0" fontId="12" fillId="0" borderId="0" xfId="0" applyFont="1" applyFill="1" applyAlignment="1">
      <alignment horizontal="right"/>
    </xf>
    <xf numFmtId="0" fontId="11" fillId="0" borderId="1" xfId="0" applyFont="1" applyFill="1" applyBorder="1" applyAlignment="1">
      <alignment horizontal="left" wrapText="1"/>
    </xf>
    <xf numFmtId="0" fontId="17" fillId="3" borderId="1" xfId="0" applyFont="1" applyFill="1" applyBorder="1"/>
    <xf numFmtId="11" fontId="19" fillId="0" borderId="1" xfId="0" applyNumberFormat="1" applyFont="1" applyFill="1" applyBorder="1" applyAlignment="1">
      <alignment horizontal="left" wrapText="1"/>
    </xf>
    <xf numFmtId="0" fontId="12" fillId="0" borderId="0" xfId="0" applyFont="1" applyFill="1" applyAlignment="1">
      <alignment horizontal="right"/>
    </xf>
    <xf numFmtId="0" fontId="2" fillId="4" borderId="2" xfId="0" applyFont="1" applyFill="1" applyBorder="1"/>
    <xf numFmtId="0" fontId="12" fillId="6" borderId="1" xfId="0" applyFont="1" applyFill="1" applyBorder="1" applyAlignment="1">
      <alignment wrapText="1"/>
    </xf>
    <xf numFmtId="49" fontId="12" fillId="6" borderId="1" xfId="0" applyNumberFormat="1" applyFont="1" applyFill="1" applyBorder="1" applyAlignment="1">
      <alignment horizontal="center" wrapText="1"/>
    </xf>
    <xf numFmtId="3" fontId="12" fillId="6" borderId="1" xfId="0" applyNumberFormat="1" applyFont="1" applyFill="1" applyBorder="1" applyAlignment="1">
      <alignment horizontal="center" wrapText="1"/>
    </xf>
    <xf numFmtId="3" fontId="12" fillId="6" borderId="1" xfId="0" applyNumberFormat="1" applyFont="1" applyFill="1" applyBorder="1" applyAlignment="1">
      <alignment horizontal="center"/>
    </xf>
    <xf numFmtId="3" fontId="12" fillId="6" borderId="2" xfId="0" applyNumberFormat="1" applyFont="1" applyFill="1" applyBorder="1" applyAlignment="1">
      <alignment horizontal="center"/>
    </xf>
    <xf numFmtId="49" fontId="12" fillId="6" borderId="1" xfId="0" applyNumberFormat="1" applyFont="1" applyFill="1" applyBorder="1" applyAlignment="1">
      <alignment horizontal="center"/>
    </xf>
    <xf numFmtId="0" fontId="12" fillId="6" borderId="1" xfId="0" applyNumberFormat="1" applyFont="1" applyFill="1" applyBorder="1" applyAlignment="1">
      <alignment wrapText="1"/>
    </xf>
    <xf numFmtId="11" fontId="12" fillId="6" borderId="1" xfId="0" applyNumberFormat="1" applyFont="1" applyFill="1" applyBorder="1" applyAlignment="1">
      <alignment wrapText="1"/>
    </xf>
    <xf numFmtId="166" fontId="12" fillId="6" borderId="1" xfId="0" applyNumberFormat="1" applyFont="1" applyFill="1" applyBorder="1" applyAlignment="1">
      <alignment horizontal="center" wrapText="1"/>
    </xf>
    <xf numFmtId="49" fontId="13" fillId="6" borderId="1" xfId="0" applyNumberFormat="1" applyFont="1" applyFill="1" applyBorder="1" applyAlignment="1">
      <alignment horizontal="center" wrapText="1"/>
    </xf>
    <xf numFmtId="0" fontId="11" fillId="6" borderId="1" xfId="0" applyFont="1" applyFill="1" applyBorder="1" applyAlignment="1">
      <alignment wrapText="1"/>
    </xf>
    <xf numFmtId="49" fontId="11" fillId="6" borderId="1" xfId="0" applyNumberFormat="1" applyFont="1" applyFill="1" applyBorder="1" applyAlignment="1">
      <alignment horizontal="center" wrapText="1"/>
    </xf>
    <xf numFmtId="1" fontId="11" fillId="6" borderId="1" xfId="0" applyNumberFormat="1" applyFont="1" applyFill="1" applyBorder="1" applyAlignment="1">
      <alignment horizontal="center" wrapText="1"/>
    </xf>
    <xf numFmtId="3" fontId="11" fillId="6" borderId="1" xfId="0" applyNumberFormat="1" applyFont="1" applyFill="1" applyBorder="1" applyAlignment="1">
      <alignment horizontal="center"/>
    </xf>
    <xf numFmtId="1" fontId="12" fillId="6" borderId="1" xfId="0" applyNumberFormat="1" applyFont="1" applyFill="1" applyBorder="1" applyAlignment="1">
      <alignment horizontal="center" wrapText="1"/>
    </xf>
    <xf numFmtId="0" fontId="12" fillId="6" borderId="1" xfId="0" applyFont="1" applyFill="1" applyBorder="1" applyAlignment="1">
      <alignment horizontal="left" wrapText="1"/>
    </xf>
    <xf numFmtId="0" fontId="6" fillId="6" borderId="1" xfId="0" applyFont="1" applyFill="1" applyBorder="1"/>
    <xf numFmtId="0" fontId="6" fillId="6" borderId="2" xfId="0" applyFont="1" applyFill="1" applyBorder="1"/>
    <xf numFmtId="3" fontId="11" fillId="6" borderId="1" xfId="2" applyNumberFormat="1" applyFont="1" applyFill="1" applyBorder="1" applyAlignment="1">
      <alignment horizontal="center"/>
    </xf>
    <xf numFmtId="3" fontId="11" fillId="6" borderId="2" xfId="2" applyNumberFormat="1" applyFont="1" applyFill="1" applyBorder="1" applyAlignment="1">
      <alignment horizontal="center"/>
    </xf>
    <xf numFmtId="3" fontId="12" fillId="6" borderId="1" xfId="2" applyNumberFormat="1" applyFont="1" applyFill="1" applyBorder="1" applyAlignment="1">
      <alignment horizontal="center"/>
    </xf>
    <xf numFmtId="3" fontId="12" fillId="6" borderId="2" xfId="2" applyNumberFormat="1" applyFont="1" applyFill="1" applyBorder="1" applyAlignment="1">
      <alignment horizontal="center"/>
    </xf>
    <xf numFmtId="0" fontId="12" fillId="6" borderId="1" xfId="0" applyFont="1" applyFill="1" applyBorder="1" applyAlignment="1"/>
    <xf numFmtId="0" fontId="12" fillId="6" borderId="1" xfId="0" applyFont="1" applyFill="1" applyBorder="1" applyAlignment="1">
      <alignment horizontal="center" wrapText="1"/>
    </xf>
    <xf numFmtId="0" fontId="12" fillId="6" borderId="1" xfId="3" applyFont="1" applyFill="1" applyBorder="1" applyAlignment="1">
      <alignment wrapText="1"/>
    </xf>
    <xf numFmtId="49" fontId="12" fillId="6" borderId="1" xfId="3" applyNumberFormat="1" applyFont="1" applyFill="1" applyBorder="1" applyAlignment="1">
      <alignment horizontal="center" wrapText="1"/>
    </xf>
    <xf numFmtId="0" fontId="12" fillId="6" borderId="1" xfId="0" applyFont="1" applyFill="1" applyBorder="1" applyAlignment="1">
      <alignment horizontal="center"/>
    </xf>
    <xf numFmtId="0" fontId="12" fillId="6" borderId="1" xfId="3" applyFont="1" applyFill="1" applyBorder="1" applyAlignment="1">
      <alignment horizontal="left" wrapText="1"/>
    </xf>
    <xf numFmtId="11" fontId="19" fillId="6" borderId="1" xfId="0" applyNumberFormat="1" applyFont="1" applyFill="1" applyBorder="1" applyAlignment="1">
      <alignment horizontal="left" wrapText="1"/>
    </xf>
    <xf numFmtId="0" fontId="12" fillId="6" borderId="1" xfId="0" applyNumberFormat="1" applyFont="1" applyFill="1" applyBorder="1" applyAlignment="1">
      <alignment horizontal="center" wrapText="1"/>
    </xf>
    <xf numFmtId="0" fontId="12" fillId="6" borderId="1" xfId="0" applyFont="1" applyFill="1" applyBorder="1" applyAlignment="1">
      <alignment horizontal="center" vertical="center"/>
    </xf>
    <xf numFmtId="0" fontId="19" fillId="6" borderId="1" xfId="0" applyNumberFormat="1" applyFont="1" applyFill="1" applyBorder="1" applyAlignment="1">
      <alignment horizontal="left" wrapText="1"/>
    </xf>
    <xf numFmtId="49" fontId="12" fillId="6" borderId="1" xfId="0" applyNumberFormat="1" applyFont="1" applyFill="1" applyBorder="1" applyAlignment="1">
      <alignment horizontal="left" wrapText="1"/>
    </xf>
    <xf numFmtId="1" fontId="5" fillId="0" borderId="2" xfId="0" applyNumberFormat="1" applyFont="1" applyFill="1" applyBorder="1" applyAlignment="1">
      <alignment horizontal="center" vertical="center" wrapText="1"/>
    </xf>
    <xf numFmtId="3" fontId="5" fillId="5" borderId="3" xfId="0" applyNumberFormat="1" applyFont="1" applyFill="1" applyBorder="1" applyAlignment="1">
      <alignment horizontal="center" vertical="center"/>
    </xf>
    <xf numFmtId="3" fontId="5" fillId="5" borderId="4" xfId="0" applyNumberFormat="1" applyFont="1" applyFill="1" applyBorder="1" applyAlignment="1">
      <alignment horizontal="center" vertical="center"/>
    </xf>
    <xf numFmtId="3" fontId="5" fillId="5" borderId="2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5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 vertical="center" wrapText="1"/>
    </xf>
    <xf numFmtId="1" fontId="5" fillId="4" borderId="5" xfId="0" applyNumberFormat="1" applyFont="1" applyFill="1" applyBorder="1" applyAlignment="1">
      <alignment horizontal="center" vertical="center" wrapText="1"/>
    </xf>
    <xf numFmtId="1" fontId="5" fillId="4" borderId="6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/>
    </xf>
  </cellXfs>
  <cellStyles count="7">
    <cellStyle name="Обычный" xfId="0" builtinId="0"/>
    <cellStyle name="Обычный 2" xfId="3"/>
    <cellStyle name="Обычный 3" xfId="4"/>
    <cellStyle name="Обычный 4" xfId="5"/>
    <cellStyle name="Обычный 8" xfId="6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  <colors>
    <mruColors>
      <color rgb="FF00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505"/>
  <sheetViews>
    <sheetView showZeros="0" tabSelected="1" view="pageBreakPreview" topLeftCell="A1447" zoomScale="90" zoomScaleNormal="75" zoomScaleSheetLayoutView="90" workbookViewId="0">
      <selection activeCell="F588" sqref="F588"/>
    </sheetView>
  </sheetViews>
  <sheetFormatPr defaultColWidth="9.140625" defaultRowHeight="15"/>
  <cols>
    <col min="1" max="1" width="54.7109375" style="2" customWidth="1"/>
    <col min="2" max="2" width="8.85546875" style="3" customWidth="1"/>
    <col min="3" max="3" width="7" style="3" customWidth="1"/>
    <col min="4" max="4" width="16.28515625" style="4" customWidth="1"/>
    <col min="5" max="5" width="10" style="3" bestFit="1" customWidth="1"/>
    <col min="6" max="6" width="13.85546875" style="1" customWidth="1"/>
    <col min="7" max="7" width="15.7109375" style="1" customWidth="1"/>
    <col min="8" max="8" width="13.85546875" style="1" customWidth="1"/>
    <col min="9" max="9" width="16.28515625" style="1" customWidth="1"/>
    <col min="10" max="10" width="10" style="66" hidden="1" customWidth="1"/>
    <col min="11" max="11" width="17.5703125" style="66" hidden="1" customWidth="1"/>
    <col min="12" max="12" width="10" style="114" hidden="1" customWidth="1"/>
    <col min="13" max="13" width="18.85546875" style="114" hidden="1" customWidth="1"/>
    <col min="14" max="14" width="14.140625" style="1" hidden="1" customWidth="1"/>
    <col min="15" max="15" width="16.7109375" style="1" hidden="1" customWidth="1"/>
    <col min="16" max="16" width="15.42578125" style="1" hidden="1" customWidth="1"/>
    <col min="17" max="17" width="14.85546875" style="1" hidden="1" customWidth="1"/>
    <col min="18" max="16384" width="9.140625" style="1"/>
  </cols>
  <sheetData>
    <row r="1" spans="1:17" ht="16.5">
      <c r="A1" s="267" t="s">
        <v>775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</row>
    <row r="2" spans="1:17" ht="16.5">
      <c r="A2" s="267" t="s">
        <v>502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</row>
    <row r="3" spans="1:17" ht="16.5">
      <c r="A3" s="267" t="s">
        <v>635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</row>
    <row r="4" spans="1:17" ht="16.5">
      <c r="A4" s="217"/>
      <c r="B4" s="217"/>
      <c r="C4" s="217"/>
      <c r="D4" s="217"/>
      <c r="E4" s="217"/>
      <c r="F4" s="217"/>
      <c r="G4" s="217"/>
      <c r="H4" s="217"/>
      <c r="I4" s="217"/>
      <c r="J4" s="213"/>
      <c r="K4" s="213"/>
      <c r="L4" s="213"/>
      <c r="M4" s="213"/>
      <c r="N4" s="213"/>
      <c r="O4" s="213"/>
      <c r="P4" s="213"/>
      <c r="Q4" s="213"/>
    </row>
    <row r="5" spans="1:17" ht="16.5">
      <c r="A5" s="267"/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</row>
    <row r="6" spans="1:17" ht="16.5">
      <c r="A6" s="267"/>
      <c r="B6" s="267"/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7"/>
    </row>
    <row r="7" spans="1:17" ht="16.5">
      <c r="A7" s="267"/>
      <c r="B7" s="267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</row>
    <row r="8" spans="1:17" ht="16.5">
      <c r="A8" s="217"/>
      <c r="B8" s="217"/>
      <c r="C8" s="217"/>
      <c r="D8" s="217"/>
      <c r="E8" s="217"/>
      <c r="F8" s="217"/>
      <c r="G8" s="217"/>
      <c r="H8" s="217"/>
      <c r="I8" s="217"/>
      <c r="J8" s="174"/>
      <c r="K8" s="174"/>
      <c r="L8" s="183"/>
      <c r="M8" s="183"/>
      <c r="N8" s="128"/>
      <c r="O8" s="128"/>
      <c r="P8" s="128"/>
    </row>
    <row r="9" spans="1:17" ht="187.5" customHeight="1">
      <c r="A9" s="266" t="s">
        <v>675</v>
      </c>
      <c r="B9" s="266"/>
      <c r="C9" s="266"/>
      <c r="D9" s="266"/>
      <c r="E9" s="266"/>
      <c r="F9" s="266"/>
      <c r="G9" s="266"/>
      <c r="H9" s="266"/>
      <c r="I9" s="266"/>
      <c r="J9" s="266"/>
      <c r="K9" s="266"/>
      <c r="L9" s="266"/>
      <c r="M9" s="266"/>
      <c r="N9" s="266"/>
      <c r="O9" s="266"/>
      <c r="P9" s="266"/>
      <c r="Q9" s="266"/>
    </row>
    <row r="10" spans="1:17" ht="5.25" customHeight="1"/>
    <row r="11" spans="1:17" ht="30.75" customHeight="1">
      <c r="A11" s="264" t="s">
        <v>10</v>
      </c>
      <c r="B11" s="265" t="s">
        <v>46</v>
      </c>
      <c r="C11" s="265" t="s">
        <v>47</v>
      </c>
      <c r="D11" s="264" t="s">
        <v>11</v>
      </c>
      <c r="E11" s="265" t="s">
        <v>12</v>
      </c>
      <c r="F11" s="262" t="s">
        <v>6</v>
      </c>
      <c r="G11" s="262"/>
      <c r="H11" s="262"/>
      <c r="I11" s="76"/>
      <c r="J11" s="253" t="s">
        <v>565</v>
      </c>
      <c r="K11" s="254"/>
      <c r="L11" s="254"/>
      <c r="M11" s="255"/>
      <c r="N11" s="262" t="s">
        <v>6</v>
      </c>
      <c r="O11" s="262"/>
      <c r="P11" s="262"/>
      <c r="Q11" s="76"/>
    </row>
    <row r="12" spans="1:17" ht="28.5" customHeight="1">
      <c r="A12" s="264"/>
      <c r="B12" s="265"/>
      <c r="C12" s="265"/>
      <c r="D12" s="264"/>
      <c r="E12" s="265"/>
      <c r="F12" s="263">
        <v>2022</v>
      </c>
      <c r="G12" s="263" t="s">
        <v>509</v>
      </c>
      <c r="H12" s="263">
        <v>2023</v>
      </c>
      <c r="I12" s="252" t="s">
        <v>509</v>
      </c>
      <c r="J12" s="256">
        <v>2021</v>
      </c>
      <c r="K12" s="257" t="s">
        <v>566</v>
      </c>
      <c r="L12" s="259">
        <v>2022</v>
      </c>
      <c r="M12" s="260" t="s">
        <v>566</v>
      </c>
      <c r="N12" s="263">
        <v>2021</v>
      </c>
      <c r="O12" s="263" t="s">
        <v>509</v>
      </c>
      <c r="P12" s="263">
        <v>2022</v>
      </c>
      <c r="Q12" s="252" t="s">
        <v>509</v>
      </c>
    </row>
    <row r="13" spans="1:17" ht="97.5" customHeight="1">
      <c r="A13" s="264"/>
      <c r="B13" s="265"/>
      <c r="C13" s="265"/>
      <c r="D13" s="264"/>
      <c r="E13" s="265"/>
      <c r="F13" s="263"/>
      <c r="G13" s="263"/>
      <c r="H13" s="263"/>
      <c r="I13" s="252"/>
      <c r="J13" s="256"/>
      <c r="K13" s="258"/>
      <c r="L13" s="259"/>
      <c r="M13" s="261"/>
      <c r="N13" s="263"/>
      <c r="O13" s="263"/>
      <c r="P13" s="263"/>
      <c r="Q13" s="252"/>
    </row>
    <row r="14" spans="1:17" ht="15.75">
      <c r="A14" s="15"/>
      <c r="B14" s="16"/>
      <c r="C14" s="16"/>
      <c r="D14" s="17"/>
      <c r="E14" s="16"/>
      <c r="F14" s="18"/>
      <c r="G14" s="18"/>
      <c r="H14" s="18"/>
      <c r="I14" s="77"/>
      <c r="J14" s="105"/>
      <c r="K14" s="105"/>
      <c r="L14" s="115"/>
      <c r="M14" s="115"/>
      <c r="N14" s="18"/>
      <c r="O14" s="18"/>
      <c r="P14" s="18"/>
      <c r="Q14" s="77"/>
    </row>
    <row r="15" spans="1:17" s="5" customFormat="1" ht="40.5">
      <c r="A15" s="39" t="s">
        <v>13</v>
      </c>
      <c r="B15" s="19" t="s">
        <v>14</v>
      </c>
      <c r="C15" s="19"/>
      <c r="D15" s="20"/>
      <c r="E15" s="19"/>
      <c r="F15" s="21">
        <f>F17+F29+F49+F78+F85+F67</f>
        <v>1173211</v>
      </c>
      <c r="G15" s="21">
        <f t="shared" ref="G15:L15" si="0">G17+G29+G49+G78+G85+G67</f>
        <v>0</v>
      </c>
      <c r="H15" s="21">
        <f t="shared" si="0"/>
        <v>1153211</v>
      </c>
      <c r="I15" s="78">
        <f>I17+I29+I49+I78+I85+I67</f>
        <v>0</v>
      </c>
      <c r="J15" s="172">
        <f t="shared" si="0"/>
        <v>0</v>
      </c>
      <c r="K15" s="172">
        <f t="shared" si="0"/>
        <v>0</v>
      </c>
      <c r="L15" s="184">
        <f t="shared" si="0"/>
        <v>0</v>
      </c>
      <c r="M15" s="185">
        <f>M17+M29+M49+M78+M85+M67</f>
        <v>0</v>
      </c>
      <c r="N15" s="21">
        <f t="shared" ref="N15:P15" si="1">N17+N29+N49+N78+N85+N67</f>
        <v>1163681</v>
      </c>
      <c r="O15" s="21">
        <f t="shared" si="1"/>
        <v>0</v>
      </c>
      <c r="P15" s="21">
        <f t="shared" si="1"/>
        <v>310945</v>
      </c>
      <c r="Q15" s="78">
        <f>Q17+Q29+Q49+Q78+Q85+Q67</f>
        <v>0</v>
      </c>
    </row>
    <row r="16" spans="1:17" s="6" customFormat="1" ht="15.75">
      <c r="A16" s="67"/>
      <c r="B16" s="16"/>
      <c r="C16" s="16"/>
      <c r="D16" s="17"/>
      <c r="E16" s="16"/>
      <c r="F16" s="57"/>
      <c r="G16" s="57"/>
      <c r="H16" s="57"/>
      <c r="I16" s="79"/>
      <c r="J16" s="108"/>
      <c r="K16" s="108"/>
      <c r="L16" s="117"/>
      <c r="M16" s="117"/>
      <c r="N16" s="57"/>
      <c r="O16" s="57"/>
      <c r="P16" s="57"/>
      <c r="Q16" s="79"/>
    </row>
    <row r="17" spans="1:17" s="7" customFormat="1" ht="75">
      <c r="A17" s="30" t="s">
        <v>68</v>
      </c>
      <c r="B17" s="22" t="s">
        <v>48</v>
      </c>
      <c r="C17" s="22" t="s">
        <v>49</v>
      </c>
      <c r="D17" s="69"/>
      <c r="E17" s="22"/>
      <c r="F17" s="23">
        <f>F18+F23</f>
        <v>4334</v>
      </c>
      <c r="G17" s="23">
        <f t="shared" ref="G17:I17" si="2">G18+G23</f>
        <v>0</v>
      </c>
      <c r="H17" s="23">
        <f t="shared" si="2"/>
        <v>4334</v>
      </c>
      <c r="I17" s="23">
        <f t="shared" si="2"/>
        <v>0</v>
      </c>
      <c r="J17" s="171">
        <f t="shared" ref="F17:M21" si="3">J18</f>
        <v>0</v>
      </c>
      <c r="K17" s="171">
        <f t="shared" si="3"/>
        <v>0</v>
      </c>
      <c r="L17" s="186">
        <f t="shared" si="3"/>
        <v>0</v>
      </c>
      <c r="M17" s="187">
        <f t="shared" si="3"/>
        <v>0</v>
      </c>
      <c r="N17" s="23">
        <f t="shared" ref="N17:Q21" si="4">N18</f>
        <v>4334</v>
      </c>
      <c r="O17" s="23">
        <f t="shared" si="4"/>
        <v>0</v>
      </c>
      <c r="P17" s="23">
        <f t="shared" si="4"/>
        <v>0</v>
      </c>
      <c r="Q17" s="80">
        <f t="shared" si="4"/>
        <v>0</v>
      </c>
    </row>
    <row r="18" spans="1:17" s="7" customFormat="1" ht="51">
      <c r="A18" s="24" t="s">
        <v>359</v>
      </c>
      <c r="B18" s="25" t="s">
        <v>48</v>
      </c>
      <c r="C18" s="25" t="s">
        <v>49</v>
      </c>
      <c r="D18" s="26" t="s">
        <v>217</v>
      </c>
      <c r="E18" s="25"/>
      <c r="F18" s="27">
        <f t="shared" si="3"/>
        <v>4334</v>
      </c>
      <c r="G18" s="27">
        <f t="shared" ref="G18:M18" si="5">G19</f>
        <v>0</v>
      </c>
      <c r="H18" s="27">
        <f t="shared" si="5"/>
        <v>0</v>
      </c>
      <c r="I18" s="81">
        <f t="shared" si="5"/>
        <v>0</v>
      </c>
      <c r="J18" s="126">
        <f t="shared" si="3"/>
        <v>0</v>
      </c>
      <c r="K18" s="126">
        <f t="shared" si="5"/>
        <v>0</v>
      </c>
      <c r="L18" s="188">
        <f t="shared" si="5"/>
        <v>0</v>
      </c>
      <c r="M18" s="189">
        <f t="shared" si="5"/>
        <v>0</v>
      </c>
      <c r="N18" s="27">
        <f t="shared" si="4"/>
        <v>4334</v>
      </c>
      <c r="O18" s="27">
        <f t="shared" si="4"/>
        <v>0</v>
      </c>
      <c r="P18" s="27">
        <f t="shared" si="4"/>
        <v>0</v>
      </c>
      <c r="Q18" s="81">
        <f t="shared" si="4"/>
        <v>0</v>
      </c>
    </row>
    <row r="19" spans="1:17" s="7" customFormat="1" ht="51.75" customHeight="1">
      <c r="A19" s="24" t="s">
        <v>144</v>
      </c>
      <c r="B19" s="25" t="s">
        <v>48</v>
      </c>
      <c r="C19" s="25" t="s">
        <v>49</v>
      </c>
      <c r="D19" s="28" t="s">
        <v>496</v>
      </c>
      <c r="E19" s="25"/>
      <c r="F19" s="27">
        <f t="shared" si="3"/>
        <v>4334</v>
      </c>
      <c r="G19" s="27">
        <f t="shared" si="3"/>
        <v>0</v>
      </c>
      <c r="H19" s="27">
        <f t="shared" si="3"/>
        <v>0</v>
      </c>
      <c r="I19" s="81">
        <f t="shared" si="3"/>
        <v>0</v>
      </c>
      <c r="J19" s="126">
        <f t="shared" si="3"/>
        <v>0</v>
      </c>
      <c r="K19" s="126">
        <f t="shared" si="3"/>
        <v>0</v>
      </c>
      <c r="L19" s="188">
        <f t="shared" si="3"/>
        <v>0</v>
      </c>
      <c r="M19" s="189">
        <f t="shared" si="3"/>
        <v>0</v>
      </c>
      <c r="N19" s="27">
        <f t="shared" si="4"/>
        <v>4334</v>
      </c>
      <c r="O19" s="27">
        <f t="shared" si="4"/>
        <v>0</v>
      </c>
      <c r="P19" s="27">
        <f t="shared" si="4"/>
        <v>0</v>
      </c>
      <c r="Q19" s="81">
        <f t="shared" si="4"/>
        <v>0</v>
      </c>
    </row>
    <row r="20" spans="1:17" s="8" customFormat="1" ht="16.5">
      <c r="A20" s="24" t="s">
        <v>110</v>
      </c>
      <c r="B20" s="25" t="s">
        <v>48</v>
      </c>
      <c r="C20" s="25" t="s">
        <v>49</v>
      </c>
      <c r="D20" s="28" t="s">
        <v>498</v>
      </c>
      <c r="E20" s="25"/>
      <c r="F20" s="27">
        <f t="shared" si="3"/>
        <v>4334</v>
      </c>
      <c r="G20" s="27">
        <f t="shared" si="3"/>
        <v>0</v>
      </c>
      <c r="H20" s="27">
        <f t="shared" si="3"/>
        <v>0</v>
      </c>
      <c r="I20" s="81">
        <f t="shared" si="3"/>
        <v>0</v>
      </c>
      <c r="J20" s="126">
        <f t="shared" si="3"/>
        <v>0</v>
      </c>
      <c r="K20" s="126">
        <f t="shared" si="3"/>
        <v>0</v>
      </c>
      <c r="L20" s="188">
        <f t="shared" si="3"/>
        <v>0</v>
      </c>
      <c r="M20" s="189">
        <f t="shared" si="3"/>
        <v>0</v>
      </c>
      <c r="N20" s="27">
        <f t="shared" si="4"/>
        <v>4334</v>
      </c>
      <c r="O20" s="27">
        <f t="shared" si="4"/>
        <v>0</v>
      </c>
      <c r="P20" s="27">
        <f t="shared" si="4"/>
        <v>0</v>
      </c>
      <c r="Q20" s="81">
        <f t="shared" si="4"/>
        <v>0</v>
      </c>
    </row>
    <row r="21" spans="1:17" s="9" customFormat="1" ht="82.5">
      <c r="A21" s="24" t="s">
        <v>379</v>
      </c>
      <c r="B21" s="25" t="s">
        <v>48</v>
      </c>
      <c r="C21" s="25" t="s">
        <v>49</v>
      </c>
      <c r="D21" s="28" t="s">
        <v>498</v>
      </c>
      <c r="E21" s="25" t="s">
        <v>103</v>
      </c>
      <c r="F21" s="27">
        <f t="shared" si="3"/>
        <v>4334</v>
      </c>
      <c r="G21" s="27">
        <f t="shared" si="3"/>
        <v>0</v>
      </c>
      <c r="H21" s="27">
        <f t="shared" si="3"/>
        <v>0</v>
      </c>
      <c r="I21" s="81">
        <f t="shared" si="3"/>
        <v>0</v>
      </c>
      <c r="J21" s="126">
        <f t="shared" si="3"/>
        <v>0</v>
      </c>
      <c r="K21" s="126">
        <f t="shared" si="3"/>
        <v>0</v>
      </c>
      <c r="L21" s="188">
        <f t="shared" si="3"/>
        <v>0</v>
      </c>
      <c r="M21" s="189">
        <f t="shared" si="3"/>
        <v>0</v>
      </c>
      <c r="N21" s="27">
        <f t="shared" si="4"/>
        <v>4334</v>
      </c>
      <c r="O21" s="27">
        <f t="shared" si="4"/>
        <v>0</v>
      </c>
      <c r="P21" s="27">
        <f t="shared" si="4"/>
        <v>0</v>
      </c>
      <c r="Q21" s="81">
        <f t="shared" si="4"/>
        <v>0</v>
      </c>
    </row>
    <row r="22" spans="1:17" s="9" customFormat="1" ht="33">
      <c r="A22" s="34" t="s">
        <v>159</v>
      </c>
      <c r="B22" s="25" t="s">
        <v>48</v>
      </c>
      <c r="C22" s="25" t="s">
        <v>49</v>
      </c>
      <c r="D22" s="28" t="s">
        <v>498</v>
      </c>
      <c r="E22" s="25" t="s">
        <v>158</v>
      </c>
      <c r="F22" s="27">
        <v>4334</v>
      </c>
      <c r="G22" s="27"/>
      <c r="H22" s="27"/>
      <c r="I22" s="81"/>
      <c r="J22" s="106"/>
      <c r="K22" s="106"/>
      <c r="L22" s="120"/>
      <c r="M22" s="120"/>
      <c r="N22" s="27">
        <f>F22+J22+K22</f>
        <v>4334</v>
      </c>
      <c r="O22" s="27">
        <f>G22+K22</f>
        <v>0</v>
      </c>
      <c r="P22" s="27">
        <f>H22+L22+M22</f>
        <v>0</v>
      </c>
      <c r="Q22" s="81">
        <f>I22+M22</f>
        <v>0</v>
      </c>
    </row>
    <row r="23" spans="1:17" s="9" customFormat="1" ht="16.5">
      <c r="A23" s="34" t="s">
        <v>79</v>
      </c>
      <c r="B23" s="25" t="s">
        <v>48</v>
      </c>
      <c r="C23" s="25" t="s">
        <v>49</v>
      </c>
      <c r="D23" s="28" t="s">
        <v>218</v>
      </c>
      <c r="E23" s="25"/>
      <c r="F23" s="27">
        <f>F24</f>
        <v>0</v>
      </c>
      <c r="G23" s="27">
        <f t="shared" ref="G23:I26" si="6">G24</f>
        <v>0</v>
      </c>
      <c r="H23" s="27">
        <f t="shared" si="6"/>
        <v>4334</v>
      </c>
      <c r="I23" s="27">
        <f t="shared" si="6"/>
        <v>0</v>
      </c>
      <c r="J23" s="106"/>
      <c r="K23" s="106"/>
      <c r="L23" s="120"/>
      <c r="M23" s="120"/>
      <c r="N23" s="27"/>
      <c r="O23" s="27"/>
      <c r="P23" s="27"/>
      <c r="Q23" s="81"/>
    </row>
    <row r="24" spans="1:17" s="9" customFormat="1" ht="33">
      <c r="A24" s="34" t="s">
        <v>144</v>
      </c>
      <c r="B24" s="25" t="s">
        <v>48</v>
      </c>
      <c r="C24" s="25" t="s">
        <v>49</v>
      </c>
      <c r="D24" s="28" t="s">
        <v>227</v>
      </c>
      <c r="E24" s="25"/>
      <c r="F24" s="27">
        <f>F25</f>
        <v>0</v>
      </c>
      <c r="G24" s="27">
        <f t="shared" si="6"/>
        <v>0</v>
      </c>
      <c r="H24" s="27">
        <f t="shared" si="6"/>
        <v>4334</v>
      </c>
      <c r="I24" s="27">
        <f t="shared" si="6"/>
        <v>0</v>
      </c>
      <c r="J24" s="106"/>
      <c r="K24" s="106"/>
      <c r="L24" s="120"/>
      <c r="M24" s="120"/>
      <c r="N24" s="27"/>
      <c r="O24" s="27"/>
      <c r="P24" s="27"/>
      <c r="Q24" s="81"/>
    </row>
    <row r="25" spans="1:17" s="9" customFormat="1" ht="16.5">
      <c r="A25" s="34" t="s">
        <v>110</v>
      </c>
      <c r="B25" s="25" t="s">
        <v>48</v>
      </c>
      <c r="C25" s="25" t="s">
        <v>49</v>
      </c>
      <c r="D25" s="28" t="s">
        <v>676</v>
      </c>
      <c r="E25" s="25"/>
      <c r="F25" s="27">
        <f>F26</f>
        <v>0</v>
      </c>
      <c r="G25" s="27">
        <f t="shared" si="6"/>
        <v>0</v>
      </c>
      <c r="H25" s="27">
        <f t="shared" si="6"/>
        <v>4334</v>
      </c>
      <c r="I25" s="27">
        <f t="shared" si="6"/>
        <v>0</v>
      </c>
      <c r="J25" s="106"/>
      <c r="K25" s="106"/>
      <c r="L25" s="120"/>
      <c r="M25" s="120"/>
      <c r="N25" s="27"/>
      <c r="O25" s="27"/>
      <c r="P25" s="27"/>
      <c r="Q25" s="81"/>
    </row>
    <row r="26" spans="1:17" s="9" customFormat="1" ht="82.5">
      <c r="A26" s="34" t="s">
        <v>531</v>
      </c>
      <c r="B26" s="25" t="s">
        <v>48</v>
      </c>
      <c r="C26" s="25" t="s">
        <v>49</v>
      </c>
      <c r="D26" s="28" t="s">
        <v>676</v>
      </c>
      <c r="E26" s="25" t="s">
        <v>103</v>
      </c>
      <c r="F26" s="27">
        <f>F27</f>
        <v>0</v>
      </c>
      <c r="G26" s="27">
        <f t="shared" si="6"/>
        <v>0</v>
      </c>
      <c r="H26" s="27">
        <f t="shared" si="6"/>
        <v>4334</v>
      </c>
      <c r="I26" s="27">
        <f t="shared" si="6"/>
        <v>0</v>
      </c>
      <c r="J26" s="106"/>
      <c r="K26" s="106"/>
      <c r="L26" s="120"/>
      <c r="M26" s="120"/>
      <c r="N26" s="27"/>
      <c r="O26" s="27"/>
      <c r="P26" s="27"/>
      <c r="Q26" s="81"/>
    </row>
    <row r="27" spans="1:17" s="9" customFormat="1" ht="33">
      <c r="A27" s="34" t="s">
        <v>159</v>
      </c>
      <c r="B27" s="25" t="s">
        <v>48</v>
      </c>
      <c r="C27" s="25" t="s">
        <v>49</v>
      </c>
      <c r="D27" s="28" t="s">
        <v>676</v>
      </c>
      <c r="E27" s="25" t="s">
        <v>158</v>
      </c>
      <c r="F27" s="27"/>
      <c r="G27" s="27"/>
      <c r="H27" s="27">
        <v>4334</v>
      </c>
      <c r="I27" s="81"/>
      <c r="J27" s="106"/>
      <c r="K27" s="106"/>
      <c r="L27" s="120"/>
      <c r="M27" s="120"/>
      <c r="N27" s="27"/>
      <c r="O27" s="27"/>
      <c r="P27" s="27"/>
      <c r="Q27" s="81"/>
    </row>
    <row r="28" spans="1:17" s="6" customFormat="1" ht="15.75">
      <c r="A28" s="29"/>
      <c r="B28" s="16"/>
      <c r="C28" s="16"/>
      <c r="D28" s="17"/>
      <c r="E28" s="16"/>
      <c r="F28" s="57"/>
      <c r="G28" s="57"/>
      <c r="H28" s="57"/>
      <c r="I28" s="79"/>
      <c r="J28" s="108"/>
      <c r="K28" s="108"/>
      <c r="L28" s="117"/>
      <c r="M28" s="117"/>
      <c r="N28" s="57"/>
      <c r="O28" s="57"/>
      <c r="P28" s="57"/>
      <c r="Q28" s="79"/>
    </row>
    <row r="29" spans="1:17" s="7" customFormat="1" ht="93.75">
      <c r="A29" s="30" t="s">
        <v>50</v>
      </c>
      <c r="B29" s="22" t="s">
        <v>48</v>
      </c>
      <c r="C29" s="22" t="s">
        <v>51</v>
      </c>
      <c r="D29" s="31"/>
      <c r="E29" s="22"/>
      <c r="F29" s="32">
        <f t="shared" ref="F29:M30" si="7">F30</f>
        <v>71575</v>
      </c>
      <c r="G29" s="32">
        <f t="shared" si="7"/>
        <v>0</v>
      </c>
      <c r="H29" s="32">
        <f t="shared" si="7"/>
        <v>71575</v>
      </c>
      <c r="I29" s="82">
        <f t="shared" si="7"/>
        <v>0</v>
      </c>
      <c r="J29" s="175">
        <f t="shared" si="7"/>
        <v>0</v>
      </c>
      <c r="K29" s="175">
        <f t="shared" si="7"/>
        <v>0</v>
      </c>
      <c r="L29" s="190">
        <f t="shared" si="7"/>
        <v>0</v>
      </c>
      <c r="M29" s="191">
        <f t="shared" si="7"/>
        <v>0</v>
      </c>
      <c r="N29" s="32">
        <f t="shared" ref="N29:Q29" si="8">N30</f>
        <v>71575</v>
      </c>
      <c r="O29" s="32">
        <f t="shared" si="8"/>
        <v>0</v>
      </c>
      <c r="P29" s="32">
        <f t="shared" si="8"/>
        <v>71575</v>
      </c>
      <c r="Q29" s="82">
        <f t="shared" si="8"/>
        <v>0</v>
      </c>
    </row>
    <row r="30" spans="1:17" s="7" customFormat="1" ht="18.75">
      <c r="A30" s="24" t="s">
        <v>79</v>
      </c>
      <c r="B30" s="25" t="s">
        <v>48</v>
      </c>
      <c r="C30" s="25" t="s">
        <v>51</v>
      </c>
      <c r="D30" s="26" t="s">
        <v>218</v>
      </c>
      <c r="E30" s="33"/>
      <c r="F30" s="52">
        <f t="shared" si="7"/>
        <v>71575</v>
      </c>
      <c r="G30" s="52">
        <f t="shared" si="7"/>
        <v>0</v>
      </c>
      <c r="H30" s="52">
        <f t="shared" si="7"/>
        <v>71575</v>
      </c>
      <c r="I30" s="83">
        <f t="shared" si="7"/>
        <v>0</v>
      </c>
      <c r="J30" s="176">
        <f t="shared" si="7"/>
        <v>0</v>
      </c>
      <c r="K30" s="176">
        <f t="shared" si="7"/>
        <v>0</v>
      </c>
      <c r="L30" s="192">
        <f t="shared" si="7"/>
        <v>0</v>
      </c>
      <c r="M30" s="193">
        <f t="shared" si="7"/>
        <v>0</v>
      </c>
      <c r="N30" s="52">
        <f t="shared" ref="N30:Q30" si="9">N31</f>
        <v>71575</v>
      </c>
      <c r="O30" s="52">
        <f t="shared" si="9"/>
        <v>0</v>
      </c>
      <c r="P30" s="52">
        <f t="shared" si="9"/>
        <v>71575</v>
      </c>
      <c r="Q30" s="83">
        <f t="shared" si="9"/>
        <v>0</v>
      </c>
    </row>
    <row r="31" spans="1:17" s="7" customFormat="1" ht="57" customHeight="1">
      <c r="A31" s="24" t="s">
        <v>144</v>
      </c>
      <c r="B31" s="25" t="s">
        <v>48</v>
      </c>
      <c r="C31" s="25" t="s">
        <v>51</v>
      </c>
      <c r="D31" s="28" t="s">
        <v>227</v>
      </c>
      <c r="E31" s="25"/>
      <c r="F31" s="52">
        <f t="shared" ref="F31:H31" si="10">F32+F35+F38</f>
        <v>71575</v>
      </c>
      <c r="G31" s="52">
        <f t="shared" si="10"/>
        <v>0</v>
      </c>
      <c r="H31" s="52">
        <f t="shared" si="10"/>
        <v>71575</v>
      </c>
      <c r="I31" s="83">
        <f t="shared" ref="I31:L31" si="11">I32+I35+I38</f>
        <v>0</v>
      </c>
      <c r="J31" s="176">
        <f t="shared" si="11"/>
        <v>0</v>
      </c>
      <c r="K31" s="176">
        <f t="shared" si="11"/>
        <v>0</v>
      </c>
      <c r="L31" s="192">
        <f t="shared" si="11"/>
        <v>0</v>
      </c>
      <c r="M31" s="193">
        <f t="shared" ref="M31" si="12">M32+M35+M38</f>
        <v>0</v>
      </c>
      <c r="N31" s="52">
        <f t="shared" ref="N31:Q31" si="13">N32+N35+N38</f>
        <v>71575</v>
      </c>
      <c r="O31" s="52">
        <f t="shared" si="13"/>
        <v>0</v>
      </c>
      <c r="P31" s="52">
        <f t="shared" si="13"/>
        <v>71575</v>
      </c>
      <c r="Q31" s="83">
        <f t="shared" si="13"/>
        <v>0</v>
      </c>
    </row>
    <row r="32" spans="1:17" s="7" customFormat="1" ht="33.75">
      <c r="A32" s="24" t="s">
        <v>15</v>
      </c>
      <c r="B32" s="25" t="s">
        <v>48</v>
      </c>
      <c r="C32" s="25" t="s">
        <v>51</v>
      </c>
      <c r="D32" s="28" t="s">
        <v>228</v>
      </c>
      <c r="E32" s="25"/>
      <c r="F32" s="52">
        <f t="shared" ref="F32:M33" si="14">F33</f>
        <v>2466</v>
      </c>
      <c r="G32" s="52">
        <f t="shared" si="14"/>
        <v>0</v>
      </c>
      <c r="H32" s="52">
        <f t="shared" si="14"/>
        <v>2466</v>
      </c>
      <c r="I32" s="83">
        <f t="shared" si="14"/>
        <v>0</v>
      </c>
      <c r="J32" s="176">
        <f t="shared" si="14"/>
        <v>0</v>
      </c>
      <c r="K32" s="176">
        <f t="shared" si="14"/>
        <v>0</v>
      </c>
      <c r="L32" s="192">
        <f t="shared" si="14"/>
        <v>0</v>
      </c>
      <c r="M32" s="193">
        <f t="shared" si="14"/>
        <v>0</v>
      </c>
      <c r="N32" s="52">
        <f t="shared" ref="N32:Q33" si="15">N33</f>
        <v>2466</v>
      </c>
      <c r="O32" s="52">
        <f t="shared" si="15"/>
        <v>0</v>
      </c>
      <c r="P32" s="52">
        <f t="shared" si="15"/>
        <v>2466</v>
      </c>
      <c r="Q32" s="83">
        <f t="shared" si="15"/>
        <v>0</v>
      </c>
    </row>
    <row r="33" spans="1:17" s="7" customFormat="1" ht="83.25">
      <c r="A33" s="24" t="s">
        <v>379</v>
      </c>
      <c r="B33" s="25" t="s">
        <v>48</v>
      </c>
      <c r="C33" s="25" t="s">
        <v>51</v>
      </c>
      <c r="D33" s="28" t="s">
        <v>228</v>
      </c>
      <c r="E33" s="25" t="s">
        <v>103</v>
      </c>
      <c r="F33" s="27">
        <f t="shared" si="14"/>
        <v>2466</v>
      </c>
      <c r="G33" s="27">
        <f t="shared" si="14"/>
        <v>0</v>
      </c>
      <c r="H33" s="27">
        <f t="shared" si="14"/>
        <v>2466</v>
      </c>
      <c r="I33" s="81">
        <f t="shared" si="14"/>
        <v>0</v>
      </c>
      <c r="J33" s="126">
        <f t="shared" si="14"/>
        <v>0</v>
      </c>
      <c r="K33" s="126">
        <f t="shared" si="14"/>
        <v>0</v>
      </c>
      <c r="L33" s="188">
        <f t="shared" si="14"/>
        <v>0</v>
      </c>
      <c r="M33" s="189">
        <f t="shared" si="14"/>
        <v>0</v>
      </c>
      <c r="N33" s="27">
        <f t="shared" si="15"/>
        <v>2466</v>
      </c>
      <c r="O33" s="27">
        <f t="shared" si="15"/>
        <v>0</v>
      </c>
      <c r="P33" s="27">
        <f t="shared" si="15"/>
        <v>2466</v>
      </c>
      <c r="Q33" s="81">
        <f t="shared" si="15"/>
        <v>0</v>
      </c>
    </row>
    <row r="34" spans="1:17" s="7" customFormat="1" ht="33.75">
      <c r="A34" s="34" t="s">
        <v>159</v>
      </c>
      <c r="B34" s="25" t="s">
        <v>48</v>
      </c>
      <c r="C34" s="25" t="s">
        <v>51</v>
      </c>
      <c r="D34" s="28" t="s">
        <v>228</v>
      </c>
      <c r="E34" s="25" t="s">
        <v>158</v>
      </c>
      <c r="F34" s="27">
        <v>2466</v>
      </c>
      <c r="G34" s="27"/>
      <c r="H34" s="27">
        <v>2466</v>
      </c>
      <c r="I34" s="81"/>
      <c r="J34" s="109"/>
      <c r="K34" s="109"/>
      <c r="L34" s="118"/>
      <c r="M34" s="118"/>
      <c r="N34" s="27">
        <f>F34+J34+K34</f>
        <v>2466</v>
      </c>
      <c r="O34" s="27">
        <f>G34+K34</f>
        <v>0</v>
      </c>
      <c r="P34" s="27">
        <f>H34+L34+M34</f>
        <v>2466</v>
      </c>
      <c r="Q34" s="81">
        <f>I34+M34</f>
        <v>0</v>
      </c>
    </row>
    <row r="35" spans="1:17" s="7" customFormat="1" ht="33.75">
      <c r="A35" s="24" t="s">
        <v>16</v>
      </c>
      <c r="B35" s="25" t="s">
        <v>48</v>
      </c>
      <c r="C35" s="25" t="s">
        <v>51</v>
      </c>
      <c r="D35" s="28" t="s">
        <v>229</v>
      </c>
      <c r="E35" s="25"/>
      <c r="F35" s="52">
        <f t="shared" ref="F35:M36" si="16">F36</f>
        <v>1622</v>
      </c>
      <c r="G35" s="52">
        <f t="shared" si="16"/>
        <v>0</v>
      </c>
      <c r="H35" s="52">
        <f t="shared" si="16"/>
        <v>1622</v>
      </c>
      <c r="I35" s="83">
        <f t="shared" si="16"/>
        <v>0</v>
      </c>
      <c r="J35" s="176">
        <f t="shared" si="16"/>
        <v>0</v>
      </c>
      <c r="K35" s="176">
        <f t="shared" si="16"/>
        <v>0</v>
      </c>
      <c r="L35" s="192">
        <f t="shared" si="16"/>
        <v>0</v>
      </c>
      <c r="M35" s="193">
        <f t="shared" si="16"/>
        <v>0</v>
      </c>
      <c r="N35" s="52">
        <f t="shared" ref="N35:Q36" si="17">N36</f>
        <v>1622</v>
      </c>
      <c r="O35" s="52">
        <f t="shared" si="17"/>
        <v>0</v>
      </c>
      <c r="P35" s="52">
        <f t="shared" si="17"/>
        <v>1622</v>
      </c>
      <c r="Q35" s="83">
        <f t="shared" si="17"/>
        <v>0</v>
      </c>
    </row>
    <row r="36" spans="1:17" s="8" customFormat="1" ht="82.5">
      <c r="A36" s="24" t="s">
        <v>379</v>
      </c>
      <c r="B36" s="25" t="s">
        <v>48</v>
      </c>
      <c r="C36" s="25" t="s">
        <v>51</v>
      </c>
      <c r="D36" s="28" t="s">
        <v>229</v>
      </c>
      <c r="E36" s="25" t="s">
        <v>103</v>
      </c>
      <c r="F36" s="27">
        <f t="shared" si="16"/>
        <v>1622</v>
      </c>
      <c r="G36" s="27">
        <f t="shared" si="16"/>
        <v>0</v>
      </c>
      <c r="H36" s="27">
        <f t="shared" si="16"/>
        <v>1622</v>
      </c>
      <c r="I36" s="81">
        <f t="shared" si="16"/>
        <v>0</v>
      </c>
      <c r="J36" s="126">
        <f t="shared" si="16"/>
        <v>0</v>
      </c>
      <c r="K36" s="126">
        <f t="shared" si="16"/>
        <v>0</v>
      </c>
      <c r="L36" s="188">
        <f t="shared" si="16"/>
        <v>0</v>
      </c>
      <c r="M36" s="189">
        <f t="shared" si="16"/>
        <v>0</v>
      </c>
      <c r="N36" s="27">
        <f t="shared" si="17"/>
        <v>1622</v>
      </c>
      <c r="O36" s="27">
        <f t="shared" si="17"/>
        <v>0</v>
      </c>
      <c r="P36" s="27">
        <f t="shared" si="17"/>
        <v>1622</v>
      </c>
      <c r="Q36" s="81">
        <f t="shared" si="17"/>
        <v>0</v>
      </c>
    </row>
    <row r="37" spans="1:17" s="8" customFormat="1" ht="33">
      <c r="A37" s="34" t="s">
        <v>159</v>
      </c>
      <c r="B37" s="25" t="s">
        <v>48</v>
      </c>
      <c r="C37" s="25" t="s">
        <v>51</v>
      </c>
      <c r="D37" s="28" t="s">
        <v>229</v>
      </c>
      <c r="E37" s="25" t="s">
        <v>158</v>
      </c>
      <c r="F37" s="27">
        <v>1622</v>
      </c>
      <c r="G37" s="27"/>
      <c r="H37" s="27">
        <v>1622</v>
      </c>
      <c r="I37" s="81"/>
      <c r="J37" s="110"/>
      <c r="K37" s="110"/>
      <c r="L37" s="119"/>
      <c r="M37" s="119"/>
      <c r="N37" s="27">
        <f>F37+J37+K37</f>
        <v>1622</v>
      </c>
      <c r="O37" s="27">
        <f>G37+K37</f>
        <v>0</v>
      </c>
      <c r="P37" s="27">
        <f>H37+L37+M37</f>
        <v>1622</v>
      </c>
      <c r="Q37" s="81">
        <f>I37+M37</f>
        <v>0</v>
      </c>
    </row>
    <row r="38" spans="1:17" s="9" customFormat="1" ht="16.5">
      <c r="A38" s="24" t="s">
        <v>111</v>
      </c>
      <c r="B38" s="25" t="s">
        <v>48</v>
      </c>
      <c r="C38" s="25" t="s">
        <v>51</v>
      </c>
      <c r="D38" s="26" t="s">
        <v>230</v>
      </c>
      <c r="E38" s="25"/>
      <c r="F38" s="27">
        <f t="shared" ref="F38:M38" si="18">F39+F41+F45+F43</f>
        <v>67487</v>
      </c>
      <c r="G38" s="27">
        <f t="shared" si="18"/>
        <v>0</v>
      </c>
      <c r="H38" s="27">
        <f t="shared" si="18"/>
        <v>67487</v>
      </c>
      <c r="I38" s="81">
        <f t="shared" ref="I38" si="19">I39+I41+I45+I43</f>
        <v>0</v>
      </c>
      <c r="J38" s="126">
        <f t="shared" si="18"/>
        <v>0</v>
      </c>
      <c r="K38" s="126">
        <f t="shared" si="18"/>
        <v>0</v>
      </c>
      <c r="L38" s="188">
        <f t="shared" si="18"/>
        <v>0</v>
      </c>
      <c r="M38" s="189">
        <f t="shared" si="18"/>
        <v>0</v>
      </c>
      <c r="N38" s="27">
        <f t="shared" ref="N38:Q38" si="20">N39+N41+N45+N43</f>
        <v>67487</v>
      </c>
      <c r="O38" s="27">
        <f t="shared" si="20"/>
        <v>0</v>
      </c>
      <c r="P38" s="27">
        <f t="shared" si="20"/>
        <v>67487</v>
      </c>
      <c r="Q38" s="81">
        <f t="shared" si="20"/>
        <v>0</v>
      </c>
    </row>
    <row r="39" spans="1:17" s="10" customFormat="1" ht="82.5">
      <c r="A39" s="24" t="s">
        <v>379</v>
      </c>
      <c r="B39" s="25" t="s">
        <v>48</v>
      </c>
      <c r="C39" s="25" t="s">
        <v>51</v>
      </c>
      <c r="D39" s="26" t="s">
        <v>230</v>
      </c>
      <c r="E39" s="25" t="s">
        <v>103</v>
      </c>
      <c r="F39" s="27">
        <f t="shared" ref="F39:M39" si="21">F40</f>
        <v>58948</v>
      </c>
      <c r="G39" s="27">
        <f t="shared" si="21"/>
        <v>0</v>
      </c>
      <c r="H39" s="27">
        <f t="shared" si="21"/>
        <v>58948</v>
      </c>
      <c r="I39" s="81">
        <f t="shared" si="21"/>
        <v>0</v>
      </c>
      <c r="J39" s="126">
        <f t="shared" si="21"/>
        <v>0</v>
      </c>
      <c r="K39" s="126">
        <f t="shared" si="21"/>
        <v>0</v>
      </c>
      <c r="L39" s="188">
        <f t="shared" si="21"/>
        <v>0</v>
      </c>
      <c r="M39" s="189">
        <f t="shared" si="21"/>
        <v>0</v>
      </c>
      <c r="N39" s="27">
        <f t="shared" ref="N39:Q39" si="22">N40</f>
        <v>58948</v>
      </c>
      <c r="O39" s="27">
        <f t="shared" si="22"/>
        <v>0</v>
      </c>
      <c r="P39" s="27">
        <f t="shared" si="22"/>
        <v>58948</v>
      </c>
      <c r="Q39" s="81">
        <f t="shared" si="22"/>
        <v>0</v>
      </c>
    </row>
    <row r="40" spans="1:17" s="10" customFormat="1" ht="33">
      <c r="A40" s="34" t="s">
        <v>159</v>
      </c>
      <c r="B40" s="25" t="s">
        <v>48</v>
      </c>
      <c r="C40" s="25" t="s">
        <v>51</v>
      </c>
      <c r="D40" s="26" t="s">
        <v>230</v>
      </c>
      <c r="E40" s="25" t="s">
        <v>158</v>
      </c>
      <c r="F40" s="27">
        <v>58948</v>
      </c>
      <c r="G40" s="27"/>
      <c r="H40" s="27">
        <v>58948</v>
      </c>
      <c r="I40" s="81"/>
      <c r="J40" s="111"/>
      <c r="K40" s="111"/>
      <c r="L40" s="121"/>
      <c r="M40" s="121"/>
      <c r="N40" s="27">
        <f>F40+J40+K40</f>
        <v>58948</v>
      </c>
      <c r="O40" s="27">
        <f>G40+K40</f>
        <v>0</v>
      </c>
      <c r="P40" s="27">
        <f>H40+L40+M40</f>
        <v>58948</v>
      </c>
      <c r="Q40" s="81">
        <f>I40+M40</f>
        <v>0</v>
      </c>
    </row>
    <row r="41" spans="1:17" s="10" customFormat="1" ht="33">
      <c r="A41" s="24" t="s">
        <v>346</v>
      </c>
      <c r="B41" s="25" t="s">
        <v>48</v>
      </c>
      <c r="C41" s="25" t="s">
        <v>51</v>
      </c>
      <c r="D41" s="26" t="s">
        <v>230</v>
      </c>
      <c r="E41" s="25" t="s">
        <v>78</v>
      </c>
      <c r="F41" s="27">
        <f t="shared" ref="F41:M41" si="23">F42</f>
        <v>8060</v>
      </c>
      <c r="G41" s="27">
        <f t="shared" si="23"/>
        <v>0</v>
      </c>
      <c r="H41" s="27">
        <f t="shared" si="23"/>
        <v>8060</v>
      </c>
      <c r="I41" s="81">
        <f t="shared" si="23"/>
        <v>0</v>
      </c>
      <c r="J41" s="126">
        <f t="shared" si="23"/>
        <v>0</v>
      </c>
      <c r="K41" s="126">
        <f t="shared" si="23"/>
        <v>0</v>
      </c>
      <c r="L41" s="188">
        <f t="shared" si="23"/>
        <v>0</v>
      </c>
      <c r="M41" s="189">
        <f t="shared" si="23"/>
        <v>0</v>
      </c>
      <c r="N41" s="27">
        <f t="shared" ref="N41:Q41" si="24">N42</f>
        <v>8060</v>
      </c>
      <c r="O41" s="27">
        <f t="shared" si="24"/>
        <v>0</v>
      </c>
      <c r="P41" s="27">
        <f t="shared" si="24"/>
        <v>8060</v>
      </c>
      <c r="Q41" s="81">
        <f t="shared" si="24"/>
        <v>0</v>
      </c>
    </row>
    <row r="42" spans="1:17" s="10" customFormat="1" ht="49.5">
      <c r="A42" s="34" t="s">
        <v>161</v>
      </c>
      <c r="B42" s="25" t="s">
        <v>48</v>
      </c>
      <c r="C42" s="25" t="s">
        <v>51</v>
      </c>
      <c r="D42" s="26" t="s">
        <v>230</v>
      </c>
      <c r="E42" s="25" t="s">
        <v>160</v>
      </c>
      <c r="F42" s="27">
        <v>8060</v>
      </c>
      <c r="G42" s="27"/>
      <c r="H42" s="27">
        <v>8060</v>
      </c>
      <c r="I42" s="81"/>
      <c r="J42" s="111"/>
      <c r="K42" s="111"/>
      <c r="L42" s="121"/>
      <c r="M42" s="121"/>
      <c r="N42" s="27">
        <f>F42+J42+K42</f>
        <v>8060</v>
      </c>
      <c r="O42" s="27">
        <f>G42+K42</f>
        <v>0</v>
      </c>
      <c r="P42" s="27">
        <f>H42+L42+M42</f>
        <v>8060</v>
      </c>
      <c r="Q42" s="81">
        <f>I42+M42</f>
        <v>0</v>
      </c>
    </row>
    <row r="43" spans="1:17" s="10" customFormat="1" ht="33">
      <c r="A43" s="34" t="s">
        <v>100</v>
      </c>
      <c r="B43" s="25" t="s">
        <v>48</v>
      </c>
      <c r="C43" s="25" t="s">
        <v>51</v>
      </c>
      <c r="D43" s="26" t="s">
        <v>230</v>
      </c>
      <c r="E43" s="25" t="s">
        <v>89</v>
      </c>
      <c r="F43" s="27">
        <f t="shared" ref="F43" si="25">F44</f>
        <v>98</v>
      </c>
      <c r="G43" s="27">
        <f t="shared" ref="G43:M43" si="26">SUM(G44)</f>
        <v>0</v>
      </c>
      <c r="H43" s="27">
        <f t="shared" ref="H43" si="27">H44</f>
        <v>98</v>
      </c>
      <c r="I43" s="81">
        <f t="shared" si="26"/>
        <v>0</v>
      </c>
      <c r="J43" s="126">
        <f t="shared" ref="J43" si="28">J44</f>
        <v>0</v>
      </c>
      <c r="K43" s="126">
        <f t="shared" si="26"/>
        <v>0</v>
      </c>
      <c r="L43" s="188">
        <f t="shared" ref="L43" si="29">L44</f>
        <v>0</v>
      </c>
      <c r="M43" s="189">
        <f t="shared" si="26"/>
        <v>0</v>
      </c>
      <c r="N43" s="27">
        <f t="shared" ref="N43" si="30">N44</f>
        <v>98</v>
      </c>
      <c r="O43" s="27">
        <f t="shared" ref="O43:Q43" si="31">SUM(O44)</f>
        <v>0</v>
      </c>
      <c r="P43" s="27">
        <f t="shared" ref="P43" si="32">P44</f>
        <v>98</v>
      </c>
      <c r="Q43" s="81">
        <f t="shared" si="31"/>
        <v>0</v>
      </c>
    </row>
    <row r="44" spans="1:17" s="10" customFormat="1" ht="16.5">
      <c r="A44" s="34" t="s">
        <v>173</v>
      </c>
      <c r="B44" s="25" t="s">
        <v>48</v>
      </c>
      <c r="C44" s="25" t="s">
        <v>51</v>
      </c>
      <c r="D44" s="26" t="s">
        <v>230</v>
      </c>
      <c r="E44" s="25" t="s">
        <v>172</v>
      </c>
      <c r="F44" s="27">
        <v>98</v>
      </c>
      <c r="G44" s="27"/>
      <c r="H44" s="27">
        <v>98</v>
      </c>
      <c r="I44" s="81"/>
      <c r="J44" s="111"/>
      <c r="K44" s="111"/>
      <c r="L44" s="121"/>
      <c r="M44" s="121"/>
      <c r="N44" s="27">
        <f>F44+J44+K44</f>
        <v>98</v>
      </c>
      <c r="O44" s="27">
        <f>G44+K44</f>
        <v>0</v>
      </c>
      <c r="P44" s="27">
        <f>H44+L44+M44</f>
        <v>98</v>
      </c>
      <c r="Q44" s="81">
        <f>I44+M44</f>
        <v>0</v>
      </c>
    </row>
    <row r="45" spans="1:17" s="9" customFormat="1" ht="16.5">
      <c r="A45" s="24" t="s">
        <v>97</v>
      </c>
      <c r="B45" s="25" t="s">
        <v>48</v>
      </c>
      <c r="C45" s="25" t="s">
        <v>51</v>
      </c>
      <c r="D45" s="26" t="s">
        <v>230</v>
      </c>
      <c r="E45" s="25" t="s">
        <v>98</v>
      </c>
      <c r="F45" s="27">
        <f>F47+F46</f>
        <v>381</v>
      </c>
      <c r="G45" s="27">
        <f t="shared" ref="G45:M45" si="33">G47+G46</f>
        <v>0</v>
      </c>
      <c r="H45" s="27">
        <f t="shared" si="33"/>
        <v>381</v>
      </c>
      <c r="I45" s="81">
        <f t="shared" si="33"/>
        <v>0</v>
      </c>
      <c r="J45" s="126">
        <f>J47+J46</f>
        <v>0</v>
      </c>
      <c r="K45" s="126">
        <f t="shared" si="33"/>
        <v>0</v>
      </c>
      <c r="L45" s="188">
        <f t="shared" si="33"/>
        <v>0</v>
      </c>
      <c r="M45" s="189">
        <f t="shared" si="33"/>
        <v>0</v>
      </c>
      <c r="N45" s="27">
        <f>N47+N46</f>
        <v>381</v>
      </c>
      <c r="O45" s="27">
        <f t="shared" ref="O45:Q45" si="34">O47+O46</f>
        <v>0</v>
      </c>
      <c r="P45" s="27">
        <f t="shared" si="34"/>
        <v>381</v>
      </c>
      <c r="Q45" s="81">
        <f t="shared" si="34"/>
        <v>0</v>
      </c>
    </row>
    <row r="46" spans="1:17" s="9" customFormat="1" ht="16.5">
      <c r="A46" s="24" t="s">
        <v>176</v>
      </c>
      <c r="B46" s="25" t="s">
        <v>48</v>
      </c>
      <c r="C46" s="25" t="s">
        <v>51</v>
      </c>
      <c r="D46" s="26" t="s">
        <v>230</v>
      </c>
      <c r="E46" s="25" t="s">
        <v>175</v>
      </c>
      <c r="F46" s="27">
        <v>10</v>
      </c>
      <c r="G46" s="27"/>
      <c r="H46" s="27">
        <v>10</v>
      </c>
      <c r="I46" s="81"/>
      <c r="J46" s="106"/>
      <c r="K46" s="106"/>
      <c r="L46" s="120"/>
      <c r="M46" s="120"/>
      <c r="N46" s="27">
        <f>F46+J46+K46</f>
        <v>10</v>
      </c>
      <c r="O46" s="27">
        <f>G46+K46</f>
        <v>0</v>
      </c>
      <c r="P46" s="27">
        <f>H46+L46+M46</f>
        <v>10</v>
      </c>
      <c r="Q46" s="81">
        <f>I46+M46</f>
        <v>0</v>
      </c>
    </row>
    <row r="47" spans="1:17" s="9" customFormat="1" ht="16.5">
      <c r="A47" s="24" t="s">
        <v>163</v>
      </c>
      <c r="B47" s="25" t="s">
        <v>48</v>
      </c>
      <c r="C47" s="25" t="s">
        <v>51</v>
      </c>
      <c r="D47" s="26" t="s">
        <v>230</v>
      </c>
      <c r="E47" s="25" t="s">
        <v>162</v>
      </c>
      <c r="F47" s="27">
        <v>371</v>
      </c>
      <c r="G47" s="27"/>
      <c r="H47" s="27">
        <v>371</v>
      </c>
      <c r="I47" s="81"/>
      <c r="J47" s="106"/>
      <c r="K47" s="106"/>
      <c r="L47" s="120"/>
      <c r="M47" s="120"/>
      <c r="N47" s="27">
        <f>F47+J47+K47</f>
        <v>371</v>
      </c>
      <c r="O47" s="27">
        <f>G47+K47</f>
        <v>0</v>
      </c>
      <c r="P47" s="27">
        <f>H47+L47+M47</f>
        <v>371</v>
      </c>
      <c r="Q47" s="81">
        <f>I47+M47</f>
        <v>0</v>
      </c>
    </row>
    <row r="48" spans="1:17" s="10" customFormat="1" ht="16.5">
      <c r="A48" s="24"/>
      <c r="B48" s="25"/>
      <c r="C48" s="25"/>
      <c r="D48" s="35"/>
      <c r="E48" s="25"/>
      <c r="F48" s="61"/>
      <c r="G48" s="61"/>
      <c r="H48" s="61"/>
      <c r="I48" s="84"/>
      <c r="J48" s="111"/>
      <c r="K48" s="111"/>
      <c r="L48" s="121"/>
      <c r="M48" s="121"/>
      <c r="N48" s="61"/>
      <c r="O48" s="61"/>
      <c r="P48" s="61"/>
      <c r="Q48" s="84"/>
    </row>
    <row r="49" spans="1:17" s="7" customFormat="1" ht="100.5" customHeight="1">
      <c r="A49" s="30" t="s">
        <v>52</v>
      </c>
      <c r="B49" s="22" t="s">
        <v>48</v>
      </c>
      <c r="C49" s="22" t="s">
        <v>53</v>
      </c>
      <c r="D49" s="31"/>
      <c r="E49" s="22"/>
      <c r="F49" s="23">
        <f>F50+F59</f>
        <v>644948</v>
      </c>
      <c r="G49" s="23">
        <f t="shared" ref="G49:I49" si="35">G50+G59</f>
        <v>0</v>
      </c>
      <c r="H49" s="23">
        <f t="shared" si="35"/>
        <v>644948</v>
      </c>
      <c r="I49" s="23">
        <f t="shared" si="35"/>
        <v>0</v>
      </c>
      <c r="J49" s="171">
        <f t="shared" ref="F49:M50" si="36">J50</f>
        <v>0</v>
      </c>
      <c r="K49" s="171">
        <f t="shared" si="36"/>
        <v>0</v>
      </c>
      <c r="L49" s="186">
        <f t="shared" si="36"/>
        <v>0</v>
      </c>
      <c r="M49" s="187">
        <f t="shared" si="36"/>
        <v>0</v>
      </c>
      <c r="N49" s="23">
        <f t="shared" ref="N49:Q51" si="37">N50</f>
        <v>644948</v>
      </c>
      <c r="O49" s="23">
        <f t="shared" si="37"/>
        <v>0</v>
      </c>
      <c r="P49" s="23">
        <f t="shared" si="37"/>
        <v>0</v>
      </c>
      <c r="Q49" s="80">
        <f t="shared" si="37"/>
        <v>0</v>
      </c>
    </row>
    <row r="50" spans="1:17" s="8" customFormat="1" ht="51">
      <c r="A50" s="24" t="s">
        <v>359</v>
      </c>
      <c r="B50" s="25" t="s">
        <v>48</v>
      </c>
      <c r="C50" s="25" t="s">
        <v>53</v>
      </c>
      <c r="D50" s="26" t="s">
        <v>217</v>
      </c>
      <c r="E50" s="33"/>
      <c r="F50" s="27">
        <f t="shared" si="36"/>
        <v>644948</v>
      </c>
      <c r="G50" s="27">
        <f t="shared" ref="G50:M50" si="38">G51</f>
        <v>0</v>
      </c>
      <c r="H50" s="27">
        <f t="shared" si="38"/>
        <v>0</v>
      </c>
      <c r="I50" s="81">
        <f t="shared" si="38"/>
        <v>0</v>
      </c>
      <c r="J50" s="126">
        <f t="shared" si="36"/>
        <v>0</v>
      </c>
      <c r="K50" s="126">
        <f t="shared" si="38"/>
        <v>0</v>
      </c>
      <c r="L50" s="188">
        <f t="shared" si="38"/>
        <v>0</v>
      </c>
      <c r="M50" s="189">
        <f t="shared" si="38"/>
        <v>0</v>
      </c>
      <c r="N50" s="27">
        <f t="shared" si="37"/>
        <v>644948</v>
      </c>
      <c r="O50" s="27">
        <f t="shared" si="37"/>
        <v>0</v>
      </c>
      <c r="P50" s="27">
        <f t="shared" si="37"/>
        <v>0</v>
      </c>
      <c r="Q50" s="81">
        <f t="shared" si="37"/>
        <v>0</v>
      </c>
    </row>
    <row r="51" spans="1:17" s="8" customFormat="1" ht="54" customHeight="1">
      <c r="A51" s="24" t="s">
        <v>144</v>
      </c>
      <c r="B51" s="25" t="s">
        <v>48</v>
      </c>
      <c r="C51" s="25" t="s">
        <v>53</v>
      </c>
      <c r="D51" s="28" t="s">
        <v>496</v>
      </c>
      <c r="E51" s="25"/>
      <c r="F51" s="27">
        <f t="shared" ref="F51:M51" si="39">F52</f>
        <v>644948</v>
      </c>
      <c r="G51" s="27">
        <f t="shared" si="39"/>
        <v>0</v>
      </c>
      <c r="H51" s="27">
        <f t="shared" si="39"/>
        <v>0</v>
      </c>
      <c r="I51" s="81">
        <f t="shared" si="39"/>
        <v>0</v>
      </c>
      <c r="J51" s="126">
        <f t="shared" si="39"/>
        <v>0</v>
      </c>
      <c r="K51" s="126">
        <f t="shared" si="39"/>
        <v>0</v>
      </c>
      <c r="L51" s="188">
        <f t="shared" si="39"/>
        <v>0</v>
      </c>
      <c r="M51" s="189">
        <f t="shared" si="39"/>
        <v>0</v>
      </c>
      <c r="N51" s="27">
        <f t="shared" si="37"/>
        <v>644948</v>
      </c>
      <c r="O51" s="27">
        <f t="shared" si="37"/>
        <v>0</v>
      </c>
      <c r="P51" s="27">
        <f t="shared" si="37"/>
        <v>0</v>
      </c>
      <c r="Q51" s="81">
        <f t="shared" si="37"/>
        <v>0</v>
      </c>
    </row>
    <row r="52" spans="1:17" s="9" customFormat="1" ht="16.5">
      <c r="A52" s="24" t="s">
        <v>111</v>
      </c>
      <c r="B52" s="25" t="s">
        <v>48</v>
      </c>
      <c r="C52" s="25" t="s">
        <v>53</v>
      </c>
      <c r="D52" s="28" t="s">
        <v>497</v>
      </c>
      <c r="E52" s="25"/>
      <c r="F52" s="27">
        <f t="shared" ref="F52:H52" si="40">F53+F55+F57</f>
        <v>644948</v>
      </c>
      <c r="G52" s="27">
        <f t="shared" si="40"/>
        <v>0</v>
      </c>
      <c r="H52" s="27">
        <f t="shared" si="40"/>
        <v>0</v>
      </c>
      <c r="I52" s="81">
        <f t="shared" ref="I52:L52" si="41">I53+I55+I57</f>
        <v>0</v>
      </c>
      <c r="J52" s="126">
        <f t="shared" si="41"/>
        <v>0</v>
      </c>
      <c r="K52" s="126">
        <f t="shared" si="41"/>
        <v>0</v>
      </c>
      <c r="L52" s="188">
        <f t="shared" si="41"/>
        <v>0</v>
      </c>
      <c r="M52" s="189">
        <f t="shared" ref="M52" si="42">M53+M55+M57</f>
        <v>0</v>
      </c>
      <c r="N52" s="27">
        <f t="shared" ref="N52:Q52" si="43">N53+N55+N57</f>
        <v>644948</v>
      </c>
      <c r="O52" s="27">
        <f t="shared" si="43"/>
        <v>0</v>
      </c>
      <c r="P52" s="27">
        <f t="shared" si="43"/>
        <v>0</v>
      </c>
      <c r="Q52" s="81">
        <f t="shared" si="43"/>
        <v>0</v>
      </c>
    </row>
    <row r="53" spans="1:17" s="9" customFormat="1" ht="82.5">
      <c r="A53" s="24" t="s">
        <v>379</v>
      </c>
      <c r="B53" s="25" t="s">
        <v>48</v>
      </c>
      <c r="C53" s="25" t="s">
        <v>53</v>
      </c>
      <c r="D53" s="28" t="s">
        <v>497</v>
      </c>
      <c r="E53" s="25" t="s">
        <v>103</v>
      </c>
      <c r="F53" s="27">
        <f t="shared" ref="F53:M53" si="44">F54</f>
        <v>634658</v>
      </c>
      <c r="G53" s="27">
        <f t="shared" si="44"/>
        <v>0</v>
      </c>
      <c r="H53" s="27">
        <f t="shared" si="44"/>
        <v>0</v>
      </c>
      <c r="I53" s="81">
        <f t="shared" si="44"/>
        <v>0</v>
      </c>
      <c r="J53" s="126">
        <f t="shared" si="44"/>
        <v>0</v>
      </c>
      <c r="K53" s="126">
        <f t="shared" si="44"/>
        <v>0</v>
      </c>
      <c r="L53" s="188">
        <f t="shared" si="44"/>
        <v>0</v>
      </c>
      <c r="M53" s="189">
        <f t="shared" si="44"/>
        <v>0</v>
      </c>
      <c r="N53" s="27">
        <f t="shared" ref="N53:Q53" si="45">N54</f>
        <v>634658</v>
      </c>
      <c r="O53" s="27">
        <f t="shared" si="45"/>
        <v>0</v>
      </c>
      <c r="P53" s="27">
        <f t="shared" si="45"/>
        <v>0</v>
      </c>
      <c r="Q53" s="81">
        <f t="shared" si="45"/>
        <v>0</v>
      </c>
    </row>
    <row r="54" spans="1:17" s="9" customFormat="1" ht="33">
      <c r="A54" s="34" t="s">
        <v>159</v>
      </c>
      <c r="B54" s="25" t="s">
        <v>48</v>
      </c>
      <c r="C54" s="25" t="s">
        <v>53</v>
      </c>
      <c r="D54" s="28" t="s">
        <v>497</v>
      </c>
      <c r="E54" s="25" t="s">
        <v>158</v>
      </c>
      <c r="F54" s="27">
        <f>563284+71374</f>
        <v>634658</v>
      </c>
      <c r="G54" s="27"/>
      <c r="H54" s="27"/>
      <c r="I54" s="81"/>
      <c r="J54" s="106"/>
      <c r="K54" s="106"/>
      <c r="L54" s="120"/>
      <c r="M54" s="120"/>
      <c r="N54" s="27">
        <f>F54+J54+K54</f>
        <v>634658</v>
      </c>
      <c r="O54" s="27">
        <f>G54+K54</f>
        <v>0</v>
      </c>
      <c r="P54" s="27">
        <f>H54+L54+M54</f>
        <v>0</v>
      </c>
      <c r="Q54" s="81">
        <f>I54+M54</f>
        <v>0</v>
      </c>
    </row>
    <row r="55" spans="1:17" s="9" customFormat="1" ht="33">
      <c r="A55" s="24" t="s">
        <v>346</v>
      </c>
      <c r="B55" s="25" t="s">
        <v>48</v>
      </c>
      <c r="C55" s="25" t="s">
        <v>53</v>
      </c>
      <c r="D55" s="28" t="s">
        <v>497</v>
      </c>
      <c r="E55" s="25" t="s">
        <v>78</v>
      </c>
      <c r="F55" s="27">
        <f t="shared" ref="F55:M55" si="46">F56</f>
        <v>10290</v>
      </c>
      <c r="G55" s="27">
        <f t="shared" si="46"/>
        <v>0</v>
      </c>
      <c r="H55" s="27">
        <f t="shared" si="46"/>
        <v>0</v>
      </c>
      <c r="I55" s="81">
        <f t="shared" si="46"/>
        <v>0</v>
      </c>
      <c r="J55" s="126">
        <f t="shared" si="46"/>
        <v>0</v>
      </c>
      <c r="K55" s="126">
        <f t="shared" si="46"/>
        <v>0</v>
      </c>
      <c r="L55" s="188">
        <f t="shared" si="46"/>
        <v>0</v>
      </c>
      <c r="M55" s="189">
        <f t="shared" si="46"/>
        <v>0</v>
      </c>
      <c r="N55" s="27">
        <f t="shared" ref="N55:Q55" si="47">N56</f>
        <v>10290</v>
      </c>
      <c r="O55" s="27">
        <f t="shared" si="47"/>
        <v>0</v>
      </c>
      <c r="P55" s="27">
        <f t="shared" si="47"/>
        <v>0</v>
      </c>
      <c r="Q55" s="81">
        <f t="shared" si="47"/>
        <v>0</v>
      </c>
    </row>
    <row r="56" spans="1:17" s="9" customFormat="1" ht="49.5">
      <c r="A56" s="34" t="s">
        <v>161</v>
      </c>
      <c r="B56" s="25" t="s">
        <v>48</v>
      </c>
      <c r="C56" s="25" t="s">
        <v>53</v>
      </c>
      <c r="D56" s="28" t="s">
        <v>497</v>
      </c>
      <c r="E56" s="25" t="s">
        <v>160</v>
      </c>
      <c r="F56" s="27">
        <f>6+6403+3881</f>
        <v>10290</v>
      </c>
      <c r="G56" s="27"/>
      <c r="H56" s="27"/>
      <c r="I56" s="81"/>
      <c r="J56" s="106"/>
      <c r="K56" s="106"/>
      <c r="L56" s="120"/>
      <c r="M56" s="120"/>
      <c r="N56" s="27">
        <f>F56+J56+K56</f>
        <v>10290</v>
      </c>
      <c r="O56" s="27">
        <f>G56+K56</f>
        <v>0</v>
      </c>
      <c r="P56" s="27">
        <f>H56+L56+M56</f>
        <v>0</v>
      </c>
      <c r="Q56" s="81">
        <f>I56+M56</f>
        <v>0</v>
      </c>
    </row>
    <row r="57" spans="1:17" s="9" customFormat="1" ht="16.5" hidden="1">
      <c r="A57" s="219" t="s">
        <v>97</v>
      </c>
      <c r="B57" s="220" t="s">
        <v>48</v>
      </c>
      <c r="C57" s="220" t="s">
        <v>53</v>
      </c>
      <c r="D57" s="221" t="s">
        <v>497</v>
      </c>
      <c r="E57" s="220" t="s">
        <v>98</v>
      </c>
      <c r="F57" s="222">
        <f t="shared" ref="F57:M57" si="48">F58</f>
        <v>0</v>
      </c>
      <c r="G57" s="222">
        <f t="shared" si="48"/>
        <v>0</v>
      </c>
      <c r="H57" s="222">
        <f t="shared" si="48"/>
        <v>0</v>
      </c>
      <c r="I57" s="223">
        <f t="shared" si="48"/>
        <v>0</v>
      </c>
      <c r="J57" s="126">
        <f t="shared" si="48"/>
        <v>0</v>
      </c>
      <c r="K57" s="126">
        <f t="shared" si="48"/>
        <v>0</v>
      </c>
      <c r="L57" s="188">
        <f t="shared" si="48"/>
        <v>0</v>
      </c>
      <c r="M57" s="189">
        <f t="shared" si="48"/>
        <v>0</v>
      </c>
      <c r="N57" s="27">
        <f t="shared" ref="N57:Q57" si="49">N58</f>
        <v>0</v>
      </c>
      <c r="O57" s="27">
        <f t="shared" si="49"/>
        <v>0</v>
      </c>
      <c r="P57" s="27">
        <f t="shared" si="49"/>
        <v>0</v>
      </c>
      <c r="Q57" s="81">
        <f t="shared" si="49"/>
        <v>0</v>
      </c>
    </row>
    <row r="58" spans="1:17" s="9" customFormat="1" ht="16.5" hidden="1">
      <c r="A58" s="219" t="s">
        <v>163</v>
      </c>
      <c r="B58" s="220" t="s">
        <v>48</v>
      </c>
      <c r="C58" s="220" t="s">
        <v>53</v>
      </c>
      <c r="D58" s="221" t="s">
        <v>497</v>
      </c>
      <c r="E58" s="220" t="s">
        <v>162</v>
      </c>
      <c r="F58" s="222"/>
      <c r="G58" s="222"/>
      <c r="H58" s="222"/>
      <c r="I58" s="223"/>
      <c r="J58" s="106"/>
      <c r="K58" s="106"/>
      <c r="L58" s="120"/>
      <c r="M58" s="120"/>
      <c r="N58" s="27">
        <f>F58+J58+K58</f>
        <v>0</v>
      </c>
      <c r="O58" s="27">
        <f>G58+K58</f>
        <v>0</v>
      </c>
      <c r="P58" s="27">
        <f>H58+L58+M58</f>
        <v>0</v>
      </c>
      <c r="Q58" s="81">
        <f>I58+M58</f>
        <v>0</v>
      </c>
    </row>
    <row r="59" spans="1:17" s="9" customFormat="1" ht="16.5">
      <c r="A59" s="24" t="s">
        <v>79</v>
      </c>
      <c r="B59" s="25" t="s">
        <v>48</v>
      </c>
      <c r="C59" s="25" t="s">
        <v>53</v>
      </c>
      <c r="D59" s="28" t="s">
        <v>218</v>
      </c>
      <c r="E59" s="25"/>
      <c r="F59" s="27">
        <f>F60</f>
        <v>0</v>
      </c>
      <c r="G59" s="27">
        <f t="shared" ref="G59:I60" si="50">G60</f>
        <v>0</v>
      </c>
      <c r="H59" s="27">
        <f t="shared" si="50"/>
        <v>644948</v>
      </c>
      <c r="I59" s="27">
        <f t="shared" si="50"/>
        <v>0</v>
      </c>
      <c r="J59" s="106"/>
      <c r="K59" s="106"/>
      <c r="L59" s="120"/>
      <c r="M59" s="120"/>
      <c r="N59" s="27"/>
      <c r="O59" s="27"/>
      <c r="P59" s="27"/>
      <c r="Q59" s="81"/>
    </row>
    <row r="60" spans="1:17" s="9" customFormat="1" ht="33">
      <c r="A60" s="24" t="s">
        <v>144</v>
      </c>
      <c r="B60" s="25" t="s">
        <v>48</v>
      </c>
      <c r="C60" s="25" t="s">
        <v>53</v>
      </c>
      <c r="D60" s="28" t="s">
        <v>227</v>
      </c>
      <c r="E60" s="25"/>
      <c r="F60" s="27">
        <f>F61</f>
        <v>0</v>
      </c>
      <c r="G60" s="27">
        <f t="shared" si="50"/>
        <v>0</v>
      </c>
      <c r="H60" s="27">
        <f t="shared" si="50"/>
        <v>644948</v>
      </c>
      <c r="I60" s="27">
        <f t="shared" si="50"/>
        <v>0</v>
      </c>
      <c r="J60" s="106"/>
      <c r="K60" s="106"/>
      <c r="L60" s="120"/>
      <c r="M60" s="120"/>
      <c r="N60" s="27"/>
      <c r="O60" s="27"/>
      <c r="P60" s="27"/>
      <c r="Q60" s="81"/>
    </row>
    <row r="61" spans="1:17" s="9" customFormat="1" ht="16.5">
      <c r="A61" s="24" t="s">
        <v>111</v>
      </c>
      <c r="B61" s="25" t="s">
        <v>48</v>
      </c>
      <c r="C61" s="25" t="s">
        <v>53</v>
      </c>
      <c r="D61" s="28" t="s">
        <v>230</v>
      </c>
      <c r="E61" s="25"/>
      <c r="F61" s="27">
        <f>F62+F64</f>
        <v>0</v>
      </c>
      <c r="G61" s="27">
        <f t="shared" ref="G61:I61" si="51">G62+G64</f>
        <v>0</v>
      </c>
      <c r="H61" s="27">
        <f t="shared" si="51"/>
        <v>644948</v>
      </c>
      <c r="I61" s="27">
        <f t="shared" si="51"/>
        <v>0</v>
      </c>
      <c r="J61" s="106"/>
      <c r="K61" s="106"/>
      <c r="L61" s="120"/>
      <c r="M61" s="120"/>
      <c r="N61" s="27"/>
      <c r="O61" s="27"/>
      <c r="P61" s="27"/>
      <c r="Q61" s="81"/>
    </row>
    <row r="62" spans="1:17" s="9" customFormat="1" ht="82.5">
      <c r="A62" s="24" t="s">
        <v>531</v>
      </c>
      <c r="B62" s="25" t="s">
        <v>48</v>
      </c>
      <c r="C62" s="25" t="s">
        <v>53</v>
      </c>
      <c r="D62" s="28" t="s">
        <v>230</v>
      </c>
      <c r="E62" s="25" t="s">
        <v>103</v>
      </c>
      <c r="F62" s="27">
        <f>F63</f>
        <v>0</v>
      </c>
      <c r="G62" s="27">
        <f t="shared" ref="G62:I62" si="52">G63</f>
        <v>0</v>
      </c>
      <c r="H62" s="27">
        <f t="shared" si="52"/>
        <v>634658</v>
      </c>
      <c r="I62" s="27">
        <f t="shared" si="52"/>
        <v>0</v>
      </c>
      <c r="J62" s="106"/>
      <c r="K62" s="106"/>
      <c r="L62" s="120"/>
      <c r="M62" s="120"/>
      <c r="N62" s="27"/>
      <c r="O62" s="27"/>
      <c r="P62" s="27"/>
      <c r="Q62" s="81"/>
    </row>
    <row r="63" spans="1:17" s="9" customFormat="1" ht="33">
      <c r="A63" s="24" t="s">
        <v>159</v>
      </c>
      <c r="B63" s="25" t="s">
        <v>48</v>
      </c>
      <c r="C63" s="25" t="s">
        <v>53</v>
      </c>
      <c r="D63" s="28" t="s">
        <v>230</v>
      </c>
      <c r="E63" s="25" t="s">
        <v>158</v>
      </c>
      <c r="F63" s="27"/>
      <c r="G63" s="27"/>
      <c r="H63" s="27">
        <f>563284+71374</f>
        <v>634658</v>
      </c>
      <c r="I63" s="81"/>
      <c r="J63" s="106"/>
      <c r="K63" s="106"/>
      <c r="L63" s="120"/>
      <c r="M63" s="120"/>
      <c r="N63" s="27"/>
      <c r="O63" s="27"/>
      <c r="P63" s="27"/>
      <c r="Q63" s="81"/>
    </row>
    <row r="64" spans="1:17" s="9" customFormat="1" ht="33">
      <c r="A64" s="24" t="s">
        <v>346</v>
      </c>
      <c r="B64" s="25" t="s">
        <v>48</v>
      </c>
      <c r="C64" s="25" t="s">
        <v>53</v>
      </c>
      <c r="D64" s="28" t="s">
        <v>230</v>
      </c>
      <c r="E64" s="25" t="s">
        <v>78</v>
      </c>
      <c r="F64" s="27">
        <f>F65</f>
        <v>0</v>
      </c>
      <c r="G64" s="27">
        <f t="shared" ref="G64:I64" si="53">G65</f>
        <v>0</v>
      </c>
      <c r="H64" s="27">
        <f t="shared" si="53"/>
        <v>10290</v>
      </c>
      <c r="I64" s="27">
        <f t="shared" si="53"/>
        <v>0</v>
      </c>
      <c r="J64" s="106"/>
      <c r="K64" s="106"/>
      <c r="L64" s="120"/>
      <c r="M64" s="120"/>
      <c r="N64" s="27"/>
      <c r="O64" s="27"/>
      <c r="P64" s="27"/>
      <c r="Q64" s="81"/>
    </row>
    <row r="65" spans="1:17" s="9" customFormat="1" ht="49.5">
      <c r="A65" s="24" t="s">
        <v>161</v>
      </c>
      <c r="B65" s="25" t="s">
        <v>48</v>
      </c>
      <c r="C65" s="25" t="s">
        <v>53</v>
      </c>
      <c r="D65" s="28" t="s">
        <v>230</v>
      </c>
      <c r="E65" s="25" t="s">
        <v>160</v>
      </c>
      <c r="F65" s="27"/>
      <c r="G65" s="27"/>
      <c r="H65" s="27">
        <f>6+6403+3881</f>
        <v>10290</v>
      </c>
      <c r="I65" s="81"/>
      <c r="J65" s="106"/>
      <c r="K65" s="106"/>
      <c r="L65" s="120"/>
      <c r="M65" s="120"/>
      <c r="N65" s="27"/>
      <c r="O65" s="27"/>
      <c r="P65" s="27"/>
      <c r="Q65" s="81"/>
    </row>
    <row r="66" spans="1:17" s="9" customFormat="1" ht="16.5">
      <c r="A66" s="34"/>
      <c r="B66" s="25"/>
      <c r="C66" s="25"/>
      <c r="D66" s="28"/>
      <c r="E66" s="25"/>
      <c r="F66" s="60"/>
      <c r="G66" s="60"/>
      <c r="H66" s="60"/>
      <c r="I66" s="85"/>
      <c r="J66" s="106"/>
      <c r="K66" s="106"/>
      <c r="L66" s="120"/>
      <c r="M66" s="120"/>
      <c r="N66" s="60"/>
      <c r="O66" s="60"/>
      <c r="P66" s="60"/>
      <c r="Q66" s="85"/>
    </row>
    <row r="67" spans="1:17" s="9" customFormat="1" ht="75">
      <c r="A67" s="30" t="s">
        <v>126</v>
      </c>
      <c r="B67" s="22" t="s">
        <v>48</v>
      </c>
      <c r="C67" s="22" t="s">
        <v>58</v>
      </c>
      <c r="D67" s="70"/>
      <c r="E67" s="22"/>
      <c r="F67" s="23">
        <f t="shared" ref="F67:M69" si="54">F68</f>
        <v>17831</v>
      </c>
      <c r="G67" s="23">
        <f t="shared" si="54"/>
        <v>0</v>
      </c>
      <c r="H67" s="23">
        <f t="shared" si="54"/>
        <v>17831</v>
      </c>
      <c r="I67" s="80">
        <f t="shared" si="54"/>
        <v>0</v>
      </c>
      <c r="J67" s="171">
        <f t="shared" si="54"/>
        <v>0</v>
      </c>
      <c r="K67" s="171">
        <f t="shared" si="54"/>
        <v>0</v>
      </c>
      <c r="L67" s="186">
        <f t="shared" si="54"/>
        <v>0</v>
      </c>
      <c r="M67" s="187">
        <f t="shared" si="54"/>
        <v>0</v>
      </c>
      <c r="N67" s="23">
        <f t="shared" ref="N67:Q69" si="55">N68</f>
        <v>17831</v>
      </c>
      <c r="O67" s="23">
        <f t="shared" si="55"/>
        <v>0</v>
      </c>
      <c r="P67" s="23">
        <f t="shared" si="55"/>
        <v>17831</v>
      </c>
      <c r="Q67" s="80">
        <f t="shared" si="55"/>
        <v>0</v>
      </c>
    </row>
    <row r="68" spans="1:17" s="9" customFormat="1" ht="16.5">
      <c r="A68" s="24" t="s">
        <v>79</v>
      </c>
      <c r="B68" s="25" t="s">
        <v>48</v>
      </c>
      <c r="C68" s="25" t="s">
        <v>58</v>
      </c>
      <c r="D68" s="26" t="s">
        <v>218</v>
      </c>
      <c r="E68" s="33"/>
      <c r="F68" s="27">
        <f t="shared" si="54"/>
        <v>17831</v>
      </c>
      <c r="G68" s="27">
        <f t="shared" si="54"/>
        <v>0</v>
      </c>
      <c r="H68" s="27">
        <f t="shared" si="54"/>
        <v>17831</v>
      </c>
      <c r="I68" s="81">
        <f t="shared" si="54"/>
        <v>0</v>
      </c>
      <c r="J68" s="126">
        <f t="shared" si="54"/>
        <v>0</v>
      </c>
      <c r="K68" s="126">
        <f t="shared" si="54"/>
        <v>0</v>
      </c>
      <c r="L68" s="188">
        <f t="shared" si="54"/>
        <v>0</v>
      </c>
      <c r="M68" s="189">
        <f t="shared" si="54"/>
        <v>0</v>
      </c>
      <c r="N68" s="27">
        <f t="shared" si="55"/>
        <v>17831</v>
      </c>
      <c r="O68" s="27">
        <f t="shared" si="55"/>
        <v>0</v>
      </c>
      <c r="P68" s="27">
        <f t="shared" si="55"/>
        <v>17831</v>
      </c>
      <c r="Q68" s="81">
        <f t="shared" si="55"/>
        <v>0</v>
      </c>
    </row>
    <row r="69" spans="1:17" s="9" customFormat="1" ht="33">
      <c r="A69" s="24" t="s">
        <v>144</v>
      </c>
      <c r="B69" s="25" t="s">
        <v>48</v>
      </c>
      <c r="C69" s="25" t="s">
        <v>58</v>
      </c>
      <c r="D69" s="28" t="s">
        <v>227</v>
      </c>
      <c r="E69" s="33"/>
      <c r="F69" s="27">
        <f t="shared" si="54"/>
        <v>17831</v>
      </c>
      <c r="G69" s="27">
        <f t="shared" si="54"/>
        <v>0</v>
      </c>
      <c r="H69" s="27">
        <f t="shared" si="54"/>
        <v>17831</v>
      </c>
      <c r="I69" s="81">
        <f t="shared" si="54"/>
        <v>0</v>
      </c>
      <c r="J69" s="126">
        <f t="shared" si="54"/>
        <v>0</v>
      </c>
      <c r="K69" s="126">
        <f t="shared" si="54"/>
        <v>0</v>
      </c>
      <c r="L69" s="188">
        <f t="shared" si="54"/>
        <v>0</v>
      </c>
      <c r="M69" s="189">
        <f t="shared" si="54"/>
        <v>0</v>
      </c>
      <c r="N69" s="27">
        <f t="shared" si="55"/>
        <v>17831</v>
      </c>
      <c r="O69" s="27">
        <f t="shared" si="55"/>
        <v>0</v>
      </c>
      <c r="P69" s="27">
        <f t="shared" si="55"/>
        <v>17831</v>
      </c>
      <c r="Q69" s="81">
        <f t="shared" si="55"/>
        <v>0</v>
      </c>
    </row>
    <row r="70" spans="1:17" s="9" customFormat="1" ht="16.5">
      <c r="A70" s="24" t="s">
        <v>111</v>
      </c>
      <c r="B70" s="25" t="s">
        <v>48</v>
      </c>
      <c r="C70" s="25" t="s">
        <v>58</v>
      </c>
      <c r="D70" s="26" t="s">
        <v>230</v>
      </c>
      <c r="E70" s="25"/>
      <c r="F70" s="27">
        <f t="shared" ref="F70:H70" si="56">F71+F73+F75</f>
        <v>17831</v>
      </c>
      <c r="G70" s="27">
        <f t="shared" si="56"/>
        <v>0</v>
      </c>
      <c r="H70" s="27">
        <f t="shared" si="56"/>
        <v>17831</v>
      </c>
      <c r="I70" s="81">
        <f t="shared" ref="I70:L70" si="57">I71+I73+I75</f>
        <v>0</v>
      </c>
      <c r="J70" s="126">
        <f t="shared" si="57"/>
        <v>0</v>
      </c>
      <c r="K70" s="126">
        <f t="shared" si="57"/>
        <v>0</v>
      </c>
      <c r="L70" s="188">
        <f t="shared" si="57"/>
        <v>0</v>
      </c>
      <c r="M70" s="189">
        <f t="shared" ref="M70" si="58">M71+M73+M75</f>
        <v>0</v>
      </c>
      <c r="N70" s="27">
        <f t="shared" ref="N70:Q70" si="59">N71+N73+N75</f>
        <v>17831</v>
      </c>
      <c r="O70" s="27">
        <f t="shared" si="59"/>
        <v>0</v>
      </c>
      <c r="P70" s="27">
        <f t="shared" si="59"/>
        <v>17831</v>
      </c>
      <c r="Q70" s="81">
        <f t="shared" si="59"/>
        <v>0</v>
      </c>
    </row>
    <row r="71" spans="1:17" s="9" customFormat="1" ht="82.5">
      <c r="A71" s="24" t="s">
        <v>379</v>
      </c>
      <c r="B71" s="25" t="s">
        <v>48</v>
      </c>
      <c r="C71" s="25" t="s">
        <v>58</v>
      </c>
      <c r="D71" s="26" t="s">
        <v>230</v>
      </c>
      <c r="E71" s="25" t="s">
        <v>103</v>
      </c>
      <c r="F71" s="27">
        <f t="shared" ref="F71:M71" si="60">F72</f>
        <v>16538</v>
      </c>
      <c r="G71" s="27">
        <f t="shared" si="60"/>
        <v>0</v>
      </c>
      <c r="H71" s="27">
        <f t="shared" si="60"/>
        <v>16538</v>
      </c>
      <c r="I71" s="81">
        <f t="shared" si="60"/>
        <v>0</v>
      </c>
      <c r="J71" s="126">
        <f t="shared" si="60"/>
        <v>0</v>
      </c>
      <c r="K71" s="126">
        <f t="shared" si="60"/>
        <v>0</v>
      </c>
      <c r="L71" s="188">
        <f t="shared" si="60"/>
        <v>0</v>
      </c>
      <c r="M71" s="189">
        <f t="shared" si="60"/>
        <v>0</v>
      </c>
      <c r="N71" s="27">
        <f t="shared" ref="N71:Q71" si="61">N72</f>
        <v>16538</v>
      </c>
      <c r="O71" s="27">
        <f t="shared" si="61"/>
        <v>0</v>
      </c>
      <c r="P71" s="27">
        <f t="shared" si="61"/>
        <v>16538</v>
      </c>
      <c r="Q71" s="81">
        <f t="shared" si="61"/>
        <v>0</v>
      </c>
    </row>
    <row r="72" spans="1:17" s="9" customFormat="1" ht="33">
      <c r="A72" s="34" t="s">
        <v>159</v>
      </c>
      <c r="B72" s="25" t="s">
        <v>48</v>
      </c>
      <c r="C72" s="25" t="s">
        <v>58</v>
      </c>
      <c r="D72" s="26" t="s">
        <v>230</v>
      </c>
      <c r="E72" s="25" t="s">
        <v>158</v>
      </c>
      <c r="F72" s="27">
        <v>16538</v>
      </c>
      <c r="G72" s="27"/>
      <c r="H72" s="27">
        <v>16538</v>
      </c>
      <c r="I72" s="81"/>
      <c r="J72" s="106"/>
      <c r="K72" s="106"/>
      <c r="L72" s="120"/>
      <c r="M72" s="120"/>
      <c r="N72" s="27">
        <f>F72+J72+K72</f>
        <v>16538</v>
      </c>
      <c r="O72" s="27">
        <f>G72+K72</f>
        <v>0</v>
      </c>
      <c r="P72" s="27">
        <f>H72+L72+M72</f>
        <v>16538</v>
      </c>
      <c r="Q72" s="81">
        <f>I72+M72</f>
        <v>0</v>
      </c>
    </row>
    <row r="73" spans="1:17" s="9" customFormat="1" ht="33">
      <c r="A73" s="34" t="s">
        <v>346</v>
      </c>
      <c r="B73" s="25" t="s">
        <v>48</v>
      </c>
      <c r="C73" s="25" t="s">
        <v>58</v>
      </c>
      <c r="D73" s="26" t="s">
        <v>230</v>
      </c>
      <c r="E73" s="25" t="s">
        <v>78</v>
      </c>
      <c r="F73" s="27">
        <f t="shared" ref="F73:M73" si="62">F74</f>
        <v>1288</v>
      </c>
      <c r="G73" s="27">
        <f t="shared" si="62"/>
        <v>0</v>
      </c>
      <c r="H73" s="27">
        <f t="shared" si="62"/>
        <v>1288</v>
      </c>
      <c r="I73" s="81">
        <f t="shared" si="62"/>
        <v>0</v>
      </c>
      <c r="J73" s="126">
        <f t="shared" si="62"/>
        <v>0</v>
      </c>
      <c r="K73" s="126">
        <f t="shared" si="62"/>
        <v>0</v>
      </c>
      <c r="L73" s="188">
        <f t="shared" si="62"/>
        <v>0</v>
      </c>
      <c r="M73" s="189">
        <f t="shared" si="62"/>
        <v>0</v>
      </c>
      <c r="N73" s="27">
        <f t="shared" ref="N73:Q73" si="63">N74</f>
        <v>1288</v>
      </c>
      <c r="O73" s="27">
        <f t="shared" si="63"/>
        <v>0</v>
      </c>
      <c r="P73" s="27">
        <f t="shared" si="63"/>
        <v>1288</v>
      </c>
      <c r="Q73" s="81">
        <f t="shared" si="63"/>
        <v>0</v>
      </c>
    </row>
    <row r="74" spans="1:17" s="9" customFormat="1" ht="49.5">
      <c r="A74" s="34" t="s">
        <v>161</v>
      </c>
      <c r="B74" s="25" t="s">
        <v>48</v>
      </c>
      <c r="C74" s="25" t="s">
        <v>58</v>
      </c>
      <c r="D74" s="26" t="s">
        <v>230</v>
      </c>
      <c r="E74" s="25" t="s">
        <v>160</v>
      </c>
      <c r="F74" s="27">
        <v>1288</v>
      </c>
      <c r="G74" s="27"/>
      <c r="H74" s="27">
        <v>1288</v>
      </c>
      <c r="I74" s="81"/>
      <c r="J74" s="106"/>
      <c r="K74" s="106"/>
      <c r="L74" s="120"/>
      <c r="M74" s="120"/>
      <c r="N74" s="27">
        <f>F74+J74+K74</f>
        <v>1288</v>
      </c>
      <c r="O74" s="27">
        <f>G74+K74</f>
        <v>0</v>
      </c>
      <c r="P74" s="27">
        <f>H74+L74+M74</f>
        <v>1288</v>
      </c>
      <c r="Q74" s="81">
        <f>I74+M74</f>
        <v>0</v>
      </c>
    </row>
    <row r="75" spans="1:17" s="9" customFormat="1" ht="16.5">
      <c r="A75" s="24" t="s">
        <v>97</v>
      </c>
      <c r="B75" s="25" t="s">
        <v>48</v>
      </c>
      <c r="C75" s="25" t="s">
        <v>58</v>
      </c>
      <c r="D75" s="26" t="s">
        <v>230</v>
      </c>
      <c r="E75" s="25" t="s">
        <v>98</v>
      </c>
      <c r="F75" s="27">
        <f t="shared" ref="F75:M75" si="64">F76</f>
        <v>5</v>
      </c>
      <c r="G75" s="27">
        <f t="shared" si="64"/>
        <v>0</v>
      </c>
      <c r="H75" s="27">
        <f t="shared" si="64"/>
        <v>5</v>
      </c>
      <c r="I75" s="81">
        <f t="shared" si="64"/>
        <v>0</v>
      </c>
      <c r="J75" s="126">
        <f t="shared" si="64"/>
        <v>0</v>
      </c>
      <c r="K75" s="126">
        <f t="shared" si="64"/>
        <v>0</v>
      </c>
      <c r="L75" s="188">
        <f t="shared" si="64"/>
        <v>0</v>
      </c>
      <c r="M75" s="189">
        <f t="shared" si="64"/>
        <v>0</v>
      </c>
      <c r="N75" s="27">
        <f t="shared" ref="N75:Q75" si="65">N76</f>
        <v>5</v>
      </c>
      <c r="O75" s="27">
        <f t="shared" si="65"/>
        <v>0</v>
      </c>
      <c r="P75" s="27">
        <f t="shared" si="65"/>
        <v>5</v>
      </c>
      <c r="Q75" s="81">
        <f t="shared" si="65"/>
        <v>0</v>
      </c>
    </row>
    <row r="76" spans="1:17" s="9" customFormat="1" ht="16.5">
      <c r="A76" s="24" t="s">
        <v>163</v>
      </c>
      <c r="B76" s="25" t="s">
        <v>48</v>
      </c>
      <c r="C76" s="25" t="s">
        <v>58</v>
      </c>
      <c r="D76" s="26" t="s">
        <v>230</v>
      </c>
      <c r="E76" s="25" t="s">
        <v>162</v>
      </c>
      <c r="F76" s="27">
        <v>5</v>
      </c>
      <c r="G76" s="27"/>
      <c r="H76" s="27">
        <v>5</v>
      </c>
      <c r="I76" s="81"/>
      <c r="J76" s="106"/>
      <c r="K76" s="106"/>
      <c r="L76" s="120"/>
      <c r="M76" s="120"/>
      <c r="N76" s="27">
        <f>F76+J76+K76</f>
        <v>5</v>
      </c>
      <c r="O76" s="27">
        <f>G76+K76</f>
        <v>0</v>
      </c>
      <c r="P76" s="27">
        <f>H76+L76+M76</f>
        <v>5</v>
      </c>
      <c r="Q76" s="81">
        <f>I76+M76</f>
        <v>0</v>
      </c>
    </row>
    <row r="77" spans="1:17" s="9" customFormat="1" ht="16.5">
      <c r="A77" s="24"/>
      <c r="B77" s="25"/>
      <c r="C77" s="25"/>
      <c r="D77" s="26"/>
      <c r="E77" s="25"/>
      <c r="F77" s="60"/>
      <c r="G77" s="60"/>
      <c r="H77" s="60"/>
      <c r="I77" s="85"/>
      <c r="J77" s="106"/>
      <c r="K77" s="106"/>
      <c r="L77" s="120"/>
      <c r="M77" s="120"/>
      <c r="N77" s="60"/>
      <c r="O77" s="60"/>
      <c r="P77" s="60"/>
      <c r="Q77" s="85"/>
    </row>
    <row r="78" spans="1:17" s="8" customFormat="1" ht="18.75">
      <c r="A78" s="30" t="s">
        <v>17</v>
      </c>
      <c r="B78" s="22" t="s">
        <v>48</v>
      </c>
      <c r="C78" s="22" t="s">
        <v>55</v>
      </c>
      <c r="D78" s="31"/>
      <c r="E78" s="22"/>
      <c r="F78" s="23">
        <f t="shared" ref="F78:M82" si="66">F79</f>
        <v>3000</v>
      </c>
      <c r="G78" s="23">
        <f t="shared" si="66"/>
        <v>0</v>
      </c>
      <c r="H78" s="23">
        <f t="shared" si="66"/>
        <v>3000</v>
      </c>
      <c r="I78" s="80">
        <f t="shared" si="66"/>
        <v>0</v>
      </c>
      <c r="J78" s="171">
        <f t="shared" si="66"/>
        <v>0</v>
      </c>
      <c r="K78" s="171">
        <f t="shared" si="66"/>
        <v>0</v>
      </c>
      <c r="L78" s="186">
        <f t="shared" si="66"/>
        <v>0</v>
      </c>
      <c r="M78" s="187">
        <f t="shared" si="66"/>
        <v>0</v>
      </c>
      <c r="N78" s="23">
        <f t="shared" ref="N78:Q82" si="67">N79</f>
        <v>3000</v>
      </c>
      <c r="O78" s="23">
        <f t="shared" si="67"/>
        <v>0</v>
      </c>
      <c r="P78" s="23">
        <f t="shared" si="67"/>
        <v>3000</v>
      </c>
      <c r="Q78" s="80">
        <f t="shared" si="67"/>
        <v>0</v>
      </c>
    </row>
    <row r="79" spans="1:17" s="8" customFormat="1" ht="16.5">
      <c r="A79" s="24" t="s">
        <v>79</v>
      </c>
      <c r="B79" s="25" t="s">
        <v>48</v>
      </c>
      <c r="C79" s="25" t="s">
        <v>55</v>
      </c>
      <c r="D79" s="28" t="s">
        <v>218</v>
      </c>
      <c r="E79" s="33"/>
      <c r="F79" s="27">
        <f t="shared" si="66"/>
        <v>3000</v>
      </c>
      <c r="G79" s="27">
        <f t="shared" si="66"/>
        <v>0</v>
      </c>
      <c r="H79" s="27">
        <f t="shared" si="66"/>
        <v>3000</v>
      </c>
      <c r="I79" s="81">
        <f t="shared" si="66"/>
        <v>0</v>
      </c>
      <c r="J79" s="126">
        <f t="shared" si="66"/>
        <v>0</v>
      </c>
      <c r="K79" s="126">
        <f t="shared" si="66"/>
        <v>0</v>
      </c>
      <c r="L79" s="188">
        <f t="shared" si="66"/>
        <v>0</v>
      </c>
      <c r="M79" s="189">
        <f t="shared" si="66"/>
        <v>0</v>
      </c>
      <c r="N79" s="27">
        <f t="shared" si="67"/>
        <v>3000</v>
      </c>
      <c r="O79" s="27">
        <f t="shared" si="67"/>
        <v>0</v>
      </c>
      <c r="P79" s="27">
        <f t="shared" si="67"/>
        <v>3000</v>
      </c>
      <c r="Q79" s="81">
        <f t="shared" si="67"/>
        <v>0</v>
      </c>
    </row>
    <row r="80" spans="1:17" s="8" customFormat="1" ht="16.5">
      <c r="A80" s="24" t="s">
        <v>17</v>
      </c>
      <c r="B80" s="25" t="s">
        <v>48</v>
      </c>
      <c r="C80" s="25" t="s">
        <v>55</v>
      </c>
      <c r="D80" s="26" t="s">
        <v>307</v>
      </c>
      <c r="E80" s="33"/>
      <c r="F80" s="27">
        <f t="shared" si="66"/>
        <v>3000</v>
      </c>
      <c r="G80" s="27">
        <f t="shared" si="66"/>
        <v>0</v>
      </c>
      <c r="H80" s="27">
        <f t="shared" si="66"/>
        <v>3000</v>
      </c>
      <c r="I80" s="81">
        <f t="shared" si="66"/>
        <v>0</v>
      </c>
      <c r="J80" s="126">
        <f t="shared" si="66"/>
        <v>0</v>
      </c>
      <c r="K80" s="126">
        <f t="shared" si="66"/>
        <v>0</v>
      </c>
      <c r="L80" s="188">
        <f t="shared" si="66"/>
        <v>0</v>
      </c>
      <c r="M80" s="189">
        <f t="shared" si="66"/>
        <v>0</v>
      </c>
      <c r="N80" s="27">
        <f t="shared" si="67"/>
        <v>3000</v>
      </c>
      <c r="O80" s="27">
        <f t="shared" si="67"/>
        <v>0</v>
      </c>
      <c r="P80" s="27">
        <f t="shared" si="67"/>
        <v>3000</v>
      </c>
      <c r="Q80" s="81">
        <f t="shared" si="67"/>
        <v>0</v>
      </c>
    </row>
    <row r="81" spans="1:17" s="8" customFormat="1" ht="33">
      <c r="A81" s="24" t="s">
        <v>564</v>
      </c>
      <c r="B81" s="25" t="s">
        <v>48</v>
      </c>
      <c r="C81" s="25" t="s">
        <v>55</v>
      </c>
      <c r="D81" s="26" t="s">
        <v>308</v>
      </c>
      <c r="E81" s="25"/>
      <c r="F81" s="27">
        <f t="shared" si="66"/>
        <v>3000</v>
      </c>
      <c r="G81" s="27">
        <f t="shared" si="66"/>
        <v>0</v>
      </c>
      <c r="H81" s="27">
        <f t="shared" si="66"/>
        <v>3000</v>
      </c>
      <c r="I81" s="81">
        <f t="shared" si="66"/>
        <v>0</v>
      </c>
      <c r="J81" s="126">
        <f t="shared" si="66"/>
        <v>0</v>
      </c>
      <c r="K81" s="126">
        <f t="shared" si="66"/>
        <v>0</v>
      </c>
      <c r="L81" s="188">
        <f t="shared" si="66"/>
        <v>0</v>
      </c>
      <c r="M81" s="189">
        <f t="shared" si="66"/>
        <v>0</v>
      </c>
      <c r="N81" s="27">
        <f t="shared" si="67"/>
        <v>3000</v>
      </c>
      <c r="O81" s="27">
        <f t="shared" si="67"/>
        <v>0</v>
      </c>
      <c r="P81" s="27">
        <f t="shared" si="67"/>
        <v>3000</v>
      </c>
      <c r="Q81" s="81">
        <f t="shared" si="67"/>
        <v>0</v>
      </c>
    </row>
    <row r="82" spans="1:17" s="8" customFormat="1" ht="16.5">
      <c r="A82" s="24" t="s">
        <v>97</v>
      </c>
      <c r="B82" s="25" t="s">
        <v>48</v>
      </c>
      <c r="C82" s="25" t="s">
        <v>55</v>
      </c>
      <c r="D82" s="26" t="s">
        <v>308</v>
      </c>
      <c r="E82" s="25" t="s">
        <v>98</v>
      </c>
      <c r="F82" s="27">
        <f t="shared" si="66"/>
        <v>3000</v>
      </c>
      <c r="G82" s="27">
        <f t="shared" si="66"/>
        <v>0</v>
      </c>
      <c r="H82" s="27">
        <f t="shared" si="66"/>
        <v>3000</v>
      </c>
      <c r="I82" s="81">
        <f t="shared" si="66"/>
        <v>0</v>
      </c>
      <c r="J82" s="126">
        <f t="shared" si="66"/>
        <v>0</v>
      </c>
      <c r="K82" s="126">
        <f t="shared" si="66"/>
        <v>0</v>
      </c>
      <c r="L82" s="188">
        <f t="shared" si="66"/>
        <v>0</v>
      </c>
      <c r="M82" s="189">
        <f t="shared" si="66"/>
        <v>0</v>
      </c>
      <c r="N82" s="27">
        <f t="shared" si="67"/>
        <v>3000</v>
      </c>
      <c r="O82" s="27">
        <f t="shared" si="67"/>
        <v>0</v>
      </c>
      <c r="P82" s="27">
        <f t="shared" si="67"/>
        <v>3000</v>
      </c>
      <c r="Q82" s="81">
        <f t="shared" si="67"/>
        <v>0</v>
      </c>
    </row>
    <row r="83" spans="1:17" s="8" customFormat="1" ht="16.5">
      <c r="A83" s="24" t="s">
        <v>165</v>
      </c>
      <c r="B83" s="25" t="s">
        <v>48</v>
      </c>
      <c r="C83" s="25" t="s">
        <v>55</v>
      </c>
      <c r="D83" s="26" t="s">
        <v>308</v>
      </c>
      <c r="E83" s="25" t="s">
        <v>164</v>
      </c>
      <c r="F83" s="27">
        <v>3000</v>
      </c>
      <c r="G83" s="27"/>
      <c r="H83" s="27">
        <v>3000</v>
      </c>
      <c r="I83" s="81"/>
      <c r="J83" s="110"/>
      <c r="K83" s="110"/>
      <c r="L83" s="119"/>
      <c r="M83" s="119"/>
      <c r="N83" s="27">
        <f>F83+J83+K83</f>
        <v>3000</v>
      </c>
      <c r="O83" s="27">
        <f>G83+K83</f>
        <v>0</v>
      </c>
      <c r="P83" s="27">
        <f>H83+L83+M83</f>
        <v>3000</v>
      </c>
      <c r="Q83" s="81">
        <f>I83+M83</f>
        <v>0</v>
      </c>
    </row>
    <row r="84" spans="1:17">
      <c r="A84" s="36"/>
      <c r="B84" s="37"/>
      <c r="C84" s="37"/>
      <c r="D84" s="38"/>
      <c r="E84" s="37"/>
      <c r="F84" s="18"/>
      <c r="G84" s="18"/>
      <c r="H84" s="18"/>
      <c r="I84" s="77"/>
      <c r="J84" s="105"/>
      <c r="K84" s="105"/>
      <c r="L84" s="115"/>
      <c r="M84" s="115"/>
      <c r="N84" s="18"/>
      <c r="O84" s="18"/>
      <c r="P84" s="18"/>
      <c r="Q84" s="77"/>
    </row>
    <row r="85" spans="1:17" ht="18.75">
      <c r="A85" s="30" t="s">
        <v>18</v>
      </c>
      <c r="B85" s="22" t="s">
        <v>48</v>
      </c>
      <c r="C85" s="22" t="s">
        <v>71</v>
      </c>
      <c r="D85" s="31"/>
      <c r="E85" s="22"/>
      <c r="F85" s="23">
        <f>F159+F91+F110+F105+F144+F149+F86</f>
        <v>431523</v>
      </c>
      <c r="G85" s="23">
        <f t="shared" ref="G85:I85" si="68">G159+G91+G110+G105+G144+G149+G86</f>
        <v>0</v>
      </c>
      <c r="H85" s="23">
        <f t="shared" si="68"/>
        <v>411523</v>
      </c>
      <c r="I85" s="23">
        <f t="shared" si="68"/>
        <v>0</v>
      </c>
      <c r="J85" s="171">
        <f t="shared" ref="J85:Q85" si="69">J159+J91+J110+J105+J144</f>
        <v>0</v>
      </c>
      <c r="K85" s="171">
        <f t="shared" si="69"/>
        <v>0</v>
      </c>
      <c r="L85" s="186">
        <f t="shared" si="69"/>
        <v>0</v>
      </c>
      <c r="M85" s="186">
        <f t="shared" si="69"/>
        <v>0</v>
      </c>
      <c r="N85" s="23">
        <f t="shared" si="69"/>
        <v>421993</v>
      </c>
      <c r="O85" s="23">
        <f t="shared" si="69"/>
        <v>0</v>
      </c>
      <c r="P85" s="23">
        <f t="shared" si="69"/>
        <v>218539</v>
      </c>
      <c r="Q85" s="23">
        <f t="shared" si="69"/>
        <v>0</v>
      </c>
    </row>
    <row r="86" spans="1:17" ht="99.75">
      <c r="A86" s="24" t="s">
        <v>688</v>
      </c>
      <c r="B86" s="44" t="s">
        <v>48</v>
      </c>
      <c r="C86" s="44" t="s">
        <v>71</v>
      </c>
      <c r="D86" s="44" t="s">
        <v>260</v>
      </c>
      <c r="E86" s="44"/>
      <c r="F86" s="27">
        <f>F87</f>
        <v>570</v>
      </c>
      <c r="G86" s="27">
        <f t="shared" ref="G86:I89" si="70">G87</f>
        <v>0</v>
      </c>
      <c r="H86" s="27">
        <f t="shared" si="70"/>
        <v>570</v>
      </c>
      <c r="I86" s="81">
        <f t="shared" si="70"/>
        <v>0</v>
      </c>
      <c r="J86" s="171"/>
      <c r="K86" s="171"/>
      <c r="L86" s="186"/>
      <c r="M86" s="187"/>
      <c r="N86" s="23"/>
      <c r="O86" s="23"/>
      <c r="P86" s="23"/>
      <c r="Q86" s="80"/>
    </row>
    <row r="87" spans="1:17" ht="35.25" customHeight="1">
      <c r="A87" s="24" t="s">
        <v>76</v>
      </c>
      <c r="B87" s="44" t="s">
        <v>48</v>
      </c>
      <c r="C87" s="44" t="s">
        <v>71</v>
      </c>
      <c r="D87" s="44" t="s">
        <v>261</v>
      </c>
      <c r="E87" s="44"/>
      <c r="F87" s="27">
        <f>F88</f>
        <v>570</v>
      </c>
      <c r="G87" s="27">
        <f t="shared" si="70"/>
        <v>0</v>
      </c>
      <c r="H87" s="27">
        <f t="shared" si="70"/>
        <v>570</v>
      </c>
      <c r="I87" s="81">
        <f t="shared" si="70"/>
        <v>0</v>
      </c>
      <c r="J87" s="171"/>
      <c r="K87" s="171"/>
      <c r="L87" s="186"/>
      <c r="M87" s="187"/>
      <c r="N87" s="23"/>
      <c r="O87" s="23"/>
      <c r="P87" s="23"/>
      <c r="Q87" s="80"/>
    </row>
    <row r="88" spans="1:17" ht="33.75">
      <c r="A88" s="24" t="s">
        <v>94</v>
      </c>
      <c r="B88" s="44" t="s">
        <v>48</v>
      </c>
      <c r="C88" s="44" t="s">
        <v>71</v>
      </c>
      <c r="D88" s="44" t="s">
        <v>689</v>
      </c>
      <c r="E88" s="44"/>
      <c r="F88" s="27">
        <f>F89</f>
        <v>570</v>
      </c>
      <c r="G88" s="27">
        <f t="shared" si="70"/>
        <v>0</v>
      </c>
      <c r="H88" s="27">
        <f t="shared" si="70"/>
        <v>570</v>
      </c>
      <c r="I88" s="81">
        <f t="shared" si="70"/>
        <v>0</v>
      </c>
      <c r="J88" s="171"/>
      <c r="K88" s="171"/>
      <c r="L88" s="186"/>
      <c r="M88" s="187"/>
      <c r="N88" s="23"/>
      <c r="O88" s="23"/>
      <c r="P88" s="23"/>
      <c r="Q88" s="80"/>
    </row>
    <row r="89" spans="1:17" ht="33.75">
      <c r="A89" s="24" t="s">
        <v>346</v>
      </c>
      <c r="B89" s="44" t="s">
        <v>48</v>
      </c>
      <c r="C89" s="44" t="s">
        <v>71</v>
      </c>
      <c r="D89" s="44" t="s">
        <v>689</v>
      </c>
      <c r="E89" s="44" t="s">
        <v>78</v>
      </c>
      <c r="F89" s="27">
        <f>F90</f>
        <v>570</v>
      </c>
      <c r="G89" s="27">
        <f t="shared" si="70"/>
        <v>0</v>
      </c>
      <c r="H89" s="27">
        <f t="shared" si="70"/>
        <v>570</v>
      </c>
      <c r="I89" s="81">
        <f t="shared" si="70"/>
        <v>0</v>
      </c>
      <c r="J89" s="171"/>
      <c r="K89" s="171"/>
      <c r="L89" s="186"/>
      <c r="M89" s="187"/>
      <c r="N89" s="23"/>
      <c r="O89" s="23"/>
      <c r="P89" s="23"/>
      <c r="Q89" s="80"/>
    </row>
    <row r="90" spans="1:17" ht="50.25">
      <c r="A90" s="24" t="s">
        <v>161</v>
      </c>
      <c r="B90" s="44" t="s">
        <v>48</v>
      </c>
      <c r="C90" s="44" t="s">
        <v>71</v>
      </c>
      <c r="D90" s="44" t="s">
        <v>689</v>
      </c>
      <c r="E90" s="44" t="s">
        <v>160</v>
      </c>
      <c r="F90" s="27">
        <v>570</v>
      </c>
      <c r="G90" s="27"/>
      <c r="H90" s="27">
        <v>570</v>
      </c>
      <c r="I90" s="81"/>
      <c r="J90" s="171"/>
      <c r="K90" s="171"/>
      <c r="L90" s="186"/>
      <c r="M90" s="187"/>
      <c r="N90" s="23"/>
      <c r="O90" s="23"/>
      <c r="P90" s="23"/>
      <c r="Q90" s="80"/>
    </row>
    <row r="91" spans="1:17" ht="66" hidden="1">
      <c r="A91" s="219" t="s">
        <v>376</v>
      </c>
      <c r="B91" s="224" t="s">
        <v>48</v>
      </c>
      <c r="C91" s="224" t="s">
        <v>71</v>
      </c>
      <c r="D91" s="224" t="s">
        <v>214</v>
      </c>
      <c r="E91" s="224"/>
      <c r="F91" s="222">
        <f t="shared" ref="F91:H91" si="71">F92+F96</f>
        <v>0</v>
      </c>
      <c r="G91" s="222">
        <f t="shared" si="71"/>
        <v>0</v>
      </c>
      <c r="H91" s="222">
        <f t="shared" si="71"/>
        <v>0</v>
      </c>
      <c r="I91" s="223">
        <f t="shared" ref="I91:L91" si="72">I92+I96</f>
        <v>0</v>
      </c>
      <c r="J91" s="126">
        <f t="shared" si="72"/>
        <v>0</v>
      </c>
      <c r="K91" s="126">
        <f t="shared" si="72"/>
        <v>0</v>
      </c>
      <c r="L91" s="188">
        <f t="shared" si="72"/>
        <v>0</v>
      </c>
      <c r="M91" s="189">
        <f t="shared" ref="M91" si="73">M92+M96</f>
        <v>0</v>
      </c>
      <c r="N91" s="27">
        <f t="shared" ref="N91:Q91" si="74">N92+N96</f>
        <v>0</v>
      </c>
      <c r="O91" s="27">
        <f t="shared" si="74"/>
        <v>0</v>
      </c>
      <c r="P91" s="27">
        <f t="shared" si="74"/>
        <v>0</v>
      </c>
      <c r="Q91" s="81">
        <f t="shared" si="74"/>
        <v>0</v>
      </c>
    </row>
    <row r="92" spans="1:17" ht="33" hidden="1">
      <c r="A92" s="225" t="s">
        <v>200</v>
      </c>
      <c r="B92" s="224" t="s">
        <v>48</v>
      </c>
      <c r="C92" s="224" t="s">
        <v>71</v>
      </c>
      <c r="D92" s="224" t="s">
        <v>277</v>
      </c>
      <c r="E92" s="224"/>
      <c r="F92" s="222">
        <f t="shared" ref="F92:M94" si="75">F93</f>
        <v>0</v>
      </c>
      <c r="G92" s="222">
        <f t="shared" si="75"/>
        <v>0</v>
      </c>
      <c r="H92" s="222">
        <f t="shared" si="75"/>
        <v>0</v>
      </c>
      <c r="I92" s="223">
        <f t="shared" si="75"/>
        <v>0</v>
      </c>
      <c r="J92" s="126">
        <f t="shared" si="75"/>
        <v>0</v>
      </c>
      <c r="K92" s="126">
        <f t="shared" si="75"/>
        <v>0</v>
      </c>
      <c r="L92" s="188">
        <f t="shared" si="75"/>
        <v>0</v>
      </c>
      <c r="M92" s="189">
        <f t="shared" si="75"/>
        <v>0</v>
      </c>
      <c r="N92" s="27">
        <f t="shared" ref="N92:Q94" si="76">N93</f>
        <v>0</v>
      </c>
      <c r="O92" s="27">
        <f t="shared" si="76"/>
        <v>0</v>
      </c>
      <c r="P92" s="27">
        <f t="shared" si="76"/>
        <v>0</v>
      </c>
      <c r="Q92" s="81">
        <f t="shared" si="76"/>
        <v>0</v>
      </c>
    </row>
    <row r="93" spans="1:17" ht="33" hidden="1">
      <c r="A93" s="226" t="s">
        <v>137</v>
      </c>
      <c r="B93" s="224" t="s">
        <v>48</v>
      </c>
      <c r="C93" s="224" t="s">
        <v>71</v>
      </c>
      <c r="D93" s="224" t="s">
        <v>278</v>
      </c>
      <c r="E93" s="224"/>
      <c r="F93" s="222">
        <f t="shared" si="75"/>
        <v>0</v>
      </c>
      <c r="G93" s="222">
        <f t="shared" si="75"/>
        <v>0</v>
      </c>
      <c r="H93" s="222">
        <f t="shared" si="75"/>
        <v>0</v>
      </c>
      <c r="I93" s="223">
        <f t="shared" si="75"/>
        <v>0</v>
      </c>
      <c r="J93" s="126">
        <f t="shared" si="75"/>
        <v>0</v>
      </c>
      <c r="K93" s="126">
        <f t="shared" si="75"/>
        <v>0</v>
      </c>
      <c r="L93" s="188">
        <f t="shared" si="75"/>
        <v>0</v>
      </c>
      <c r="M93" s="189">
        <f t="shared" si="75"/>
        <v>0</v>
      </c>
      <c r="N93" s="27">
        <f t="shared" si="76"/>
        <v>0</v>
      </c>
      <c r="O93" s="27">
        <f t="shared" si="76"/>
        <v>0</v>
      </c>
      <c r="P93" s="27">
        <f t="shared" si="76"/>
        <v>0</v>
      </c>
      <c r="Q93" s="81">
        <f t="shared" si="76"/>
        <v>0</v>
      </c>
    </row>
    <row r="94" spans="1:17" ht="49.5" hidden="1">
      <c r="A94" s="219" t="s">
        <v>81</v>
      </c>
      <c r="B94" s="224" t="s">
        <v>48</v>
      </c>
      <c r="C94" s="224" t="s">
        <v>71</v>
      </c>
      <c r="D94" s="224" t="s">
        <v>278</v>
      </c>
      <c r="E94" s="224" t="s">
        <v>82</v>
      </c>
      <c r="F94" s="222">
        <f t="shared" si="75"/>
        <v>0</v>
      </c>
      <c r="G94" s="222">
        <f t="shared" si="75"/>
        <v>0</v>
      </c>
      <c r="H94" s="222">
        <f t="shared" si="75"/>
        <v>0</v>
      </c>
      <c r="I94" s="223">
        <f t="shared" si="75"/>
        <v>0</v>
      </c>
      <c r="J94" s="126">
        <f t="shared" si="75"/>
        <v>0</v>
      </c>
      <c r="K94" s="126">
        <f t="shared" si="75"/>
        <v>0</v>
      </c>
      <c r="L94" s="188">
        <f t="shared" si="75"/>
        <v>0</v>
      </c>
      <c r="M94" s="189">
        <f t="shared" si="75"/>
        <v>0</v>
      </c>
      <c r="N94" s="27">
        <f t="shared" si="76"/>
        <v>0</v>
      </c>
      <c r="O94" s="27">
        <f t="shared" si="76"/>
        <v>0</v>
      </c>
      <c r="P94" s="27">
        <f t="shared" si="76"/>
        <v>0</v>
      </c>
      <c r="Q94" s="81">
        <f t="shared" si="76"/>
        <v>0</v>
      </c>
    </row>
    <row r="95" spans="1:17" ht="16.5" hidden="1">
      <c r="A95" s="219" t="s">
        <v>179</v>
      </c>
      <c r="B95" s="224" t="s">
        <v>48</v>
      </c>
      <c r="C95" s="224" t="s">
        <v>71</v>
      </c>
      <c r="D95" s="224" t="s">
        <v>278</v>
      </c>
      <c r="E95" s="224" t="s">
        <v>178</v>
      </c>
      <c r="F95" s="222"/>
      <c r="G95" s="222"/>
      <c r="H95" s="222"/>
      <c r="I95" s="223"/>
      <c r="J95" s="105"/>
      <c r="K95" s="105"/>
      <c r="L95" s="115"/>
      <c r="M95" s="115"/>
      <c r="N95" s="27">
        <f>F95+J95+K95</f>
        <v>0</v>
      </c>
      <c r="O95" s="27">
        <f>G95+K95</f>
        <v>0</v>
      </c>
      <c r="P95" s="27">
        <f>H95+L95+M95</f>
        <v>0</v>
      </c>
      <c r="Q95" s="81">
        <f>I95+M95</f>
        <v>0</v>
      </c>
    </row>
    <row r="96" spans="1:17" ht="16.5" hidden="1">
      <c r="A96" s="219" t="s">
        <v>76</v>
      </c>
      <c r="B96" s="224" t="s">
        <v>48</v>
      </c>
      <c r="C96" s="224" t="s">
        <v>71</v>
      </c>
      <c r="D96" s="224" t="s">
        <v>215</v>
      </c>
      <c r="E96" s="224"/>
      <c r="F96" s="222">
        <f t="shared" ref="F96:H96" si="77">F97+F102</f>
        <v>0</v>
      </c>
      <c r="G96" s="222">
        <f t="shared" si="77"/>
        <v>0</v>
      </c>
      <c r="H96" s="222">
        <f t="shared" si="77"/>
        <v>0</v>
      </c>
      <c r="I96" s="223">
        <f t="shared" ref="I96:L96" si="78">I97+I102</f>
        <v>0</v>
      </c>
      <c r="J96" s="126">
        <f t="shared" si="78"/>
        <v>0</v>
      </c>
      <c r="K96" s="126">
        <f t="shared" si="78"/>
        <v>0</v>
      </c>
      <c r="L96" s="188">
        <f t="shared" si="78"/>
        <v>0</v>
      </c>
      <c r="M96" s="189">
        <f t="shared" ref="M96" si="79">M97+M102</f>
        <v>0</v>
      </c>
      <c r="N96" s="27">
        <f t="shared" ref="N96:Q96" si="80">N97+N102</f>
        <v>0</v>
      </c>
      <c r="O96" s="27">
        <f t="shared" si="80"/>
        <v>0</v>
      </c>
      <c r="P96" s="27">
        <f t="shared" si="80"/>
        <v>0</v>
      </c>
      <c r="Q96" s="81">
        <f t="shared" si="80"/>
        <v>0</v>
      </c>
    </row>
    <row r="97" spans="1:17" ht="33" hidden="1">
      <c r="A97" s="226" t="s">
        <v>138</v>
      </c>
      <c r="B97" s="224" t="s">
        <v>48</v>
      </c>
      <c r="C97" s="224" t="s">
        <v>71</v>
      </c>
      <c r="D97" s="224" t="s">
        <v>216</v>
      </c>
      <c r="E97" s="224"/>
      <c r="F97" s="222">
        <f t="shared" ref="F97:H97" si="81">F98+F100</f>
        <v>0</v>
      </c>
      <c r="G97" s="222">
        <f t="shared" si="81"/>
        <v>0</v>
      </c>
      <c r="H97" s="222">
        <f t="shared" si="81"/>
        <v>0</v>
      </c>
      <c r="I97" s="223">
        <f t="shared" ref="I97:L97" si="82">I98+I100</f>
        <v>0</v>
      </c>
      <c r="J97" s="126">
        <f t="shared" si="82"/>
        <v>0</v>
      </c>
      <c r="K97" s="126">
        <f t="shared" si="82"/>
        <v>0</v>
      </c>
      <c r="L97" s="188">
        <f t="shared" si="82"/>
        <v>0</v>
      </c>
      <c r="M97" s="189">
        <f t="shared" ref="M97" si="83">M98+M100</f>
        <v>0</v>
      </c>
      <c r="N97" s="27">
        <f t="shared" ref="N97:Q97" si="84">N98+N100</f>
        <v>0</v>
      </c>
      <c r="O97" s="27">
        <f t="shared" si="84"/>
        <v>0</v>
      </c>
      <c r="P97" s="27">
        <f t="shared" si="84"/>
        <v>0</v>
      </c>
      <c r="Q97" s="81">
        <f t="shared" si="84"/>
        <v>0</v>
      </c>
    </row>
    <row r="98" spans="1:17" ht="33" hidden="1">
      <c r="A98" s="219" t="s">
        <v>346</v>
      </c>
      <c r="B98" s="224" t="s">
        <v>48</v>
      </c>
      <c r="C98" s="224" t="s">
        <v>71</v>
      </c>
      <c r="D98" s="224" t="s">
        <v>216</v>
      </c>
      <c r="E98" s="224" t="s">
        <v>78</v>
      </c>
      <c r="F98" s="222">
        <f t="shared" ref="F98:M98" si="85">F99</f>
        <v>0</v>
      </c>
      <c r="G98" s="222">
        <f t="shared" si="85"/>
        <v>0</v>
      </c>
      <c r="H98" s="222">
        <f t="shared" si="85"/>
        <v>0</v>
      </c>
      <c r="I98" s="223">
        <f t="shared" si="85"/>
        <v>0</v>
      </c>
      <c r="J98" s="126">
        <f t="shared" si="85"/>
        <v>0</v>
      </c>
      <c r="K98" s="126">
        <f t="shared" si="85"/>
        <v>0</v>
      </c>
      <c r="L98" s="188">
        <f t="shared" si="85"/>
        <v>0</v>
      </c>
      <c r="M98" s="189">
        <f t="shared" si="85"/>
        <v>0</v>
      </c>
      <c r="N98" s="27">
        <f t="shared" ref="N98:Q98" si="86">N99</f>
        <v>0</v>
      </c>
      <c r="O98" s="27">
        <f t="shared" si="86"/>
        <v>0</v>
      </c>
      <c r="P98" s="27">
        <f t="shared" si="86"/>
        <v>0</v>
      </c>
      <c r="Q98" s="81">
        <f t="shared" si="86"/>
        <v>0</v>
      </c>
    </row>
    <row r="99" spans="1:17" ht="49.5" hidden="1">
      <c r="A99" s="226" t="s">
        <v>161</v>
      </c>
      <c r="B99" s="224" t="s">
        <v>48</v>
      </c>
      <c r="C99" s="224" t="s">
        <v>71</v>
      </c>
      <c r="D99" s="224" t="s">
        <v>216</v>
      </c>
      <c r="E99" s="224" t="s">
        <v>160</v>
      </c>
      <c r="F99" s="222"/>
      <c r="G99" s="222"/>
      <c r="H99" s="222"/>
      <c r="I99" s="223"/>
      <c r="J99" s="105"/>
      <c r="K99" s="105"/>
      <c r="L99" s="115"/>
      <c r="M99" s="115"/>
      <c r="N99" s="27">
        <f>F99+J99+K99</f>
        <v>0</v>
      </c>
      <c r="O99" s="27">
        <f>G99+K99</f>
        <v>0</v>
      </c>
      <c r="P99" s="27">
        <f>H99+L99+M99</f>
        <v>0</v>
      </c>
      <c r="Q99" s="81">
        <f>I99+M99</f>
        <v>0</v>
      </c>
    </row>
    <row r="100" spans="1:17" ht="16.5" hidden="1">
      <c r="A100" s="226" t="s">
        <v>97</v>
      </c>
      <c r="B100" s="224" t="s">
        <v>48</v>
      </c>
      <c r="C100" s="224" t="s">
        <v>71</v>
      </c>
      <c r="D100" s="224" t="s">
        <v>216</v>
      </c>
      <c r="E100" s="224" t="s">
        <v>98</v>
      </c>
      <c r="F100" s="222">
        <f t="shared" ref="F100:I100" si="87">F101</f>
        <v>0</v>
      </c>
      <c r="G100" s="222">
        <f t="shared" si="87"/>
        <v>0</v>
      </c>
      <c r="H100" s="222">
        <f t="shared" si="87"/>
        <v>0</v>
      </c>
      <c r="I100" s="223">
        <f t="shared" si="87"/>
        <v>0</v>
      </c>
      <c r="J100" s="105"/>
      <c r="K100" s="105"/>
      <c r="L100" s="115"/>
      <c r="M100" s="115"/>
      <c r="N100" s="27">
        <f t="shared" ref="N100:Q100" si="88">N101</f>
        <v>0</v>
      </c>
      <c r="O100" s="27">
        <f t="shared" si="88"/>
        <v>0</v>
      </c>
      <c r="P100" s="27">
        <f t="shared" si="88"/>
        <v>0</v>
      </c>
      <c r="Q100" s="81">
        <f t="shared" si="88"/>
        <v>0</v>
      </c>
    </row>
    <row r="101" spans="1:17" ht="16.5" hidden="1">
      <c r="A101" s="219" t="s">
        <v>163</v>
      </c>
      <c r="B101" s="224" t="s">
        <v>48</v>
      </c>
      <c r="C101" s="224" t="s">
        <v>71</v>
      </c>
      <c r="D101" s="224" t="s">
        <v>216</v>
      </c>
      <c r="E101" s="224" t="s">
        <v>162</v>
      </c>
      <c r="F101" s="222"/>
      <c r="G101" s="222"/>
      <c r="H101" s="222"/>
      <c r="I101" s="223"/>
      <c r="J101" s="105"/>
      <c r="K101" s="105"/>
      <c r="L101" s="115"/>
      <c r="M101" s="115"/>
      <c r="N101" s="27"/>
      <c r="O101" s="27"/>
      <c r="P101" s="27"/>
      <c r="Q101" s="81"/>
    </row>
    <row r="102" spans="1:17" ht="49.5" hidden="1">
      <c r="A102" s="226" t="s">
        <v>190</v>
      </c>
      <c r="B102" s="224" t="s">
        <v>48</v>
      </c>
      <c r="C102" s="224" t="s">
        <v>71</v>
      </c>
      <c r="D102" s="224" t="s">
        <v>279</v>
      </c>
      <c r="E102" s="224"/>
      <c r="F102" s="222">
        <f t="shared" ref="F102:M103" si="89">F103</f>
        <v>0</v>
      </c>
      <c r="G102" s="222">
        <f t="shared" si="89"/>
        <v>0</v>
      </c>
      <c r="H102" s="222">
        <f t="shared" si="89"/>
        <v>0</v>
      </c>
      <c r="I102" s="223">
        <f t="shared" si="89"/>
        <v>0</v>
      </c>
      <c r="J102" s="126">
        <f t="shared" si="89"/>
        <v>0</v>
      </c>
      <c r="K102" s="126">
        <f t="shared" si="89"/>
        <v>0</v>
      </c>
      <c r="L102" s="188">
        <f t="shared" si="89"/>
        <v>0</v>
      </c>
      <c r="M102" s="189">
        <f t="shared" si="89"/>
        <v>0</v>
      </c>
      <c r="N102" s="27">
        <f t="shared" ref="N102:Q103" si="90">N103</f>
        <v>0</v>
      </c>
      <c r="O102" s="27">
        <f t="shared" si="90"/>
        <v>0</v>
      </c>
      <c r="P102" s="27">
        <f t="shared" si="90"/>
        <v>0</v>
      </c>
      <c r="Q102" s="81">
        <f t="shared" si="90"/>
        <v>0</v>
      </c>
    </row>
    <row r="103" spans="1:17" ht="49.5" hidden="1">
      <c r="A103" s="219" t="s">
        <v>81</v>
      </c>
      <c r="B103" s="224" t="s">
        <v>48</v>
      </c>
      <c r="C103" s="224" t="s">
        <v>71</v>
      </c>
      <c r="D103" s="224" t="s">
        <v>279</v>
      </c>
      <c r="E103" s="224" t="s">
        <v>82</v>
      </c>
      <c r="F103" s="222">
        <f t="shared" si="89"/>
        <v>0</v>
      </c>
      <c r="G103" s="222">
        <f t="shared" si="89"/>
        <v>0</v>
      </c>
      <c r="H103" s="222">
        <f t="shared" si="89"/>
        <v>0</v>
      </c>
      <c r="I103" s="223">
        <f t="shared" si="89"/>
        <v>0</v>
      </c>
      <c r="J103" s="126">
        <f t="shared" si="89"/>
        <v>0</v>
      </c>
      <c r="K103" s="126">
        <f t="shared" si="89"/>
        <v>0</v>
      </c>
      <c r="L103" s="188">
        <f t="shared" si="89"/>
        <v>0</v>
      </c>
      <c r="M103" s="189">
        <f t="shared" si="89"/>
        <v>0</v>
      </c>
      <c r="N103" s="27">
        <f t="shared" si="90"/>
        <v>0</v>
      </c>
      <c r="O103" s="27">
        <f t="shared" si="90"/>
        <v>0</v>
      </c>
      <c r="P103" s="27">
        <f t="shared" si="90"/>
        <v>0</v>
      </c>
      <c r="Q103" s="81">
        <f t="shared" si="90"/>
        <v>0</v>
      </c>
    </row>
    <row r="104" spans="1:17" ht="16.5" hidden="1">
      <c r="A104" s="219" t="s">
        <v>179</v>
      </c>
      <c r="B104" s="224" t="s">
        <v>48</v>
      </c>
      <c r="C104" s="224" t="s">
        <v>71</v>
      </c>
      <c r="D104" s="224" t="s">
        <v>279</v>
      </c>
      <c r="E104" s="224" t="s">
        <v>178</v>
      </c>
      <c r="F104" s="222"/>
      <c r="G104" s="222"/>
      <c r="H104" s="222"/>
      <c r="I104" s="223"/>
      <c r="J104" s="105"/>
      <c r="K104" s="105"/>
      <c r="L104" s="115"/>
      <c r="M104" s="115"/>
      <c r="N104" s="27">
        <f>F104+J104+K104</f>
        <v>0</v>
      </c>
      <c r="O104" s="27">
        <f>G104+K104</f>
        <v>0</v>
      </c>
      <c r="P104" s="27">
        <f>H104+L104+M104</f>
        <v>0</v>
      </c>
      <c r="Q104" s="81">
        <f>I104+M104</f>
        <v>0</v>
      </c>
    </row>
    <row r="105" spans="1:17" ht="49.5" hidden="1">
      <c r="A105" s="219" t="s">
        <v>384</v>
      </c>
      <c r="B105" s="224" t="s">
        <v>48</v>
      </c>
      <c r="C105" s="224" t="s">
        <v>71</v>
      </c>
      <c r="D105" s="224" t="s">
        <v>224</v>
      </c>
      <c r="E105" s="224"/>
      <c r="F105" s="222">
        <f t="shared" ref="F105:M108" si="91">F106</f>
        <v>0</v>
      </c>
      <c r="G105" s="222">
        <f t="shared" si="91"/>
        <v>0</v>
      </c>
      <c r="H105" s="222">
        <f t="shared" si="91"/>
        <v>0</v>
      </c>
      <c r="I105" s="223">
        <f t="shared" si="91"/>
        <v>0</v>
      </c>
      <c r="J105" s="126">
        <f t="shared" si="91"/>
        <v>0</v>
      </c>
      <c r="K105" s="126">
        <f t="shared" si="91"/>
        <v>0</v>
      </c>
      <c r="L105" s="188">
        <f t="shared" si="91"/>
        <v>0</v>
      </c>
      <c r="M105" s="189">
        <f t="shared" si="91"/>
        <v>0</v>
      </c>
      <c r="N105" s="27">
        <f t="shared" ref="N105:Q108" si="92">N106</f>
        <v>0</v>
      </c>
      <c r="O105" s="27">
        <f t="shared" si="92"/>
        <v>0</v>
      </c>
      <c r="P105" s="27">
        <f t="shared" si="92"/>
        <v>0</v>
      </c>
      <c r="Q105" s="81">
        <f t="shared" si="92"/>
        <v>0</v>
      </c>
    </row>
    <row r="106" spans="1:17" ht="16.5" hidden="1">
      <c r="A106" s="219" t="s">
        <v>76</v>
      </c>
      <c r="B106" s="224" t="s">
        <v>48</v>
      </c>
      <c r="C106" s="224" t="s">
        <v>71</v>
      </c>
      <c r="D106" s="224" t="s">
        <v>225</v>
      </c>
      <c r="E106" s="224"/>
      <c r="F106" s="222">
        <f t="shared" si="91"/>
        <v>0</v>
      </c>
      <c r="G106" s="222">
        <f t="shared" si="91"/>
        <v>0</v>
      </c>
      <c r="H106" s="222">
        <f t="shared" si="91"/>
        <v>0</v>
      </c>
      <c r="I106" s="223">
        <f t="shared" si="91"/>
        <v>0</v>
      </c>
      <c r="J106" s="126">
        <f t="shared" si="91"/>
        <v>0</v>
      </c>
      <c r="K106" s="126">
        <f t="shared" si="91"/>
        <v>0</v>
      </c>
      <c r="L106" s="188">
        <f t="shared" si="91"/>
        <v>0</v>
      </c>
      <c r="M106" s="189">
        <f t="shared" si="91"/>
        <v>0</v>
      </c>
      <c r="N106" s="27">
        <f t="shared" si="92"/>
        <v>0</v>
      </c>
      <c r="O106" s="27">
        <f t="shared" si="92"/>
        <v>0</v>
      </c>
      <c r="P106" s="27">
        <f t="shared" si="92"/>
        <v>0</v>
      </c>
      <c r="Q106" s="81">
        <f t="shared" si="92"/>
        <v>0</v>
      </c>
    </row>
    <row r="107" spans="1:17" ht="33" hidden="1">
      <c r="A107" s="219" t="s">
        <v>94</v>
      </c>
      <c r="B107" s="224" t="s">
        <v>48</v>
      </c>
      <c r="C107" s="224" t="s">
        <v>71</v>
      </c>
      <c r="D107" s="224" t="s">
        <v>226</v>
      </c>
      <c r="E107" s="224"/>
      <c r="F107" s="222">
        <f t="shared" si="91"/>
        <v>0</v>
      </c>
      <c r="G107" s="222">
        <f t="shared" si="91"/>
        <v>0</v>
      </c>
      <c r="H107" s="222">
        <f t="shared" si="91"/>
        <v>0</v>
      </c>
      <c r="I107" s="223">
        <f t="shared" si="91"/>
        <v>0</v>
      </c>
      <c r="J107" s="126">
        <f t="shared" si="91"/>
        <v>0</v>
      </c>
      <c r="K107" s="126">
        <f t="shared" si="91"/>
        <v>0</v>
      </c>
      <c r="L107" s="188">
        <f t="shared" si="91"/>
        <v>0</v>
      </c>
      <c r="M107" s="189">
        <f t="shared" si="91"/>
        <v>0</v>
      </c>
      <c r="N107" s="27">
        <f t="shared" si="92"/>
        <v>0</v>
      </c>
      <c r="O107" s="27">
        <f t="shared" si="92"/>
        <v>0</v>
      </c>
      <c r="P107" s="27">
        <f t="shared" si="92"/>
        <v>0</v>
      </c>
      <c r="Q107" s="81">
        <f t="shared" si="92"/>
        <v>0</v>
      </c>
    </row>
    <row r="108" spans="1:17" ht="33" hidden="1">
      <c r="A108" s="219" t="s">
        <v>346</v>
      </c>
      <c r="B108" s="224" t="s">
        <v>48</v>
      </c>
      <c r="C108" s="224" t="s">
        <v>71</v>
      </c>
      <c r="D108" s="224" t="s">
        <v>226</v>
      </c>
      <c r="E108" s="224" t="s">
        <v>78</v>
      </c>
      <c r="F108" s="222">
        <f t="shared" si="91"/>
        <v>0</v>
      </c>
      <c r="G108" s="222">
        <f t="shared" si="91"/>
        <v>0</v>
      </c>
      <c r="H108" s="222">
        <f t="shared" si="91"/>
        <v>0</v>
      </c>
      <c r="I108" s="223">
        <f t="shared" si="91"/>
        <v>0</v>
      </c>
      <c r="J108" s="126">
        <f t="shared" si="91"/>
        <v>0</v>
      </c>
      <c r="K108" s="126">
        <f t="shared" si="91"/>
        <v>0</v>
      </c>
      <c r="L108" s="188">
        <f t="shared" si="91"/>
        <v>0</v>
      </c>
      <c r="M108" s="189">
        <f t="shared" si="91"/>
        <v>0</v>
      </c>
      <c r="N108" s="27">
        <f t="shared" si="92"/>
        <v>0</v>
      </c>
      <c r="O108" s="27">
        <f t="shared" si="92"/>
        <v>0</v>
      </c>
      <c r="P108" s="27">
        <f t="shared" si="92"/>
        <v>0</v>
      </c>
      <c r="Q108" s="81">
        <f t="shared" si="92"/>
        <v>0</v>
      </c>
    </row>
    <row r="109" spans="1:17" ht="49.5" hidden="1">
      <c r="A109" s="226" t="s">
        <v>161</v>
      </c>
      <c r="B109" s="224" t="s">
        <v>48</v>
      </c>
      <c r="C109" s="224" t="s">
        <v>71</v>
      </c>
      <c r="D109" s="224" t="s">
        <v>226</v>
      </c>
      <c r="E109" s="224" t="s">
        <v>160</v>
      </c>
      <c r="F109" s="222"/>
      <c r="G109" s="222"/>
      <c r="H109" s="222"/>
      <c r="I109" s="223"/>
      <c r="J109" s="105"/>
      <c r="K109" s="105"/>
      <c r="L109" s="115"/>
      <c r="M109" s="115"/>
      <c r="N109" s="27">
        <f>F109+J109+K109</f>
        <v>0</v>
      </c>
      <c r="O109" s="27">
        <f>G109+K109</f>
        <v>0</v>
      </c>
      <c r="P109" s="27">
        <f>H109+L109+M109</f>
        <v>0</v>
      </c>
      <c r="Q109" s="81">
        <f>I109+M109</f>
        <v>0</v>
      </c>
    </row>
    <row r="110" spans="1:17" ht="51">
      <c r="A110" s="24" t="s">
        <v>359</v>
      </c>
      <c r="B110" s="25" t="s">
        <v>48</v>
      </c>
      <c r="C110" s="25" t="s">
        <v>71</v>
      </c>
      <c r="D110" s="26" t="s">
        <v>217</v>
      </c>
      <c r="E110" s="25"/>
      <c r="F110" s="27">
        <f>F111+F122+F137</f>
        <v>192413</v>
      </c>
      <c r="G110" s="27">
        <f t="shared" ref="G110:H110" si="93">G111+G122+G137</f>
        <v>0</v>
      </c>
      <c r="H110" s="27">
        <f t="shared" si="93"/>
        <v>0</v>
      </c>
      <c r="I110" s="81">
        <f t="shared" ref="I110:L110" si="94">I111+I122+I137</f>
        <v>0</v>
      </c>
      <c r="J110" s="126">
        <f t="shared" si="94"/>
        <v>0</v>
      </c>
      <c r="K110" s="126">
        <f t="shared" si="94"/>
        <v>0</v>
      </c>
      <c r="L110" s="188">
        <f t="shared" si="94"/>
        <v>0</v>
      </c>
      <c r="M110" s="189">
        <f t="shared" ref="M110" si="95">M111+M122+M137</f>
        <v>0</v>
      </c>
      <c r="N110" s="27">
        <f t="shared" ref="N110:Q110" si="96">N111+N122+N137</f>
        <v>192413</v>
      </c>
      <c r="O110" s="27">
        <f t="shared" si="96"/>
        <v>0</v>
      </c>
      <c r="P110" s="27">
        <f t="shared" si="96"/>
        <v>0</v>
      </c>
      <c r="Q110" s="81">
        <f t="shared" si="96"/>
        <v>0</v>
      </c>
    </row>
    <row r="111" spans="1:17" ht="16.5">
      <c r="A111" s="24" t="s">
        <v>76</v>
      </c>
      <c r="B111" s="25" t="s">
        <v>48</v>
      </c>
      <c r="C111" s="25" t="s">
        <v>71</v>
      </c>
      <c r="D111" s="26" t="s">
        <v>487</v>
      </c>
      <c r="E111" s="25"/>
      <c r="F111" s="27">
        <f t="shared" ref="F111:H111" si="97">F112+F119</f>
        <v>11716</v>
      </c>
      <c r="G111" s="27">
        <f t="shared" si="97"/>
        <v>0</v>
      </c>
      <c r="H111" s="27">
        <f t="shared" si="97"/>
        <v>0</v>
      </c>
      <c r="I111" s="81">
        <f t="shared" ref="I111:L111" si="98">I112+I119</f>
        <v>0</v>
      </c>
      <c r="J111" s="126">
        <f t="shared" si="98"/>
        <v>0</v>
      </c>
      <c r="K111" s="126">
        <f t="shared" si="98"/>
        <v>0</v>
      </c>
      <c r="L111" s="188">
        <f t="shared" si="98"/>
        <v>0</v>
      </c>
      <c r="M111" s="189">
        <f t="shared" ref="M111" si="99">M112+M119</f>
        <v>0</v>
      </c>
      <c r="N111" s="27">
        <f t="shared" ref="N111:Q111" si="100">N112+N119</f>
        <v>11716</v>
      </c>
      <c r="O111" s="27">
        <f t="shared" si="100"/>
        <v>0</v>
      </c>
      <c r="P111" s="27">
        <f t="shared" si="100"/>
        <v>0</v>
      </c>
      <c r="Q111" s="81">
        <f t="shared" si="100"/>
        <v>0</v>
      </c>
    </row>
    <row r="112" spans="1:17" ht="33">
      <c r="A112" s="24" t="s">
        <v>94</v>
      </c>
      <c r="B112" s="25" t="s">
        <v>48</v>
      </c>
      <c r="C112" s="25" t="s">
        <v>71</v>
      </c>
      <c r="D112" s="26" t="s">
        <v>488</v>
      </c>
      <c r="E112" s="25"/>
      <c r="F112" s="27">
        <f t="shared" ref="F112:H112" si="101">F113+F115+F117</f>
        <v>9054</v>
      </c>
      <c r="G112" s="27">
        <f t="shared" si="101"/>
        <v>0</v>
      </c>
      <c r="H112" s="27">
        <f t="shared" si="101"/>
        <v>0</v>
      </c>
      <c r="I112" s="81">
        <f t="shared" ref="I112:L112" si="102">I113+I115+I117</f>
        <v>0</v>
      </c>
      <c r="J112" s="126">
        <f t="shared" si="102"/>
        <v>0</v>
      </c>
      <c r="K112" s="126">
        <f t="shared" si="102"/>
        <v>0</v>
      </c>
      <c r="L112" s="188">
        <f t="shared" si="102"/>
        <v>0</v>
      </c>
      <c r="M112" s="189">
        <f t="shared" ref="M112" si="103">M113+M115+M117</f>
        <v>0</v>
      </c>
      <c r="N112" s="27">
        <f t="shared" ref="N112:Q112" si="104">N113+N115+N117</f>
        <v>9054</v>
      </c>
      <c r="O112" s="27">
        <f t="shared" si="104"/>
        <v>0</v>
      </c>
      <c r="P112" s="27">
        <f t="shared" si="104"/>
        <v>0</v>
      </c>
      <c r="Q112" s="81">
        <f t="shared" si="104"/>
        <v>0</v>
      </c>
    </row>
    <row r="113" spans="1:17" ht="33">
      <c r="A113" s="24" t="s">
        <v>346</v>
      </c>
      <c r="B113" s="25" t="s">
        <v>48</v>
      </c>
      <c r="C113" s="25" t="s">
        <v>71</v>
      </c>
      <c r="D113" s="26" t="s">
        <v>488</v>
      </c>
      <c r="E113" s="25" t="s">
        <v>78</v>
      </c>
      <c r="F113" s="27">
        <f t="shared" ref="F113:M113" si="105">F114</f>
        <v>2404</v>
      </c>
      <c r="G113" s="27">
        <f t="shared" si="105"/>
        <v>0</v>
      </c>
      <c r="H113" s="27">
        <f t="shared" si="105"/>
        <v>0</v>
      </c>
      <c r="I113" s="81">
        <f t="shared" si="105"/>
        <v>0</v>
      </c>
      <c r="J113" s="126">
        <f t="shared" si="105"/>
        <v>0</v>
      </c>
      <c r="K113" s="126">
        <f t="shared" si="105"/>
        <v>0</v>
      </c>
      <c r="L113" s="188">
        <f t="shared" si="105"/>
        <v>0</v>
      </c>
      <c r="M113" s="189">
        <f t="shared" si="105"/>
        <v>0</v>
      </c>
      <c r="N113" s="27">
        <f t="shared" ref="N113:Q113" si="106">N114</f>
        <v>2404</v>
      </c>
      <c r="O113" s="27">
        <f t="shared" si="106"/>
        <v>0</v>
      </c>
      <c r="P113" s="27">
        <f t="shared" si="106"/>
        <v>0</v>
      </c>
      <c r="Q113" s="81">
        <f t="shared" si="106"/>
        <v>0</v>
      </c>
    </row>
    <row r="114" spans="1:17" ht="49.5">
      <c r="A114" s="34" t="s">
        <v>161</v>
      </c>
      <c r="B114" s="25" t="s">
        <v>48</v>
      </c>
      <c r="C114" s="25" t="s">
        <v>71</v>
      </c>
      <c r="D114" s="26" t="s">
        <v>488</v>
      </c>
      <c r="E114" s="25" t="s">
        <v>160</v>
      </c>
      <c r="F114" s="27">
        <f>1197+1017+190</f>
        <v>2404</v>
      </c>
      <c r="G114" s="27"/>
      <c r="H114" s="27"/>
      <c r="I114" s="81"/>
      <c r="J114" s="105"/>
      <c r="K114" s="105"/>
      <c r="L114" s="115"/>
      <c r="M114" s="115"/>
      <c r="N114" s="27">
        <f>F114+J114+K114</f>
        <v>2404</v>
      </c>
      <c r="O114" s="27">
        <f>G114+K114</f>
        <v>0</v>
      </c>
      <c r="P114" s="27">
        <f>H114+L114+M114</f>
        <v>0</v>
      </c>
      <c r="Q114" s="81">
        <f>I114+M114</f>
        <v>0</v>
      </c>
    </row>
    <row r="115" spans="1:17" ht="33">
      <c r="A115" s="34" t="s">
        <v>100</v>
      </c>
      <c r="B115" s="25" t="s">
        <v>48</v>
      </c>
      <c r="C115" s="25" t="s">
        <v>71</v>
      </c>
      <c r="D115" s="26" t="s">
        <v>488</v>
      </c>
      <c r="E115" s="25" t="s">
        <v>89</v>
      </c>
      <c r="F115" s="27">
        <f t="shared" ref="F115:M117" si="107">F116</f>
        <v>95</v>
      </c>
      <c r="G115" s="27">
        <f t="shared" si="107"/>
        <v>0</v>
      </c>
      <c r="H115" s="27">
        <f t="shared" si="107"/>
        <v>0</v>
      </c>
      <c r="I115" s="81">
        <f t="shared" si="107"/>
        <v>0</v>
      </c>
      <c r="J115" s="126">
        <f t="shared" si="107"/>
        <v>0</v>
      </c>
      <c r="K115" s="126">
        <f t="shared" si="107"/>
        <v>0</v>
      </c>
      <c r="L115" s="188">
        <f t="shared" si="107"/>
        <v>0</v>
      </c>
      <c r="M115" s="189">
        <f t="shared" si="107"/>
        <v>0</v>
      </c>
      <c r="N115" s="27">
        <f t="shared" ref="N115:Q115" si="108">N116</f>
        <v>95</v>
      </c>
      <c r="O115" s="27">
        <f t="shared" si="108"/>
        <v>0</v>
      </c>
      <c r="P115" s="27">
        <f t="shared" si="108"/>
        <v>0</v>
      </c>
      <c r="Q115" s="81">
        <f t="shared" si="108"/>
        <v>0</v>
      </c>
    </row>
    <row r="116" spans="1:17" ht="16.5">
      <c r="A116" s="34" t="s">
        <v>173</v>
      </c>
      <c r="B116" s="25" t="s">
        <v>48</v>
      </c>
      <c r="C116" s="25" t="s">
        <v>71</v>
      </c>
      <c r="D116" s="26" t="s">
        <v>488</v>
      </c>
      <c r="E116" s="25" t="s">
        <v>172</v>
      </c>
      <c r="F116" s="27">
        <v>95</v>
      </c>
      <c r="G116" s="27"/>
      <c r="H116" s="27"/>
      <c r="I116" s="81"/>
      <c r="J116" s="105"/>
      <c r="K116" s="105"/>
      <c r="L116" s="115"/>
      <c r="M116" s="115"/>
      <c r="N116" s="27">
        <f>F116+J116+K116</f>
        <v>95</v>
      </c>
      <c r="O116" s="27">
        <f>G116+K116</f>
        <v>0</v>
      </c>
      <c r="P116" s="27">
        <f>H116+L116+M116</f>
        <v>0</v>
      </c>
      <c r="Q116" s="81">
        <f>I116+M116</f>
        <v>0</v>
      </c>
    </row>
    <row r="117" spans="1:17" ht="16.5">
      <c r="A117" s="24" t="s">
        <v>97</v>
      </c>
      <c r="B117" s="25" t="s">
        <v>48</v>
      </c>
      <c r="C117" s="25" t="s">
        <v>71</v>
      </c>
      <c r="D117" s="26" t="s">
        <v>488</v>
      </c>
      <c r="E117" s="25" t="s">
        <v>98</v>
      </c>
      <c r="F117" s="27">
        <f t="shared" si="107"/>
        <v>6555</v>
      </c>
      <c r="G117" s="27">
        <f t="shared" si="107"/>
        <v>0</v>
      </c>
      <c r="H117" s="27">
        <f t="shared" si="107"/>
        <v>0</v>
      </c>
      <c r="I117" s="81">
        <f t="shared" si="107"/>
        <v>0</v>
      </c>
      <c r="J117" s="126">
        <f t="shared" si="107"/>
        <v>0</v>
      </c>
      <c r="K117" s="126">
        <f t="shared" si="107"/>
        <v>0</v>
      </c>
      <c r="L117" s="188">
        <f t="shared" si="107"/>
        <v>0</v>
      </c>
      <c r="M117" s="189">
        <f t="shared" si="107"/>
        <v>0</v>
      </c>
      <c r="N117" s="27">
        <f t="shared" ref="N117:Q117" si="109">N118</f>
        <v>6555</v>
      </c>
      <c r="O117" s="27">
        <f t="shared" si="109"/>
        <v>0</v>
      </c>
      <c r="P117" s="27">
        <f t="shared" si="109"/>
        <v>0</v>
      </c>
      <c r="Q117" s="81">
        <f t="shared" si="109"/>
        <v>0</v>
      </c>
    </row>
    <row r="118" spans="1:17" ht="16.5">
      <c r="A118" s="24" t="s">
        <v>163</v>
      </c>
      <c r="B118" s="25" t="s">
        <v>48</v>
      </c>
      <c r="C118" s="25" t="s">
        <v>71</v>
      </c>
      <c r="D118" s="26" t="s">
        <v>488</v>
      </c>
      <c r="E118" s="25" t="s">
        <v>162</v>
      </c>
      <c r="F118" s="27">
        <f>1622+4933</f>
        <v>6555</v>
      </c>
      <c r="G118" s="27"/>
      <c r="H118" s="27"/>
      <c r="I118" s="81"/>
      <c r="J118" s="105"/>
      <c r="K118" s="105"/>
      <c r="L118" s="115"/>
      <c r="M118" s="115"/>
      <c r="N118" s="27">
        <f>F118+J118+K118</f>
        <v>6555</v>
      </c>
      <c r="O118" s="27">
        <f>G118+K118</f>
        <v>0</v>
      </c>
      <c r="P118" s="27">
        <f>H118+L118+M118</f>
        <v>0</v>
      </c>
      <c r="Q118" s="81">
        <f>I118+M118</f>
        <v>0</v>
      </c>
    </row>
    <row r="119" spans="1:17" ht="49.5">
      <c r="A119" s="24" t="s">
        <v>95</v>
      </c>
      <c r="B119" s="25" t="s">
        <v>48</v>
      </c>
      <c r="C119" s="25" t="s">
        <v>71</v>
      </c>
      <c r="D119" s="26" t="s">
        <v>489</v>
      </c>
      <c r="E119" s="25"/>
      <c r="F119" s="27">
        <f t="shared" ref="F119:M120" si="110">F120</f>
        <v>2662</v>
      </c>
      <c r="G119" s="27">
        <f t="shared" si="110"/>
        <v>0</v>
      </c>
      <c r="H119" s="27">
        <f t="shared" si="110"/>
        <v>0</v>
      </c>
      <c r="I119" s="81">
        <f t="shared" si="110"/>
        <v>0</v>
      </c>
      <c r="J119" s="126">
        <f t="shared" si="110"/>
        <v>0</v>
      </c>
      <c r="K119" s="126">
        <f t="shared" si="110"/>
        <v>0</v>
      </c>
      <c r="L119" s="188">
        <f t="shared" si="110"/>
        <v>0</v>
      </c>
      <c r="M119" s="189">
        <f t="shared" si="110"/>
        <v>0</v>
      </c>
      <c r="N119" s="27">
        <f t="shared" ref="N119:Q120" si="111">N120</f>
        <v>2662</v>
      </c>
      <c r="O119" s="27">
        <f t="shared" si="111"/>
        <v>0</v>
      </c>
      <c r="P119" s="27">
        <f t="shared" si="111"/>
        <v>0</v>
      </c>
      <c r="Q119" s="81">
        <f t="shared" si="111"/>
        <v>0</v>
      </c>
    </row>
    <row r="120" spans="1:17" ht="33">
      <c r="A120" s="24" t="s">
        <v>346</v>
      </c>
      <c r="B120" s="25" t="s">
        <v>48</v>
      </c>
      <c r="C120" s="25" t="s">
        <v>71</v>
      </c>
      <c r="D120" s="26" t="s">
        <v>489</v>
      </c>
      <c r="E120" s="25" t="s">
        <v>78</v>
      </c>
      <c r="F120" s="27">
        <f t="shared" si="110"/>
        <v>2662</v>
      </c>
      <c r="G120" s="27">
        <f t="shared" si="110"/>
        <v>0</v>
      </c>
      <c r="H120" s="27">
        <f t="shared" si="110"/>
        <v>0</v>
      </c>
      <c r="I120" s="81">
        <f t="shared" si="110"/>
        <v>0</v>
      </c>
      <c r="J120" s="126">
        <f t="shared" si="110"/>
        <v>0</v>
      </c>
      <c r="K120" s="126">
        <f t="shared" si="110"/>
        <v>0</v>
      </c>
      <c r="L120" s="188">
        <f t="shared" si="110"/>
        <v>0</v>
      </c>
      <c r="M120" s="189">
        <f t="shared" si="110"/>
        <v>0</v>
      </c>
      <c r="N120" s="27">
        <f t="shared" si="111"/>
        <v>2662</v>
      </c>
      <c r="O120" s="27">
        <f t="shared" si="111"/>
        <v>0</v>
      </c>
      <c r="P120" s="27">
        <f t="shared" si="111"/>
        <v>0</v>
      </c>
      <c r="Q120" s="81">
        <f t="shared" si="111"/>
        <v>0</v>
      </c>
    </row>
    <row r="121" spans="1:17" ht="49.5">
      <c r="A121" s="34" t="s">
        <v>161</v>
      </c>
      <c r="B121" s="25" t="s">
        <v>48</v>
      </c>
      <c r="C121" s="25" t="s">
        <v>71</v>
      </c>
      <c r="D121" s="26" t="s">
        <v>489</v>
      </c>
      <c r="E121" s="25" t="s">
        <v>160</v>
      </c>
      <c r="F121" s="27">
        <v>2662</v>
      </c>
      <c r="G121" s="27"/>
      <c r="H121" s="27"/>
      <c r="I121" s="81"/>
      <c r="J121" s="105"/>
      <c r="K121" s="105"/>
      <c r="L121" s="115"/>
      <c r="M121" s="115"/>
      <c r="N121" s="27">
        <f>F121+J121+K121</f>
        <v>2662</v>
      </c>
      <c r="O121" s="27">
        <f>G121+K121</f>
        <v>0</v>
      </c>
      <c r="P121" s="27">
        <f>H121+L121+M121</f>
        <v>0</v>
      </c>
      <c r="Q121" s="81">
        <f>I121+M121</f>
        <v>0</v>
      </c>
    </row>
    <row r="122" spans="1:17" ht="33">
      <c r="A122" s="24" t="s">
        <v>199</v>
      </c>
      <c r="B122" s="25" t="s">
        <v>48</v>
      </c>
      <c r="C122" s="25" t="s">
        <v>71</v>
      </c>
      <c r="D122" s="28" t="s">
        <v>490</v>
      </c>
      <c r="E122" s="25"/>
      <c r="F122" s="27">
        <f t="shared" ref="F122:H122" si="112">F123+F130</f>
        <v>180697</v>
      </c>
      <c r="G122" s="27">
        <f t="shared" si="112"/>
        <v>0</v>
      </c>
      <c r="H122" s="27">
        <f t="shared" si="112"/>
        <v>0</v>
      </c>
      <c r="I122" s="81">
        <f t="shared" ref="I122:L122" si="113">I123+I130</f>
        <v>0</v>
      </c>
      <c r="J122" s="126">
        <f t="shared" si="113"/>
        <v>0</v>
      </c>
      <c r="K122" s="126">
        <f t="shared" si="113"/>
        <v>0</v>
      </c>
      <c r="L122" s="188">
        <f t="shared" si="113"/>
        <v>0</v>
      </c>
      <c r="M122" s="189">
        <f t="shared" ref="M122" si="114">M123+M130</f>
        <v>0</v>
      </c>
      <c r="N122" s="27">
        <f t="shared" ref="N122:Q122" si="115">N123+N130</f>
        <v>180697</v>
      </c>
      <c r="O122" s="27">
        <f t="shared" si="115"/>
        <v>0</v>
      </c>
      <c r="P122" s="27">
        <f t="shared" si="115"/>
        <v>0</v>
      </c>
      <c r="Q122" s="81">
        <f t="shared" si="115"/>
        <v>0</v>
      </c>
    </row>
    <row r="123" spans="1:17" ht="33">
      <c r="A123" s="24" t="s">
        <v>113</v>
      </c>
      <c r="B123" s="25" t="s">
        <v>48</v>
      </c>
      <c r="C123" s="25" t="s">
        <v>71</v>
      </c>
      <c r="D123" s="28" t="s">
        <v>491</v>
      </c>
      <c r="E123" s="25"/>
      <c r="F123" s="27">
        <f t="shared" ref="F123:H123" si="116">F124+F126+F128</f>
        <v>23071</v>
      </c>
      <c r="G123" s="27">
        <f t="shared" si="116"/>
        <v>0</v>
      </c>
      <c r="H123" s="27">
        <f t="shared" si="116"/>
        <v>0</v>
      </c>
      <c r="I123" s="81">
        <f t="shared" ref="I123:L123" si="117">I124+I126+I128</f>
        <v>0</v>
      </c>
      <c r="J123" s="126">
        <f t="shared" si="117"/>
        <v>0</v>
      </c>
      <c r="K123" s="126">
        <f t="shared" si="117"/>
        <v>0</v>
      </c>
      <c r="L123" s="188">
        <f t="shared" si="117"/>
        <v>0</v>
      </c>
      <c r="M123" s="189">
        <f t="shared" ref="M123" si="118">M124+M126+M128</f>
        <v>0</v>
      </c>
      <c r="N123" s="27">
        <f t="shared" ref="N123:Q123" si="119">N124+N126+N128</f>
        <v>23071</v>
      </c>
      <c r="O123" s="27">
        <f t="shared" si="119"/>
        <v>0</v>
      </c>
      <c r="P123" s="27">
        <f t="shared" si="119"/>
        <v>0</v>
      </c>
      <c r="Q123" s="81">
        <f t="shared" si="119"/>
        <v>0</v>
      </c>
    </row>
    <row r="124" spans="1:17" ht="82.5">
      <c r="A124" s="24" t="s">
        <v>379</v>
      </c>
      <c r="B124" s="25" t="s">
        <v>48</v>
      </c>
      <c r="C124" s="25" t="s">
        <v>71</v>
      </c>
      <c r="D124" s="28" t="s">
        <v>491</v>
      </c>
      <c r="E124" s="25" t="s">
        <v>103</v>
      </c>
      <c r="F124" s="27">
        <f t="shared" ref="F124:M124" si="120">F125</f>
        <v>20141</v>
      </c>
      <c r="G124" s="27">
        <f t="shared" si="120"/>
        <v>0</v>
      </c>
      <c r="H124" s="27">
        <f t="shared" si="120"/>
        <v>0</v>
      </c>
      <c r="I124" s="81">
        <f t="shared" si="120"/>
        <v>0</v>
      </c>
      <c r="J124" s="126">
        <f t="shared" si="120"/>
        <v>0</v>
      </c>
      <c r="K124" s="126">
        <f t="shared" si="120"/>
        <v>0</v>
      </c>
      <c r="L124" s="188">
        <f t="shared" si="120"/>
        <v>0</v>
      </c>
      <c r="M124" s="189">
        <f t="shared" si="120"/>
        <v>0</v>
      </c>
      <c r="N124" s="27">
        <f t="shared" ref="N124:Q124" si="121">N125</f>
        <v>20141</v>
      </c>
      <c r="O124" s="27">
        <f t="shared" si="121"/>
        <v>0</v>
      </c>
      <c r="P124" s="27">
        <f t="shared" si="121"/>
        <v>0</v>
      </c>
      <c r="Q124" s="81">
        <f t="shared" si="121"/>
        <v>0</v>
      </c>
    </row>
    <row r="125" spans="1:17" ht="33">
      <c r="A125" s="34" t="s">
        <v>171</v>
      </c>
      <c r="B125" s="25" t="s">
        <v>48</v>
      </c>
      <c r="C125" s="25" t="s">
        <v>71</v>
      </c>
      <c r="D125" s="28" t="s">
        <v>491</v>
      </c>
      <c r="E125" s="25" t="s">
        <v>170</v>
      </c>
      <c r="F125" s="27">
        <v>20141</v>
      </c>
      <c r="G125" s="27"/>
      <c r="H125" s="27"/>
      <c r="I125" s="81"/>
      <c r="J125" s="105"/>
      <c r="K125" s="105"/>
      <c r="L125" s="115"/>
      <c r="M125" s="115"/>
      <c r="N125" s="27">
        <f>F125+J125+K125</f>
        <v>20141</v>
      </c>
      <c r="O125" s="27">
        <f>G125+K125</f>
        <v>0</v>
      </c>
      <c r="P125" s="27">
        <f>H125+L125+M125</f>
        <v>0</v>
      </c>
      <c r="Q125" s="81">
        <f>I125+M125</f>
        <v>0</v>
      </c>
    </row>
    <row r="126" spans="1:17" ht="33">
      <c r="A126" s="24" t="s">
        <v>346</v>
      </c>
      <c r="B126" s="25" t="s">
        <v>48</v>
      </c>
      <c r="C126" s="25" t="s">
        <v>71</v>
      </c>
      <c r="D126" s="28" t="s">
        <v>491</v>
      </c>
      <c r="E126" s="25" t="s">
        <v>78</v>
      </c>
      <c r="F126" s="27">
        <f t="shared" ref="F126:M126" si="122">F127</f>
        <v>2929</v>
      </c>
      <c r="G126" s="27">
        <f t="shared" si="122"/>
        <v>0</v>
      </c>
      <c r="H126" s="27">
        <f t="shared" si="122"/>
        <v>0</v>
      </c>
      <c r="I126" s="81">
        <f t="shared" si="122"/>
        <v>0</v>
      </c>
      <c r="J126" s="126">
        <f t="shared" si="122"/>
        <v>0</v>
      </c>
      <c r="K126" s="126">
        <f t="shared" si="122"/>
        <v>0</v>
      </c>
      <c r="L126" s="188">
        <f t="shared" si="122"/>
        <v>0</v>
      </c>
      <c r="M126" s="189">
        <f t="shared" si="122"/>
        <v>0</v>
      </c>
      <c r="N126" s="27">
        <f t="shared" ref="N126:Q126" si="123">N127</f>
        <v>2929</v>
      </c>
      <c r="O126" s="27">
        <f t="shared" si="123"/>
        <v>0</v>
      </c>
      <c r="P126" s="27">
        <f t="shared" si="123"/>
        <v>0</v>
      </c>
      <c r="Q126" s="81">
        <f t="shared" si="123"/>
        <v>0</v>
      </c>
    </row>
    <row r="127" spans="1:17" ht="49.5">
      <c r="A127" s="34" t="s">
        <v>161</v>
      </c>
      <c r="B127" s="25" t="s">
        <v>48</v>
      </c>
      <c r="C127" s="25" t="s">
        <v>71</v>
      </c>
      <c r="D127" s="28" t="s">
        <v>491</v>
      </c>
      <c r="E127" s="25" t="s">
        <v>160</v>
      </c>
      <c r="F127" s="27">
        <v>2929</v>
      </c>
      <c r="G127" s="27"/>
      <c r="H127" s="27"/>
      <c r="I127" s="81"/>
      <c r="J127" s="105"/>
      <c r="K127" s="105"/>
      <c r="L127" s="115"/>
      <c r="M127" s="115"/>
      <c r="N127" s="27">
        <f>F127+J127+K127</f>
        <v>2929</v>
      </c>
      <c r="O127" s="27">
        <f>G127+K127</f>
        <v>0</v>
      </c>
      <c r="P127" s="27">
        <f>H127+L127+M127</f>
        <v>0</v>
      </c>
      <c r="Q127" s="81">
        <f>I127+M127</f>
        <v>0</v>
      </c>
    </row>
    <row r="128" spans="1:17" ht="16.5">
      <c r="A128" s="24" t="s">
        <v>97</v>
      </c>
      <c r="B128" s="25" t="s">
        <v>48</v>
      </c>
      <c r="C128" s="25" t="s">
        <v>71</v>
      </c>
      <c r="D128" s="28" t="s">
        <v>491</v>
      </c>
      <c r="E128" s="25" t="s">
        <v>98</v>
      </c>
      <c r="F128" s="27">
        <f t="shared" ref="F128:M128" si="124">F129</f>
        <v>1</v>
      </c>
      <c r="G128" s="27">
        <f t="shared" si="124"/>
        <v>0</v>
      </c>
      <c r="H128" s="27">
        <f t="shared" si="124"/>
        <v>0</v>
      </c>
      <c r="I128" s="81">
        <f t="shared" si="124"/>
        <v>0</v>
      </c>
      <c r="J128" s="126">
        <f t="shared" si="124"/>
        <v>0</v>
      </c>
      <c r="K128" s="126">
        <f t="shared" si="124"/>
        <v>0</v>
      </c>
      <c r="L128" s="188">
        <f t="shared" si="124"/>
        <v>0</v>
      </c>
      <c r="M128" s="189">
        <f t="shared" si="124"/>
        <v>0</v>
      </c>
      <c r="N128" s="27">
        <f t="shared" ref="N128:Q128" si="125">N129</f>
        <v>1</v>
      </c>
      <c r="O128" s="27">
        <f t="shared" si="125"/>
        <v>0</v>
      </c>
      <c r="P128" s="27">
        <f t="shared" si="125"/>
        <v>0</v>
      </c>
      <c r="Q128" s="81">
        <f t="shared" si="125"/>
        <v>0</v>
      </c>
    </row>
    <row r="129" spans="1:17" ht="16.5">
      <c r="A129" s="24" t="s">
        <v>163</v>
      </c>
      <c r="B129" s="25" t="s">
        <v>48</v>
      </c>
      <c r="C129" s="25" t="s">
        <v>71</v>
      </c>
      <c r="D129" s="28" t="s">
        <v>491</v>
      </c>
      <c r="E129" s="25" t="s">
        <v>162</v>
      </c>
      <c r="F129" s="27">
        <v>1</v>
      </c>
      <c r="G129" s="27"/>
      <c r="H129" s="27"/>
      <c r="I129" s="81"/>
      <c r="J129" s="105"/>
      <c r="K129" s="105"/>
      <c r="L129" s="115"/>
      <c r="M129" s="115"/>
      <c r="N129" s="27">
        <f>F129+J129+K129</f>
        <v>1</v>
      </c>
      <c r="O129" s="27">
        <f>G129+K129</f>
        <v>0</v>
      </c>
      <c r="P129" s="27">
        <f>H129+L129+M129</f>
        <v>0</v>
      </c>
      <c r="Q129" s="81">
        <f>I129+M129</f>
        <v>0</v>
      </c>
    </row>
    <row r="130" spans="1:17" ht="33">
      <c r="A130" s="24" t="s">
        <v>114</v>
      </c>
      <c r="B130" s="25" t="s">
        <v>48</v>
      </c>
      <c r="C130" s="25" t="s">
        <v>71</v>
      </c>
      <c r="D130" s="28" t="s">
        <v>492</v>
      </c>
      <c r="E130" s="25"/>
      <c r="F130" s="27">
        <f t="shared" ref="F130:H130" si="126">F131+F133+F135</f>
        <v>157626</v>
      </c>
      <c r="G130" s="27">
        <f t="shared" si="126"/>
        <v>0</v>
      </c>
      <c r="H130" s="27">
        <f t="shared" si="126"/>
        <v>0</v>
      </c>
      <c r="I130" s="81">
        <f t="shared" ref="I130:L130" si="127">I131+I133+I135</f>
        <v>0</v>
      </c>
      <c r="J130" s="126">
        <f t="shared" si="127"/>
        <v>0</v>
      </c>
      <c r="K130" s="126">
        <f t="shared" si="127"/>
        <v>0</v>
      </c>
      <c r="L130" s="188">
        <f t="shared" si="127"/>
        <v>0</v>
      </c>
      <c r="M130" s="189">
        <f t="shared" ref="M130" si="128">M131+M133+M135</f>
        <v>0</v>
      </c>
      <c r="N130" s="27">
        <f t="shared" ref="N130:Q130" si="129">N131+N133+N135</f>
        <v>157626</v>
      </c>
      <c r="O130" s="27">
        <f t="shared" si="129"/>
        <v>0</v>
      </c>
      <c r="P130" s="27">
        <f t="shared" si="129"/>
        <v>0</v>
      </c>
      <c r="Q130" s="81">
        <f t="shared" si="129"/>
        <v>0</v>
      </c>
    </row>
    <row r="131" spans="1:17" ht="82.5">
      <c r="A131" s="24" t="s">
        <v>379</v>
      </c>
      <c r="B131" s="25" t="s">
        <v>48</v>
      </c>
      <c r="C131" s="25" t="s">
        <v>71</v>
      </c>
      <c r="D131" s="28" t="s">
        <v>492</v>
      </c>
      <c r="E131" s="25" t="s">
        <v>103</v>
      </c>
      <c r="F131" s="27">
        <f t="shared" ref="F131:M131" si="130">F132</f>
        <v>114164</v>
      </c>
      <c r="G131" s="27">
        <f t="shared" si="130"/>
        <v>0</v>
      </c>
      <c r="H131" s="27">
        <f t="shared" si="130"/>
        <v>0</v>
      </c>
      <c r="I131" s="81">
        <f t="shared" si="130"/>
        <v>0</v>
      </c>
      <c r="J131" s="126">
        <f t="shared" si="130"/>
        <v>0</v>
      </c>
      <c r="K131" s="126">
        <f t="shared" si="130"/>
        <v>0</v>
      </c>
      <c r="L131" s="188">
        <f t="shared" si="130"/>
        <v>0</v>
      </c>
      <c r="M131" s="189">
        <f t="shared" si="130"/>
        <v>0</v>
      </c>
      <c r="N131" s="27">
        <f t="shared" ref="N131:Q131" si="131">N132</f>
        <v>114164</v>
      </c>
      <c r="O131" s="27">
        <f t="shared" si="131"/>
        <v>0</v>
      </c>
      <c r="P131" s="27">
        <f t="shared" si="131"/>
        <v>0</v>
      </c>
      <c r="Q131" s="81">
        <f t="shared" si="131"/>
        <v>0</v>
      </c>
    </row>
    <row r="132" spans="1:17" ht="33">
      <c r="A132" s="34" t="s">
        <v>171</v>
      </c>
      <c r="B132" s="25" t="s">
        <v>48</v>
      </c>
      <c r="C132" s="25" t="s">
        <v>71</v>
      </c>
      <c r="D132" s="28" t="s">
        <v>492</v>
      </c>
      <c r="E132" s="25" t="s">
        <v>170</v>
      </c>
      <c r="F132" s="27">
        <v>114164</v>
      </c>
      <c r="G132" s="27"/>
      <c r="H132" s="27"/>
      <c r="I132" s="81"/>
      <c r="J132" s="105"/>
      <c r="K132" s="105"/>
      <c r="L132" s="115"/>
      <c r="M132" s="115"/>
      <c r="N132" s="27">
        <f>F132+J132+K132</f>
        <v>114164</v>
      </c>
      <c r="O132" s="27">
        <f>G132+K132</f>
        <v>0</v>
      </c>
      <c r="P132" s="27">
        <f>H132+L132+M132</f>
        <v>0</v>
      </c>
      <c r="Q132" s="81">
        <f>I132+M132</f>
        <v>0</v>
      </c>
    </row>
    <row r="133" spans="1:17" ht="33">
      <c r="A133" s="24" t="s">
        <v>346</v>
      </c>
      <c r="B133" s="25" t="s">
        <v>48</v>
      </c>
      <c r="C133" s="25" t="s">
        <v>71</v>
      </c>
      <c r="D133" s="28" t="s">
        <v>492</v>
      </c>
      <c r="E133" s="25" t="s">
        <v>78</v>
      </c>
      <c r="F133" s="27">
        <f t="shared" ref="F133:M133" si="132">F134</f>
        <v>42948</v>
      </c>
      <c r="G133" s="27">
        <f t="shared" si="132"/>
        <v>0</v>
      </c>
      <c r="H133" s="27">
        <f t="shared" si="132"/>
        <v>0</v>
      </c>
      <c r="I133" s="81">
        <f t="shared" si="132"/>
        <v>0</v>
      </c>
      <c r="J133" s="126">
        <f t="shared" si="132"/>
        <v>0</v>
      </c>
      <c r="K133" s="126">
        <f t="shared" si="132"/>
        <v>0</v>
      </c>
      <c r="L133" s="188">
        <f t="shared" si="132"/>
        <v>0</v>
      </c>
      <c r="M133" s="189">
        <f t="shared" si="132"/>
        <v>0</v>
      </c>
      <c r="N133" s="27">
        <f t="shared" ref="N133:Q133" si="133">N134</f>
        <v>42948</v>
      </c>
      <c r="O133" s="27">
        <f t="shared" si="133"/>
        <v>0</v>
      </c>
      <c r="P133" s="27">
        <f t="shared" si="133"/>
        <v>0</v>
      </c>
      <c r="Q133" s="81">
        <f t="shared" si="133"/>
        <v>0</v>
      </c>
    </row>
    <row r="134" spans="1:17" ht="49.5">
      <c r="A134" s="34" t="s">
        <v>161</v>
      </c>
      <c r="B134" s="25" t="s">
        <v>48</v>
      </c>
      <c r="C134" s="25" t="s">
        <v>71</v>
      </c>
      <c r="D134" s="28" t="s">
        <v>492</v>
      </c>
      <c r="E134" s="25" t="s">
        <v>160</v>
      </c>
      <c r="F134" s="27">
        <v>42948</v>
      </c>
      <c r="G134" s="27"/>
      <c r="H134" s="27"/>
      <c r="I134" s="81"/>
      <c r="J134" s="105"/>
      <c r="K134" s="105"/>
      <c r="L134" s="115"/>
      <c r="M134" s="115"/>
      <c r="N134" s="27">
        <f>F134+J134+K134</f>
        <v>42948</v>
      </c>
      <c r="O134" s="27">
        <f>G134+K134</f>
        <v>0</v>
      </c>
      <c r="P134" s="27">
        <f>H134+L134+M134</f>
        <v>0</v>
      </c>
      <c r="Q134" s="81">
        <f>I134+M134</f>
        <v>0</v>
      </c>
    </row>
    <row r="135" spans="1:17" ht="16.5">
      <c r="A135" s="24" t="s">
        <v>97</v>
      </c>
      <c r="B135" s="25" t="s">
        <v>48</v>
      </c>
      <c r="C135" s="25" t="s">
        <v>71</v>
      </c>
      <c r="D135" s="28" t="s">
        <v>492</v>
      </c>
      <c r="E135" s="25" t="s">
        <v>98</v>
      </c>
      <c r="F135" s="27">
        <f t="shared" ref="F135:M135" si="134">F136</f>
        <v>514</v>
      </c>
      <c r="G135" s="27">
        <f t="shared" si="134"/>
        <v>0</v>
      </c>
      <c r="H135" s="27">
        <f t="shared" si="134"/>
        <v>0</v>
      </c>
      <c r="I135" s="81">
        <f t="shared" si="134"/>
        <v>0</v>
      </c>
      <c r="J135" s="126">
        <f t="shared" si="134"/>
        <v>0</v>
      </c>
      <c r="K135" s="126">
        <f t="shared" si="134"/>
        <v>0</v>
      </c>
      <c r="L135" s="188">
        <f t="shared" si="134"/>
        <v>0</v>
      </c>
      <c r="M135" s="189">
        <f t="shared" si="134"/>
        <v>0</v>
      </c>
      <c r="N135" s="27">
        <f t="shared" ref="N135:Q135" si="135">N136</f>
        <v>514</v>
      </c>
      <c r="O135" s="27">
        <f t="shared" si="135"/>
        <v>0</v>
      </c>
      <c r="P135" s="27">
        <f t="shared" si="135"/>
        <v>0</v>
      </c>
      <c r="Q135" s="81">
        <f t="shared" si="135"/>
        <v>0</v>
      </c>
    </row>
    <row r="136" spans="1:17" ht="16.5">
      <c r="A136" s="24" t="s">
        <v>163</v>
      </c>
      <c r="B136" s="25" t="s">
        <v>48</v>
      </c>
      <c r="C136" s="25" t="s">
        <v>71</v>
      </c>
      <c r="D136" s="28" t="s">
        <v>492</v>
      </c>
      <c r="E136" s="25" t="s">
        <v>162</v>
      </c>
      <c r="F136" s="27">
        <v>514</v>
      </c>
      <c r="G136" s="27"/>
      <c r="H136" s="27"/>
      <c r="I136" s="81"/>
      <c r="J136" s="105"/>
      <c r="K136" s="105"/>
      <c r="L136" s="115"/>
      <c r="M136" s="115"/>
      <c r="N136" s="27">
        <f>F136+J136+K136</f>
        <v>514</v>
      </c>
      <c r="O136" s="27">
        <f>G136+K136</f>
        <v>0</v>
      </c>
      <c r="P136" s="27">
        <f>H136+L136+M136</f>
        <v>0</v>
      </c>
      <c r="Q136" s="81">
        <f>I136+M136</f>
        <v>0</v>
      </c>
    </row>
    <row r="137" spans="1:17" ht="33" hidden="1">
      <c r="A137" s="219" t="s">
        <v>383</v>
      </c>
      <c r="B137" s="220" t="s">
        <v>48</v>
      </c>
      <c r="C137" s="220" t="s">
        <v>71</v>
      </c>
      <c r="D137" s="221" t="s">
        <v>221</v>
      </c>
      <c r="E137" s="220"/>
      <c r="F137" s="222">
        <f t="shared" ref="F137:M140" si="136">F138</f>
        <v>0</v>
      </c>
      <c r="G137" s="222">
        <f t="shared" si="136"/>
        <v>0</v>
      </c>
      <c r="H137" s="222">
        <f t="shared" si="136"/>
        <v>0</v>
      </c>
      <c r="I137" s="223">
        <f t="shared" si="136"/>
        <v>0</v>
      </c>
      <c r="J137" s="126">
        <f t="shared" si="136"/>
        <v>0</v>
      </c>
      <c r="K137" s="126">
        <f t="shared" si="136"/>
        <v>0</v>
      </c>
      <c r="L137" s="188">
        <f t="shared" si="136"/>
        <v>0</v>
      </c>
      <c r="M137" s="189">
        <f t="shared" si="136"/>
        <v>0</v>
      </c>
      <c r="N137" s="27">
        <f t="shared" ref="N137:Q140" si="137">N138</f>
        <v>0</v>
      </c>
      <c r="O137" s="27">
        <f t="shared" si="137"/>
        <v>0</v>
      </c>
      <c r="P137" s="27">
        <f t="shared" si="137"/>
        <v>0</v>
      </c>
      <c r="Q137" s="81">
        <f t="shared" si="137"/>
        <v>0</v>
      </c>
    </row>
    <row r="138" spans="1:17" ht="16.5" hidden="1">
      <c r="A138" s="219" t="s">
        <v>76</v>
      </c>
      <c r="B138" s="220" t="s">
        <v>48</v>
      </c>
      <c r="C138" s="220" t="s">
        <v>71</v>
      </c>
      <c r="D138" s="221" t="s">
        <v>262</v>
      </c>
      <c r="E138" s="220"/>
      <c r="F138" s="222">
        <f t="shared" si="136"/>
        <v>0</v>
      </c>
      <c r="G138" s="222">
        <f t="shared" si="136"/>
        <v>0</v>
      </c>
      <c r="H138" s="222">
        <f t="shared" si="136"/>
        <v>0</v>
      </c>
      <c r="I138" s="223">
        <f t="shared" si="136"/>
        <v>0</v>
      </c>
      <c r="J138" s="126">
        <f t="shared" si="136"/>
        <v>0</v>
      </c>
      <c r="K138" s="126">
        <f t="shared" si="136"/>
        <v>0</v>
      </c>
      <c r="L138" s="188">
        <f t="shared" si="136"/>
        <v>0</v>
      </c>
      <c r="M138" s="189">
        <f t="shared" si="136"/>
        <v>0</v>
      </c>
      <c r="N138" s="27">
        <f t="shared" si="137"/>
        <v>0</v>
      </c>
      <c r="O138" s="27">
        <f t="shared" si="137"/>
        <v>0</v>
      </c>
      <c r="P138" s="27">
        <f t="shared" si="137"/>
        <v>0</v>
      </c>
      <c r="Q138" s="81">
        <f t="shared" si="137"/>
        <v>0</v>
      </c>
    </row>
    <row r="139" spans="1:17" ht="33" hidden="1">
      <c r="A139" s="219" t="s">
        <v>112</v>
      </c>
      <c r="B139" s="220" t="s">
        <v>48</v>
      </c>
      <c r="C139" s="220" t="s">
        <v>71</v>
      </c>
      <c r="D139" s="221" t="s">
        <v>382</v>
      </c>
      <c r="E139" s="220"/>
      <c r="F139" s="222">
        <f t="shared" ref="F139:H139" si="138">F140+F142</f>
        <v>0</v>
      </c>
      <c r="G139" s="222">
        <f t="shared" si="138"/>
        <v>0</v>
      </c>
      <c r="H139" s="222">
        <f t="shared" si="138"/>
        <v>0</v>
      </c>
      <c r="I139" s="223">
        <f t="shared" ref="I139:L139" si="139">I140+I142</f>
        <v>0</v>
      </c>
      <c r="J139" s="126">
        <f t="shared" si="139"/>
        <v>0</v>
      </c>
      <c r="K139" s="126">
        <f t="shared" si="139"/>
        <v>0</v>
      </c>
      <c r="L139" s="188">
        <f t="shared" si="139"/>
        <v>0</v>
      </c>
      <c r="M139" s="189">
        <f t="shared" ref="M139" si="140">M140+M142</f>
        <v>0</v>
      </c>
      <c r="N139" s="27">
        <f t="shared" ref="N139:Q139" si="141">N140+N142</f>
        <v>0</v>
      </c>
      <c r="O139" s="27">
        <f t="shared" si="141"/>
        <v>0</v>
      </c>
      <c r="P139" s="27">
        <f t="shared" si="141"/>
        <v>0</v>
      </c>
      <c r="Q139" s="81">
        <f t="shared" si="141"/>
        <v>0</v>
      </c>
    </row>
    <row r="140" spans="1:17" ht="82.5" hidden="1">
      <c r="A140" s="219" t="s">
        <v>379</v>
      </c>
      <c r="B140" s="220" t="s">
        <v>48</v>
      </c>
      <c r="C140" s="220" t="s">
        <v>71</v>
      </c>
      <c r="D140" s="221" t="s">
        <v>382</v>
      </c>
      <c r="E140" s="220" t="s">
        <v>103</v>
      </c>
      <c r="F140" s="222">
        <f t="shared" si="136"/>
        <v>0</v>
      </c>
      <c r="G140" s="222">
        <f t="shared" si="136"/>
        <v>0</v>
      </c>
      <c r="H140" s="222">
        <f t="shared" si="136"/>
        <v>0</v>
      </c>
      <c r="I140" s="223">
        <f t="shared" si="136"/>
        <v>0</v>
      </c>
      <c r="J140" s="126">
        <f t="shared" si="136"/>
        <v>0</v>
      </c>
      <c r="K140" s="126">
        <f t="shared" si="136"/>
        <v>0</v>
      </c>
      <c r="L140" s="188">
        <f t="shared" si="136"/>
        <v>0</v>
      </c>
      <c r="M140" s="189">
        <f t="shared" si="136"/>
        <v>0</v>
      </c>
      <c r="N140" s="27">
        <f t="shared" si="137"/>
        <v>0</v>
      </c>
      <c r="O140" s="27">
        <f t="shared" si="137"/>
        <v>0</v>
      </c>
      <c r="P140" s="27">
        <f t="shared" si="137"/>
        <v>0</v>
      </c>
      <c r="Q140" s="81">
        <f t="shared" si="137"/>
        <v>0</v>
      </c>
    </row>
    <row r="141" spans="1:17" ht="33" hidden="1">
      <c r="A141" s="226" t="s">
        <v>159</v>
      </c>
      <c r="B141" s="220" t="s">
        <v>48</v>
      </c>
      <c r="C141" s="220" t="s">
        <v>71</v>
      </c>
      <c r="D141" s="221" t="s">
        <v>382</v>
      </c>
      <c r="E141" s="220" t="s">
        <v>158</v>
      </c>
      <c r="F141" s="222"/>
      <c r="G141" s="222"/>
      <c r="H141" s="222"/>
      <c r="I141" s="223"/>
      <c r="J141" s="105"/>
      <c r="K141" s="105"/>
      <c r="L141" s="115"/>
      <c r="M141" s="115"/>
      <c r="N141" s="27">
        <f>F141+J141+K141</f>
        <v>0</v>
      </c>
      <c r="O141" s="27">
        <f>G141+K141</f>
        <v>0</v>
      </c>
      <c r="P141" s="27">
        <f>H141+L141+M141</f>
        <v>0</v>
      </c>
      <c r="Q141" s="81">
        <f>I141+M141</f>
        <v>0</v>
      </c>
    </row>
    <row r="142" spans="1:17" ht="33" hidden="1">
      <c r="A142" s="219" t="s">
        <v>346</v>
      </c>
      <c r="B142" s="220" t="s">
        <v>48</v>
      </c>
      <c r="C142" s="220" t="s">
        <v>71</v>
      </c>
      <c r="D142" s="221" t="s">
        <v>382</v>
      </c>
      <c r="E142" s="220" t="s">
        <v>78</v>
      </c>
      <c r="F142" s="222">
        <f t="shared" ref="F142:M142" si="142">F143</f>
        <v>0</v>
      </c>
      <c r="G142" s="222">
        <f t="shared" si="142"/>
        <v>0</v>
      </c>
      <c r="H142" s="222">
        <f t="shared" si="142"/>
        <v>0</v>
      </c>
      <c r="I142" s="223">
        <f t="shared" si="142"/>
        <v>0</v>
      </c>
      <c r="J142" s="126">
        <f t="shared" si="142"/>
        <v>0</v>
      </c>
      <c r="K142" s="126">
        <f t="shared" si="142"/>
        <v>0</v>
      </c>
      <c r="L142" s="188">
        <f t="shared" si="142"/>
        <v>0</v>
      </c>
      <c r="M142" s="189">
        <f t="shared" si="142"/>
        <v>0</v>
      </c>
      <c r="N142" s="27">
        <f t="shared" ref="N142:Q142" si="143">N143</f>
        <v>0</v>
      </c>
      <c r="O142" s="27">
        <f t="shared" si="143"/>
        <v>0</v>
      </c>
      <c r="P142" s="27">
        <f t="shared" si="143"/>
        <v>0</v>
      </c>
      <c r="Q142" s="81">
        <f t="shared" si="143"/>
        <v>0</v>
      </c>
    </row>
    <row r="143" spans="1:17" ht="49.5" hidden="1">
      <c r="A143" s="226" t="s">
        <v>161</v>
      </c>
      <c r="B143" s="220" t="s">
        <v>48</v>
      </c>
      <c r="C143" s="220" t="s">
        <v>71</v>
      </c>
      <c r="D143" s="221" t="s">
        <v>382</v>
      </c>
      <c r="E143" s="220" t="s">
        <v>160</v>
      </c>
      <c r="F143" s="222"/>
      <c r="G143" s="222"/>
      <c r="H143" s="222"/>
      <c r="I143" s="223"/>
      <c r="J143" s="105"/>
      <c r="K143" s="105"/>
      <c r="L143" s="115"/>
      <c r="M143" s="115"/>
      <c r="N143" s="27">
        <f>F143+J143+K143</f>
        <v>0</v>
      </c>
      <c r="O143" s="27">
        <f>G143+K143</f>
        <v>0</v>
      </c>
      <c r="P143" s="27">
        <f>H143+L143+M143</f>
        <v>0</v>
      </c>
      <c r="Q143" s="81">
        <f>I143+M143</f>
        <v>0</v>
      </c>
    </row>
    <row r="144" spans="1:17" ht="51" hidden="1">
      <c r="A144" s="219" t="s">
        <v>399</v>
      </c>
      <c r="B144" s="220" t="s">
        <v>48</v>
      </c>
      <c r="C144" s="220" t="s">
        <v>71</v>
      </c>
      <c r="D144" s="227" t="s">
        <v>400</v>
      </c>
      <c r="E144" s="228"/>
      <c r="F144" s="222">
        <f t="shared" ref="F144:M147" si="144">F145</f>
        <v>0</v>
      </c>
      <c r="G144" s="222">
        <f t="shared" si="144"/>
        <v>0</v>
      </c>
      <c r="H144" s="222">
        <f t="shared" si="144"/>
        <v>0</v>
      </c>
      <c r="I144" s="223">
        <f t="shared" si="144"/>
        <v>0</v>
      </c>
      <c r="J144" s="126">
        <f t="shared" si="144"/>
        <v>0</v>
      </c>
      <c r="K144" s="126">
        <f t="shared" si="144"/>
        <v>0</v>
      </c>
      <c r="L144" s="188">
        <f t="shared" si="144"/>
        <v>0</v>
      </c>
      <c r="M144" s="189">
        <f t="shared" si="144"/>
        <v>0</v>
      </c>
      <c r="N144" s="27">
        <f t="shared" ref="N144:Q147" si="145">N145</f>
        <v>0</v>
      </c>
      <c r="O144" s="27">
        <f t="shared" si="145"/>
        <v>0</v>
      </c>
      <c r="P144" s="27">
        <f t="shared" si="145"/>
        <v>0</v>
      </c>
      <c r="Q144" s="81">
        <f t="shared" si="145"/>
        <v>0</v>
      </c>
    </row>
    <row r="145" spans="1:17" ht="16.5" hidden="1">
      <c r="A145" s="219" t="s">
        <v>76</v>
      </c>
      <c r="B145" s="220" t="s">
        <v>48</v>
      </c>
      <c r="C145" s="220" t="s">
        <v>71</v>
      </c>
      <c r="D145" s="227" t="s">
        <v>401</v>
      </c>
      <c r="E145" s="228"/>
      <c r="F145" s="222">
        <f t="shared" si="144"/>
        <v>0</v>
      </c>
      <c r="G145" s="222">
        <f t="shared" si="144"/>
        <v>0</v>
      </c>
      <c r="H145" s="222">
        <f t="shared" si="144"/>
        <v>0</v>
      </c>
      <c r="I145" s="223">
        <f t="shared" si="144"/>
        <v>0</v>
      </c>
      <c r="J145" s="126">
        <f t="shared" si="144"/>
        <v>0</v>
      </c>
      <c r="K145" s="126">
        <f t="shared" si="144"/>
        <v>0</v>
      </c>
      <c r="L145" s="188">
        <f t="shared" si="144"/>
        <v>0</v>
      </c>
      <c r="M145" s="189">
        <f t="shared" si="144"/>
        <v>0</v>
      </c>
      <c r="N145" s="27">
        <f t="shared" si="145"/>
        <v>0</v>
      </c>
      <c r="O145" s="27">
        <f t="shared" si="145"/>
        <v>0</v>
      </c>
      <c r="P145" s="27">
        <f t="shared" si="145"/>
        <v>0</v>
      </c>
      <c r="Q145" s="81">
        <f t="shared" si="145"/>
        <v>0</v>
      </c>
    </row>
    <row r="146" spans="1:17" ht="33" hidden="1">
      <c r="A146" s="219" t="s">
        <v>94</v>
      </c>
      <c r="B146" s="220" t="s">
        <v>48</v>
      </c>
      <c r="C146" s="220" t="s">
        <v>71</v>
      </c>
      <c r="D146" s="227" t="s">
        <v>402</v>
      </c>
      <c r="E146" s="228"/>
      <c r="F146" s="222">
        <f t="shared" si="144"/>
        <v>0</v>
      </c>
      <c r="G146" s="222">
        <f t="shared" si="144"/>
        <v>0</v>
      </c>
      <c r="H146" s="222">
        <f t="shared" si="144"/>
        <v>0</v>
      </c>
      <c r="I146" s="223">
        <f t="shared" si="144"/>
        <v>0</v>
      </c>
      <c r="J146" s="126">
        <f t="shared" si="144"/>
        <v>0</v>
      </c>
      <c r="K146" s="126">
        <f t="shared" si="144"/>
        <v>0</v>
      </c>
      <c r="L146" s="188">
        <f t="shared" si="144"/>
        <v>0</v>
      </c>
      <c r="M146" s="189">
        <f t="shared" si="144"/>
        <v>0</v>
      </c>
      <c r="N146" s="27">
        <f t="shared" si="145"/>
        <v>0</v>
      </c>
      <c r="O146" s="27">
        <f t="shared" si="145"/>
        <v>0</v>
      </c>
      <c r="P146" s="27">
        <f t="shared" si="145"/>
        <v>0</v>
      </c>
      <c r="Q146" s="81">
        <f t="shared" si="145"/>
        <v>0</v>
      </c>
    </row>
    <row r="147" spans="1:17" ht="33" hidden="1">
      <c r="A147" s="219" t="s">
        <v>346</v>
      </c>
      <c r="B147" s="220" t="s">
        <v>48</v>
      </c>
      <c r="C147" s="220" t="s">
        <v>71</v>
      </c>
      <c r="D147" s="227" t="s">
        <v>402</v>
      </c>
      <c r="E147" s="220" t="s">
        <v>78</v>
      </c>
      <c r="F147" s="222">
        <f t="shared" si="144"/>
        <v>0</v>
      </c>
      <c r="G147" s="222">
        <f t="shared" si="144"/>
        <v>0</v>
      </c>
      <c r="H147" s="222">
        <f t="shared" si="144"/>
        <v>0</v>
      </c>
      <c r="I147" s="223">
        <f t="shared" si="144"/>
        <v>0</v>
      </c>
      <c r="J147" s="126">
        <f t="shared" si="144"/>
        <v>0</v>
      </c>
      <c r="K147" s="126">
        <f t="shared" si="144"/>
        <v>0</v>
      </c>
      <c r="L147" s="188">
        <f t="shared" si="144"/>
        <v>0</v>
      </c>
      <c r="M147" s="189">
        <f t="shared" si="144"/>
        <v>0</v>
      </c>
      <c r="N147" s="27">
        <f t="shared" si="145"/>
        <v>0</v>
      </c>
      <c r="O147" s="27">
        <f t="shared" si="145"/>
        <v>0</v>
      </c>
      <c r="P147" s="27">
        <f t="shared" si="145"/>
        <v>0</v>
      </c>
      <c r="Q147" s="81">
        <f t="shared" si="145"/>
        <v>0</v>
      </c>
    </row>
    <row r="148" spans="1:17" ht="49.5" hidden="1">
      <c r="A148" s="226" t="s">
        <v>161</v>
      </c>
      <c r="B148" s="220" t="s">
        <v>48</v>
      </c>
      <c r="C148" s="220" t="s">
        <v>71</v>
      </c>
      <c r="D148" s="227" t="s">
        <v>402</v>
      </c>
      <c r="E148" s="220" t="s">
        <v>160</v>
      </c>
      <c r="F148" s="222"/>
      <c r="G148" s="222"/>
      <c r="H148" s="222"/>
      <c r="I148" s="223"/>
      <c r="J148" s="105"/>
      <c r="K148" s="105"/>
      <c r="L148" s="115"/>
      <c r="M148" s="115"/>
      <c r="N148" s="27">
        <f>F148+J148+K148</f>
        <v>0</v>
      </c>
      <c r="O148" s="27">
        <f>G148+K148</f>
        <v>0</v>
      </c>
      <c r="P148" s="27">
        <f>H148+L148+M148</f>
        <v>0</v>
      </c>
      <c r="Q148" s="81">
        <f>I148+M148</f>
        <v>0</v>
      </c>
    </row>
    <row r="149" spans="1:17" ht="82.5">
      <c r="A149" s="34" t="s">
        <v>677</v>
      </c>
      <c r="B149" s="25" t="s">
        <v>48</v>
      </c>
      <c r="C149" s="25" t="s">
        <v>71</v>
      </c>
      <c r="D149" s="26" t="s">
        <v>242</v>
      </c>
      <c r="E149" s="25"/>
      <c r="F149" s="27">
        <f>F150</f>
        <v>8960</v>
      </c>
      <c r="G149" s="27">
        <f t="shared" ref="G149:I150" si="146">G150</f>
        <v>0</v>
      </c>
      <c r="H149" s="27">
        <f t="shared" si="146"/>
        <v>8960</v>
      </c>
      <c r="I149" s="27">
        <f t="shared" si="146"/>
        <v>0</v>
      </c>
      <c r="J149" s="105"/>
      <c r="K149" s="105"/>
      <c r="L149" s="115"/>
      <c r="M149" s="115"/>
      <c r="N149" s="27"/>
      <c r="O149" s="27"/>
      <c r="P149" s="27"/>
      <c r="Q149" s="81"/>
    </row>
    <row r="150" spans="1:17" ht="33">
      <c r="A150" s="34" t="s">
        <v>199</v>
      </c>
      <c r="B150" s="25" t="s">
        <v>48</v>
      </c>
      <c r="C150" s="25" t="s">
        <v>71</v>
      </c>
      <c r="D150" s="26" t="s">
        <v>678</v>
      </c>
      <c r="E150" s="25"/>
      <c r="F150" s="27">
        <f>F151</f>
        <v>8960</v>
      </c>
      <c r="G150" s="27">
        <f t="shared" si="146"/>
        <v>0</v>
      </c>
      <c r="H150" s="27">
        <f t="shared" si="146"/>
        <v>8960</v>
      </c>
      <c r="I150" s="27">
        <f t="shared" si="146"/>
        <v>0</v>
      </c>
      <c r="J150" s="105"/>
      <c r="K150" s="105"/>
      <c r="L150" s="115"/>
      <c r="M150" s="115"/>
      <c r="N150" s="27"/>
      <c r="O150" s="27"/>
      <c r="P150" s="27"/>
      <c r="Q150" s="81"/>
    </row>
    <row r="151" spans="1:17" ht="33">
      <c r="A151" s="34" t="s">
        <v>135</v>
      </c>
      <c r="B151" s="25" t="s">
        <v>48</v>
      </c>
      <c r="C151" s="25" t="s">
        <v>71</v>
      </c>
      <c r="D151" s="26" t="s">
        <v>679</v>
      </c>
      <c r="E151" s="25"/>
      <c r="F151" s="27">
        <f>F152+F154+F156</f>
        <v>8960</v>
      </c>
      <c r="G151" s="27">
        <f t="shared" ref="G151:I151" si="147">G152+G154+G156</f>
        <v>0</v>
      </c>
      <c r="H151" s="27">
        <f t="shared" si="147"/>
        <v>8960</v>
      </c>
      <c r="I151" s="27">
        <f t="shared" si="147"/>
        <v>0</v>
      </c>
      <c r="J151" s="105"/>
      <c r="K151" s="105"/>
      <c r="L151" s="115"/>
      <c r="M151" s="115"/>
      <c r="N151" s="27"/>
      <c r="O151" s="27"/>
      <c r="P151" s="27"/>
      <c r="Q151" s="81"/>
    </row>
    <row r="152" spans="1:17" ht="82.5">
      <c r="A152" s="34" t="s">
        <v>379</v>
      </c>
      <c r="B152" s="25" t="s">
        <v>48</v>
      </c>
      <c r="C152" s="25" t="s">
        <v>71</v>
      </c>
      <c r="D152" s="26" t="s">
        <v>679</v>
      </c>
      <c r="E152" s="25" t="s">
        <v>103</v>
      </c>
      <c r="F152" s="27">
        <f>F153</f>
        <v>5975</v>
      </c>
      <c r="G152" s="27">
        <f t="shared" ref="G152:I152" si="148">G153</f>
        <v>0</v>
      </c>
      <c r="H152" s="27">
        <f t="shared" si="148"/>
        <v>5975</v>
      </c>
      <c r="I152" s="27">
        <f t="shared" si="148"/>
        <v>0</v>
      </c>
      <c r="J152" s="105"/>
      <c r="K152" s="105"/>
      <c r="L152" s="115"/>
      <c r="M152" s="115"/>
      <c r="N152" s="27"/>
      <c r="O152" s="27"/>
      <c r="P152" s="27"/>
      <c r="Q152" s="81"/>
    </row>
    <row r="153" spans="1:17" ht="33">
      <c r="A153" s="34" t="s">
        <v>171</v>
      </c>
      <c r="B153" s="25" t="s">
        <v>48</v>
      </c>
      <c r="C153" s="25" t="s">
        <v>71</v>
      </c>
      <c r="D153" s="26" t="s">
        <v>679</v>
      </c>
      <c r="E153" s="25" t="s">
        <v>170</v>
      </c>
      <c r="F153" s="27">
        <v>5975</v>
      </c>
      <c r="G153" s="27"/>
      <c r="H153" s="27">
        <v>5975</v>
      </c>
      <c r="I153" s="81"/>
      <c r="J153" s="105"/>
      <c r="K153" s="105"/>
      <c r="L153" s="115"/>
      <c r="M153" s="115"/>
      <c r="N153" s="27"/>
      <c r="O153" s="27"/>
      <c r="P153" s="27"/>
      <c r="Q153" s="81"/>
    </row>
    <row r="154" spans="1:17" ht="33">
      <c r="A154" s="34" t="s">
        <v>346</v>
      </c>
      <c r="B154" s="25" t="s">
        <v>48</v>
      </c>
      <c r="C154" s="25" t="s">
        <v>71</v>
      </c>
      <c r="D154" s="26" t="s">
        <v>679</v>
      </c>
      <c r="E154" s="25" t="s">
        <v>78</v>
      </c>
      <c r="F154" s="27">
        <f>F155</f>
        <v>2766</v>
      </c>
      <c r="G154" s="27">
        <f t="shared" ref="G154:I154" si="149">G155</f>
        <v>0</v>
      </c>
      <c r="H154" s="27">
        <f t="shared" si="149"/>
        <v>2766</v>
      </c>
      <c r="I154" s="27">
        <f t="shared" si="149"/>
        <v>0</v>
      </c>
      <c r="J154" s="105"/>
      <c r="K154" s="105"/>
      <c r="L154" s="115"/>
      <c r="M154" s="115"/>
      <c r="N154" s="27"/>
      <c r="O154" s="27"/>
      <c r="P154" s="27"/>
      <c r="Q154" s="81"/>
    </row>
    <row r="155" spans="1:17" ht="49.5">
      <c r="A155" s="34" t="s">
        <v>161</v>
      </c>
      <c r="B155" s="25" t="s">
        <v>48</v>
      </c>
      <c r="C155" s="25" t="s">
        <v>71</v>
      </c>
      <c r="D155" s="26" t="s">
        <v>679</v>
      </c>
      <c r="E155" s="25" t="s">
        <v>160</v>
      </c>
      <c r="F155" s="27">
        <v>2766</v>
      </c>
      <c r="G155" s="27"/>
      <c r="H155" s="27">
        <v>2766</v>
      </c>
      <c r="I155" s="81"/>
      <c r="J155" s="105"/>
      <c r="K155" s="105"/>
      <c r="L155" s="115"/>
      <c r="M155" s="115"/>
      <c r="N155" s="27"/>
      <c r="O155" s="27"/>
      <c r="P155" s="27"/>
      <c r="Q155" s="81"/>
    </row>
    <row r="156" spans="1:17" ht="16.5">
      <c r="A156" s="34" t="s">
        <v>97</v>
      </c>
      <c r="B156" s="25" t="s">
        <v>48</v>
      </c>
      <c r="C156" s="25" t="s">
        <v>71</v>
      </c>
      <c r="D156" s="26" t="s">
        <v>679</v>
      </c>
      <c r="E156" s="25" t="s">
        <v>98</v>
      </c>
      <c r="F156" s="27">
        <f>F157+F158</f>
        <v>219</v>
      </c>
      <c r="G156" s="27">
        <f t="shared" ref="G156:I156" si="150">G157+G158</f>
        <v>0</v>
      </c>
      <c r="H156" s="27">
        <f t="shared" si="150"/>
        <v>219</v>
      </c>
      <c r="I156" s="27">
        <f t="shared" si="150"/>
        <v>0</v>
      </c>
      <c r="J156" s="105"/>
      <c r="K156" s="105"/>
      <c r="L156" s="115"/>
      <c r="M156" s="115"/>
      <c r="N156" s="27"/>
      <c r="O156" s="27"/>
      <c r="P156" s="27"/>
      <c r="Q156" s="81"/>
    </row>
    <row r="157" spans="1:17" ht="16.5" hidden="1">
      <c r="A157" s="226" t="s">
        <v>176</v>
      </c>
      <c r="B157" s="220" t="s">
        <v>48</v>
      </c>
      <c r="C157" s="220" t="s">
        <v>71</v>
      </c>
      <c r="D157" s="227" t="s">
        <v>679</v>
      </c>
      <c r="E157" s="220">
        <v>830</v>
      </c>
      <c r="F157" s="222"/>
      <c r="G157" s="222"/>
      <c r="H157" s="222"/>
      <c r="I157" s="223"/>
      <c r="J157" s="105"/>
      <c r="K157" s="105"/>
      <c r="L157" s="115"/>
      <c r="M157" s="115"/>
      <c r="N157" s="27"/>
      <c r="O157" s="27"/>
      <c r="P157" s="27"/>
      <c r="Q157" s="81"/>
    </row>
    <row r="158" spans="1:17" ht="16.5">
      <c r="A158" s="34" t="s">
        <v>177</v>
      </c>
      <c r="B158" s="25" t="s">
        <v>48</v>
      </c>
      <c r="C158" s="25" t="s">
        <v>71</v>
      </c>
      <c r="D158" s="26" t="s">
        <v>679</v>
      </c>
      <c r="E158" s="25" t="s">
        <v>162</v>
      </c>
      <c r="F158" s="27">
        <v>219</v>
      </c>
      <c r="G158" s="27"/>
      <c r="H158" s="27">
        <v>219</v>
      </c>
      <c r="I158" s="81"/>
      <c r="J158" s="105"/>
      <c r="K158" s="105"/>
      <c r="L158" s="115"/>
      <c r="M158" s="115"/>
      <c r="N158" s="27"/>
      <c r="O158" s="27"/>
      <c r="P158" s="27"/>
      <c r="Q158" s="81"/>
    </row>
    <row r="159" spans="1:17" ht="16.5">
      <c r="A159" s="24" t="s">
        <v>79</v>
      </c>
      <c r="B159" s="44" t="s">
        <v>48</v>
      </c>
      <c r="C159" s="44" t="s">
        <v>71</v>
      </c>
      <c r="D159" s="25" t="s">
        <v>218</v>
      </c>
      <c r="E159" s="44"/>
      <c r="F159" s="27">
        <f>F164+F190+F160</f>
        <v>229580</v>
      </c>
      <c r="G159" s="27">
        <f t="shared" ref="G159:M159" si="151">G164+G190+G160</f>
        <v>0</v>
      </c>
      <c r="H159" s="27">
        <f t="shared" si="151"/>
        <v>401993</v>
      </c>
      <c r="I159" s="27">
        <f t="shared" si="151"/>
        <v>0</v>
      </c>
      <c r="J159" s="126">
        <f>J164+J190+J160</f>
        <v>0</v>
      </c>
      <c r="K159" s="126">
        <f t="shared" si="151"/>
        <v>0</v>
      </c>
      <c r="L159" s="188">
        <f t="shared" si="151"/>
        <v>0</v>
      </c>
      <c r="M159" s="188">
        <f t="shared" si="151"/>
        <v>0</v>
      </c>
      <c r="N159" s="27">
        <f>N164+N190+N160</f>
        <v>229580</v>
      </c>
      <c r="O159" s="27">
        <f t="shared" ref="O159:Q159" si="152">O164+O190+O160</f>
        <v>0</v>
      </c>
      <c r="P159" s="27">
        <f t="shared" si="152"/>
        <v>218539</v>
      </c>
      <c r="Q159" s="27">
        <f t="shared" si="152"/>
        <v>0</v>
      </c>
    </row>
    <row r="160" spans="1:17" ht="33">
      <c r="A160" s="162" t="s">
        <v>200</v>
      </c>
      <c r="B160" s="163" t="s">
        <v>48</v>
      </c>
      <c r="C160" s="163" t="s">
        <v>71</v>
      </c>
      <c r="D160" s="44" t="s">
        <v>349</v>
      </c>
      <c r="E160" s="163"/>
      <c r="F160" s="27">
        <f>F161</f>
        <v>161363</v>
      </c>
      <c r="G160" s="27">
        <f t="shared" ref="G160:M162" si="153">G161</f>
        <v>0</v>
      </c>
      <c r="H160" s="27">
        <f t="shared" si="153"/>
        <v>161363</v>
      </c>
      <c r="I160" s="27">
        <f t="shared" si="153"/>
        <v>0</v>
      </c>
      <c r="J160" s="126">
        <f>J161</f>
        <v>0</v>
      </c>
      <c r="K160" s="126">
        <f t="shared" si="153"/>
        <v>0</v>
      </c>
      <c r="L160" s="188">
        <f t="shared" si="153"/>
        <v>0</v>
      </c>
      <c r="M160" s="188">
        <f t="shared" si="153"/>
        <v>0</v>
      </c>
      <c r="N160" s="27">
        <f>N161</f>
        <v>161363</v>
      </c>
      <c r="O160" s="27">
        <f t="shared" ref="O160:Q162" si="154">O161</f>
        <v>0</v>
      </c>
      <c r="P160" s="27">
        <f t="shared" si="154"/>
        <v>161363</v>
      </c>
      <c r="Q160" s="27">
        <f t="shared" si="154"/>
        <v>0</v>
      </c>
    </row>
    <row r="161" spans="1:17" ht="33">
      <c r="A161" s="164" t="s">
        <v>137</v>
      </c>
      <c r="B161" s="163" t="s">
        <v>48</v>
      </c>
      <c r="C161" s="163" t="s">
        <v>71</v>
      </c>
      <c r="D161" s="44" t="s">
        <v>606</v>
      </c>
      <c r="E161" s="163"/>
      <c r="F161" s="27">
        <f>F162</f>
        <v>161363</v>
      </c>
      <c r="G161" s="27">
        <f t="shared" si="153"/>
        <v>0</v>
      </c>
      <c r="H161" s="27">
        <f t="shared" si="153"/>
        <v>161363</v>
      </c>
      <c r="I161" s="27">
        <f t="shared" si="153"/>
        <v>0</v>
      </c>
      <c r="J161" s="126">
        <f>J162</f>
        <v>0</v>
      </c>
      <c r="K161" s="126">
        <f t="shared" si="153"/>
        <v>0</v>
      </c>
      <c r="L161" s="188">
        <f t="shared" si="153"/>
        <v>0</v>
      </c>
      <c r="M161" s="188">
        <f t="shared" si="153"/>
        <v>0</v>
      </c>
      <c r="N161" s="27">
        <f>N162</f>
        <v>161363</v>
      </c>
      <c r="O161" s="27">
        <f t="shared" si="154"/>
        <v>0</v>
      </c>
      <c r="P161" s="27">
        <f t="shared" si="154"/>
        <v>161363</v>
      </c>
      <c r="Q161" s="27">
        <f t="shared" si="154"/>
        <v>0</v>
      </c>
    </row>
    <row r="162" spans="1:17" ht="49.5">
      <c r="A162" s="164" t="s">
        <v>81</v>
      </c>
      <c r="B162" s="163" t="s">
        <v>48</v>
      </c>
      <c r="C162" s="163" t="s">
        <v>71</v>
      </c>
      <c r="D162" s="44" t="s">
        <v>606</v>
      </c>
      <c r="E162" s="44" t="s">
        <v>82</v>
      </c>
      <c r="F162" s="27">
        <f>F163</f>
        <v>161363</v>
      </c>
      <c r="G162" s="27">
        <f t="shared" si="153"/>
        <v>0</v>
      </c>
      <c r="H162" s="27">
        <f t="shared" si="153"/>
        <v>161363</v>
      </c>
      <c r="I162" s="27">
        <f t="shared" si="153"/>
        <v>0</v>
      </c>
      <c r="J162" s="105"/>
      <c r="K162" s="105"/>
      <c r="L162" s="115"/>
      <c r="M162" s="115"/>
      <c r="N162" s="27">
        <f>N163</f>
        <v>161363</v>
      </c>
      <c r="O162" s="27">
        <f t="shared" si="154"/>
        <v>0</v>
      </c>
      <c r="P162" s="27">
        <f t="shared" si="154"/>
        <v>161363</v>
      </c>
      <c r="Q162" s="27">
        <f t="shared" si="154"/>
        <v>0</v>
      </c>
    </row>
    <row r="163" spans="1:17" ht="16.5">
      <c r="A163" s="164" t="s">
        <v>179</v>
      </c>
      <c r="B163" s="163" t="s">
        <v>48</v>
      </c>
      <c r="C163" s="163" t="s">
        <v>71</v>
      </c>
      <c r="D163" s="163" t="s">
        <v>606</v>
      </c>
      <c r="E163" s="25" t="s">
        <v>178</v>
      </c>
      <c r="F163" s="27">
        <v>161363</v>
      </c>
      <c r="G163" s="27"/>
      <c r="H163" s="27">
        <v>161363</v>
      </c>
      <c r="I163" s="81"/>
      <c r="J163" s="105"/>
      <c r="K163" s="105"/>
      <c r="L163" s="115"/>
      <c r="M163" s="115"/>
      <c r="N163" s="27">
        <f>F163+J163+K163</f>
        <v>161363</v>
      </c>
      <c r="O163" s="27">
        <f>G163+K163</f>
        <v>0</v>
      </c>
      <c r="P163" s="27">
        <f>H163+L163+M163</f>
        <v>161363</v>
      </c>
      <c r="Q163" s="81">
        <f>I163+M163</f>
        <v>0</v>
      </c>
    </row>
    <row r="164" spans="1:17" ht="16.5">
      <c r="A164" s="34" t="s">
        <v>76</v>
      </c>
      <c r="B164" s="44" t="s">
        <v>48</v>
      </c>
      <c r="C164" s="44" t="s">
        <v>71</v>
      </c>
      <c r="D164" s="44" t="s">
        <v>219</v>
      </c>
      <c r="E164" s="44"/>
      <c r="F164" s="27">
        <f>F165+F178+F184+F187+F181</f>
        <v>68217</v>
      </c>
      <c r="G164" s="27">
        <f t="shared" ref="G164:I164" si="155">G165+G178+G184+G187+G181</f>
        <v>0</v>
      </c>
      <c r="H164" s="27">
        <f t="shared" si="155"/>
        <v>59933</v>
      </c>
      <c r="I164" s="27">
        <f t="shared" si="155"/>
        <v>0</v>
      </c>
      <c r="J164" s="126">
        <f>J165+J178+J184+J187</f>
        <v>0</v>
      </c>
      <c r="K164" s="126">
        <f t="shared" ref="K164:M164" si="156">K165+K178+K184+K187</f>
        <v>0</v>
      </c>
      <c r="L164" s="188">
        <f t="shared" si="156"/>
        <v>0</v>
      </c>
      <c r="M164" s="188">
        <f t="shared" si="156"/>
        <v>0</v>
      </c>
      <c r="N164" s="27">
        <f>N165+N178+N184+N187</f>
        <v>68217</v>
      </c>
      <c r="O164" s="27">
        <f t="shared" ref="O164:Q164" si="157">O165+O178+O184+O187</f>
        <v>0</v>
      </c>
      <c r="P164" s="27">
        <f t="shared" si="157"/>
        <v>57176</v>
      </c>
      <c r="Q164" s="27">
        <f t="shared" si="157"/>
        <v>0</v>
      </c>
    </row>
    <row r="165" spans="1:17" ht="33">
      <c r="A165" s="24" t="s">
        <v>94</v>
      </c>
      <c r="B165" s="44" t="s">
        <v>48</v>
      </c>
      <c r="C165" s="44" t="s">
        <v>71</v>
      </c>
      <c r="D165" s="44" t="s">
        <v>220</v>
      </c>
      <c r="E165" s="25"/>
      <c r="F165" s="27">
        <f>F168+F174+F166+F172+F170</f>
        <v>48297</v>
      </c>
      <c r="G165" s="27">
        <f t="shared" ref="G165:I165" si="158">G168+G174+G166+G172+G170</f>
        <v>0</v>
      </c>
      <c r="H165" s="27">
        <f t="shared" si="158"/>
        <v>37351</v>
      </c>
      <c r="I165" s="27">
        <f t="shared" si="158"/>
        <v>0</v>
      </c>
      <c r="J165" s="126">
        <f>J168+J174+J166+J172</f>
        <v>0</v>
      </c>
      <c r="K165" s="126">
        <f t="shared" ref="K165:M165" si="159">K168+K174+K166+K172</f>
        <v>0</v>
      </c>
      <c r="L165" s="188">
        <f t="shared" si="159"/>
        <v>0</v>
      </c>
      <c r="M165" s="188">
        <f t="shared" si="159"/>
        <v>0</v>
      </c>
      <c r="N165" s="27">
        <f>N168+N174+N166+N172</f>
        <v>48297</v>
      </c>
      <c r="O165" s="27">
        <f t="shared" ref="O165:Q165" si="160">O168+O174+O166+O172</f>
        <v>0</v>
      </c>
      <c r="P165" s="27">
        <f t="shared" si="160"/>
        <v>37256</v>
      </c>
      <c r="Q165" s="27">
        <f t="shared" si="160"/>
        <v>0</v>
      </c>
    </row>
    <row r="166" spans="1:17" ht="82.5">
      <c r="A166" s="24" t="s">
        <v>379</v>
      </c>
      <c r="B166" s="44" t="s">
        <v>48</v>
      </c>
      <c r="C166" s="44" t="s">
        <v>71</v>
      </c>
      <c r="D166" s="44" t="s">
        <v>220</v>
      </c>
      <c r="E166" s="25" t="s">
        <v>103</v>
      </c>
      <c r="F166" s="27">
        <f t="shared" ref="F166:M166" si="161">F167</f>
        <v>165</v>
      </c>
      <c r="G166" s="27">
        <f t="shared" si="161"/>
        <v>0</v>
      </c>
      <c r="H166" s="27">
        <f t="shared" si="161"/>
        <v>165</v>
      </c>
      <c r="I166" s="81">
        <f t="shared" si="161"/>
        <v>0</v>
      </c>
      <c r="J166" s="126">
        <f t="shared" si="161"/>
        <v>0</v>
      </c>
      <c r="K166" s="126">
        <f t="shared" si="161"/>
        <v>0</v>
      </c>
      <c r="L166" s="188">
        <f t="shared" si="161"/>
        <v>0</v>
      </c>
      <c r="M166" s="189">
        <f t="shared" si="161"/>
        <v>0</v>
      </c>
      <c r="N166" s="27">
        <f t="shared" ref="N166:Q166" si="162">N167</f>
        <v>165</v>
      </c>
      <c r="O166" s="27">
        <f t="shared" si="162"/>
        <v>0</v>
      </c>
      <c r="P166" s="27">
        <f t="shared" si="162"/>
        <v>165</v>
      </c>
      <c r="Q166" s="81">
        <f t="shared" si="162"/>
        <v>0</v>
      </c>
    </row>
    <row r="167" spans="1:17" ht="33">
      <c r="A167" s="34" t="s">
        <v>159</v>
      </c>
      <c r="B167" s="44" t="s">
        <v>48</v>
      </c>
      <c r="C167" s="44" t="s">
        <v>71</v>
      </c>
      <c r="D167" s="44" t="s">
        <v>220</v>
      </c>
      <c r="E167" s="25" t="s">
        <v>158</v>
      </c>
      <c r="F167" s="27">
        <v>165</v>
      </c>
      <c r="G167" s="27"/>
      <c r="H167" s="27">
        <v>165</v>
      </c>
      <c r="I167" s="81"/>
      <c r="J167" s="105"/>
      <c r="K167" s="105"/>
      <c r="L167" s="115"/>
      <c r="M167" s="115"/>
      <c r="N167" s="27">
        <f>F167+J167+K167</f>
        <v>165</v>
      </c>
      <c r="O167" s="27">
        <f>G167+K167</f>
        <v>0</v>
      </c>
      <c r="P167" s="27">
        <f>H167+L167+M167</f>
        <v>165</v>
      </c>
      <c r="Q167" s="81">
        <f>I167+M167</f>
        <v>0</v>
      </c>
    </row>
    <row r="168" spans="1:17" ht="33">
      <c r="A168" s="24" t="s">
        <v>346</v>
      </c>
      <c r="B168" s="44" t="s">
        <v>48</v>
      </c>
      <c r="C168" s="44" t="s">
        <v>71</v>
      </c>
      <c r="D168" s="44" t="s">
        <v>220</v>
      </c>
      <c r="E168" s="25" t="s">
        <v>78</v>
      </c>
      <c r="F168" s="27">
        <f t="shared" ref="F168:M168" si="163">F169</f>
        <v>15892</v>
      </c>
      <c r="G168" s="27">
        <f t="shared" si="163"/>
        <v>0</v>
      </c>
      <c r="H168" s="27">
        <f t="shared" si="163"/>
        <v>18296</v>
      </c>
      <c r="I168" s="81">
        <f t="shared" si="163"/>
        <v>0</v>
      </c>
      <c r="J168" s="126">
        <f t="shared" si="163"/>
        <v>0</v>
      </c>
      <c r="K168" s="126">
        <f t="shared" si="163"/>
        <v>0</v>
      </c>
      <c r="L168" s="188">
        <f t="shared" si="163"/>
        <v>0</v>
      </c>
      <c r="M168" s="189">
        <f t="shared" si="163"/>
        <v>0</v>
      </c>
      <c r="N168" s="27">
        <f t="shared" ref="N168:Q168" si="164">N169</f>
        <v>15892</v>
      </c>
      <c r="O168" s="27">
        <f t="shared" si="164"/>
        <v>0</v>
      </c>
      <c r="P168" s="27">
        <f t="shared" si="164"/>
        <v>18296</v>
      </c>
      <c r="Q168" s="81">
        <f t="shared" si="164"/>
        <v>0</v>
      </c>
    </row>
    <row r="169" spans="1:17" ht="49.5">
      <c r="A169" s="34" t="s">
        <v>161</v>
      </c>
      <c r="B169" s="44" t="s">
        <v>48</v>
      </c>
      <c r="C169" s="44" t="s">
        <v>71</v>
      </c>
      <c r="D169" s="44" t="s">
        <v>220</v>
      </c>
      <c r="E169" s="25" t="s">
        <v>160</v>
      </c>
      <c r="F169" s="27">
        <f>3869+100+264+1062+91+10506</f>
        <v>15892</v>
      </c>
      <c r="G169" s="27"/>
      <c r="H169" s="27">
        <f>3869+1297+264+1062+1108+190+10506</f>
        <v>18296</v>
      </c>
      <c r="I169" s="81"/>
      <c r="J169" s="105"/>
      <c r="K169" s="105"/>
      <c r="L169" s="115"/>
      <c r="M169" s="115"/>
      <c r="N169" s="27">
        <f>F169+J169+K169</f>
        <v>15892</v>
      </c>
      <c r="O169" s="27">
        <f>G169+K169</f>
        <v>0</v>
      </c>
      <c r="P169" s="27">
        <f>H169+L169+M169</f>
        <v>18296</v>
      </c>
      <c r="Q169" s="81">
        <f>I169+M169</f>
        <v>0</v>
      </c>
    </row>
    <row r="170" spans="1:17" ht="33">
      <c r="A170" s="34" t="s">
        <v>100</v>
      </c>
      <c r="B170" s="44" t="s">
        <v>48</v>
      </c>
      <c r="C170" s="44" t="s">
        <v>71</v>
      </c>
      <c r="D170" s="44" t="s">
        <v>220</v>
      </c>
      <c r="E170" s="25" t="s">
        <v>89</v>
      </c>
      <c r="F170" s="27">
        <f>F171</f>
        <v>0</v>
      </c>
      <c r="G170" s="27">
        <f t="shared" ref="G170:I170" si="165">G171</f>
        <v>0</v>
      </c>
      <c r="H170" s="27">
        <f t="shared" si="165"/>
        <v>95</v>
      </c>
      <c r="I170" s="27">
        <f t="shared" si="165"/>
        <v>0</v>
      </c>
      <c r="J170" s="105"/>
      <c r="K170" s="105"/>
      <c r="L170" s="115"/>
      <c r="M170" s="115"/>
      <c r="N170" s="27"/>
      <c r="O170" s="27"/>
      <c r="P170" s="27"/>
      <c r="Q170" s="81"/>
    </row>
    <row r="171" spans="1:17" ht="16.5">
      <c r="A171" s="34" t="s">
        <v>173</v>
      </c>
      <c r="B171" s="44" t="s">
        <v>48</v>
      </c>
      <c r="C171" s="44" t="s">
        <v>71</v>
      </c>
      <c r="D171" s="44" t="s">
        <v>220</v>
      </c>
      <c r="E171" s="25" t="s">
        <v>172</v>
      </c>
      <c r="F171" s="27"/>
      <c r="G171" s="27"/>
      <c r="H171" s="27">
        <v>95</v>
      </c>
      <c r="I171" s="81"/>
      <c r="J171" s="105"/>
      <c r="K171" s="105"/>
      <c r="L171" s="115"/>
      <c r="M171" s="115"/>
      <c r="N171" s="27"/>
      <c r="O171" s="27"/>
      <c r="P171" s="27"/>
      <c r="Q171" s="81"/>
    </row>
    <row r="172" spans="1:17" ht="49.5" hidden="1">
      <c r="A172" s="226" t="s">
        <v>81</v>
      </c>
      <c r="B172" s="224" t="s">
        <v>48</v>
      </c>
      <c r="C172" s="224" t="s">
        <v>71</v>
      </c>
      <c r="D172" s="224" t="s">
        <v>220</v>
      </c>
      <c r="E172" s="220" t="s">
        <v>82</v>
      </c>
      <c r="F172" s="222">
        <f>F173</f>
        <v>0</v>
      </c>
      <c r="G172" s="222">
        <f t="shared" ref="G172:M172" si="166">G173</f>
        <v>0</v>
      </c>
      <c r="H172" s="222">
        <f t="shared" si="166"/>
        <v>0</v>
      </c>
      <c r="I172" s="222">
        <f t="shared" si="166"/>
        <v>0</v>
      </c>
      <c r="J172" s="126">
        <f>J173</f>
        <v>0</v>
      </c>
      <c r="K172" s="126">
        <f t="shared" si="166"/>
        <v>0</v>
      </c>
      <c r="L172" s="188">
        <f t="shared" si="166"/>
        <v>0</v>
      </c>
      <c r="M172" s="188">
        <f t="shared" si="166"/>
        <v>0</v>
      </c>
      <c r="N172" s="27">
        <f>N173</f>
        <v>0</v>
      </c>
      <c r="O172" s="27">
        <f t="shared" ref="O172:Q172" si="167">O173</f>
        <v>0</v>
      </c>
      <c r="P172" s="27">
        <f t="shared" si="167"/>
        <v>0</v>
      </c>
      <c r="Q172" s="27">
        <f t="shared" si="167"/>
        <v>0</v>
      </c>
    </row>
    <row r="173" spans="1:17" ht="16.5" hidden="1">
      <c r="A173" s="226" t="s">
        <v>179</v>
      </c>
      <c r="B173" s="224" t="s">
        <v>48</v>
      </c>
      <c r="C173" s="224" t="s">
        <v>71</v>
      </c>
      <c r="D173" s="224" t="s">
        <v>220</v>
      </c>
      <c r="E173" s="220" t="s">
        <v>178</v>
      </c>
      <c r="F173" s="222"/>
      <c r="G173" s="222"/>
      <c r="H173" s="222"/>
      <c r="I173" s="223"/>
      <c r="J173" s="105"/>
      <c r="K173" s="105"/>
      <c r="L173" s="115"/>
      <c r="M173" s="115"/>
      <c r="N173" s="27">
        <f>F173+J173+K173</f>
        <v>0</v>
      </c>
      <c r="O173" s="27">
        <f>G173+K173</f>
        <v>0</v>
      </c>
      <c r="P173" s="27">
        <f>H173+L173+M173</f>
        <v>0</v>
      </c>
      <c r="Q173" s="81">
        <f>I173+M173</f>
        <v>0</v>
      </c>
    </row>
    <row r="174" spans="1:17" ht="16.5">
      <c r="A174" s="24" t="s">
        <v>97</v>
      </c>
      <c r="B174" s="44" t="s">
        <v>48</v>
      </c>
      <c r="C174" s="44" t="s">
        <v>71</v>
      </c>
      <c r="D174" s="44" t="s">
        <v>220</v>
      </c>
      <c r="E174" s="25" t="s">
        <v>98</v>
      </c>
      <c r="F174" s="27">
        <f t="shared" ref="F174:M174" si="168">F175+F177+F176</f>
        <v>32240</v>
      </c>
      <c r="G174" s="27">
        <f t="shared" si="168"/>
        <v>0</v>
      </c>
      <c r="H174" s="27">
        <f t="shared" si="168"/>
        <v>18795</v>
      </c>
      <c r="I174" s="81">
        <f t="shared" ref="I174" si="169">I175+I177+I176</f>
        <v>0</v>
      </c>
      <c r="J174" s="126">
        <f t="shared" si="168"/>
        <v>0</v>
      </c>
      <c r="K174" s="126">
        <f t="shared" si="168"/>
        <v>0</v>
      </c>
      <c r="L174" s="188">
        <f t="shared" si="168"/>
        <v>0</v>
      </c>
      <c r="M174" s="189">
        <f t="shared" si="168"/>
        <v>0</v>
      </c>
      <c r="N174" s="27">
        <f t="shared" ref="N174:Q174" si="170">N175+N177+N176</f>
        <v>32240</v>
      </c>
      <c r="O174" s="27">
        <f t="shared" si="170"/>
        <v>0</v>
      </c>
      <c r="P174" s="27">
        <f t="shared" si="170"/>
        <v>18795</v>
      </c>
      <c r="Q174" s="81">
        <f t="shared" si="170"/>
        <v>0</v>
      </c>
    </row>
    <row r="175" spans="1:17" ht="16.5">
      <c r="A175" s="24" t="s">
        <v>176</v>
      </c>
      <c r="B175" s="44" t="s">
        <v>48</v>
      </c>
      <c r="C175" s="44" t="s">
        <v>71</v>
      </c>
      <c r="D175" s="44" t="s">
        <v>220</v>
      </c>
      <c r="E175" s="25" t="s">
        <v>175</v>
      </c>
      <c r="F175" s="27">
        <f>1300+25650+2657</f>
        <v>29607</v>
      </c>
      <c r="G175" s="27"/>
      <c r="H175" s="27">
        <f>1300+5650+2657</f>
        <v>9607</v>
      </c>
      <c r="I175" s="81"/>
      <c r="J175" s="105"/>
      <c r="K175" s="105"/>
      <c r="L175" s="115"/>
      <c r="M175" s="115"/>
      <c r="N175" s="27">
        <f>F175+J175+K175</f>
        <v>29607</v>
      </c>
      <c r="O175" s="27">
        <f>G175+K175</f>
        <v>0</v>
      </c>
      <c r="P175" s="27">
        <f>H175+L175+M175</f>
        <v>9607</v>
      </c>
      <c r="Q175" s="81">
        <f>I175+M175</f>
        <v>0</v>
      </c>
    </row>
    <row r="176" spans="1:17" s="136" customFormat="1" ht="66" hidden="1">
      <c r="A176" s="24" t="s">
        <v>411</v>
      </c>
      <c r="B176" s="44" t="s">
        <v>48</v>
      </c>
      <c r="C176" s="44" t="s">
        <v>71</v>
      </c>
      <c r="D176" s="44" t="s">
        <v>220</v>
      </c>
      <c r="E176" s="25" t="s">
        <v>410</v>
      </c>
      <c r="F176" s="27"/>
      <c r="G176" s="27"/>
      <c r="H176" s="27"/>
      <c r="I176" s="81"/>
      <c r="J176" s="105"/>
      <c r="K176" s="105"/>
      <c r="L176" s="115"/>
      <c r="M176" s="115"/>
      <c r="N176" s="124"/>
      <c r="O176" s="124"/>
      <c r="P176" s="124"/>
      <c r="Q176" s="89"/>
    </row>
    <row r="177" spans="1:17" s="136" customFormat="1" ht="16.5">
      <c r="A177" s="24" t="s">
        <v>163</v>
      </c>
      <c r="B177" s="44" t="s">
        <v>48</v>
      </c>
      <c r="C177" s="44" t="s">
        <v>71</v>
      </c>
      <c r="D177" s="44" t="s">
        <v>220</v>
      </c>
      <c r="E177" s="25" t="s">
        <v>162</v>
      </c>
      <c r="F177" s="27">
        <f>2185+448</f>
        <v>2633</v>
      </c>
      <c r="G177" s="27"/>
      <c r="H177" s="27">
        <f>1622+2185+5381</f>
        <v>9188</v>
      </c>
      <c r="I177" s="81"/>
      <c r="J177" s="105"/>
      <c r="K177" s="105"/>
      <c r="L177" s="115"/>
      <c r="M177" s="115"/>
      <c r="N177" s="27">
        <f>F177+J177+K177</f>
        <v>2633</v>
      </c>
      <c r="O177" s="27">
        <f>G177+K177</f>
        <v>0</v>
      </c>
      <c r="P177" s="27">
        <f>H177+L177+M177</f>
        <v>9188</v>
      </c>
      <c r="Q177" s="81">
        <f>I177+M177</f>
        <v>0</v>
      </c>
    </row>
    <row r="178" spans="1:17" ht="33">
      <c r="A178" s="24" t="s">
        <v>482</v>
      </c>
      <c r="B178" s="44" t="s">
        <v>48</v>
      </c>
      <c r="C178" s="44" t="s">
        <v>71</v>
      </c>
      <c r="D178" s="44" t="s">
        <v>483</v>
      </c>
      <c r="E178" s="25"/>
      <c r="F178" s="27">
        <f t="shared" ref="F178:M179" si="171">F179</f>
        <v>148</v>
      </c>
      <c r="G178" s="27">
        <f t="shared" si="171"/>
        <v>0</v>
      </c>
      <c r="H178" s="27">
        <f t="shared" si="171"/>
        <v>148</v>
      </c>
      <c r="I178" s="81">
        <f t="shared" si="171"/>
        <v>0</v>
      </c>
      <c r="J178" s="126">
        <f t="shared" si="171"/>
        <v>0</v>
      </c>
      <c r="K178" s="126">
        <f t="shared" si="171"/>
        <v>0</v>
      </c>
      <c r="L178" s="188">
        <f t="shared" si="171"/>
        <v>0</v>
      </c>
      <c r="M178" s="189">
        <f t="shared" si="171"/>
        <v>0</v>
      </c>
      <c r="N178" s="27">
        <f t="shared" ref="N178:Q179" si="172">N179</f>
        <v>148</v>
      </c>
      <c r="O178" s="27">
        <f t="shared" si="172"/>
        <v>0</v>
      </c>
      <c r="P178" s="27">
        <f t="shared" si="172"/>
        <v>148</v>
      </c>
      <c r="Q178" s="81">
        <f t="shared" si="172"/>
        <v>0</v>
      </c>
    </row>
    <row r="179" spans="1:17" ht="33">
      <c r="A179" s="24" t="s">
        <v>346</v>
      </c>
      <c r="B179" s="44" t="s">
        <v>48</v>
      </c>
      <c r="C179" s="44" t="s">
        <v>71</v>
      </c>
      <c r="D179" s="44" t="s">
        <v>483</v>
      </c>
      <c r="E179" s="25" t="s">
        <v>78</v>
      </c>
      <c r="F179" s="27">
        <f t="shared" si="171"/>
        <v>148</v>
      </c>
      <c r="G179" s="27">
        <f t="shared" si="171"/>
        <v>0</v>
      </c>
      <c r="H179" s="27">
        <f t="shared" si="171"/>
        <v>148</v>
      </c>
      <c r="I179" s="81">
        <f t="shared" si="171"/>
        <v>0</v>
      </c>
      <c r="J179" s="126">
        <f t="shared" si="171"/>
        <v>0</v>
      </c>
      <c r="K179" s="126">
        <f t="shared" si="171"/>
        <v>0</v>
      </c>
      <c r="L179" s="188">
        <f t="shared" si="171"/>
        <v>0</v>
      </c>
      <c r="M179" s="189">
        <f t="shared" si="171"/>
        <v>0</v>
      </c>
      <c r="N179" s="27">
        <f t="shared" si="172"/>
        <v>148</v>
      </c>
      <c r="O179" s="27">
        <f t="shared" si="172"/>
        <v>0</v>
      </c>
      <c r="P179" s="27">
        <f t="shared" si="172"/>
        <v>148</v>
      </c>
      <c r="Q179" s="81">
        <f t="shared" si="172"/>
        <v>0</v>
      </c>
    </row>
    <row r="180" spans="1:17" ht="49.5">
      <c r="A180" s="24" t="s">
        <v>161</v>
      </c>
      <c r="B180" s="44" t="s">
        <v>48</v>
      </c>
      <c r="C180" s="44" t="s">
        <v>71</v>
      </c>
      <c r="D180" s="44" t="s">
        <v>483</v>
      </c>
      <c r="E180" s="25" t="s">
        <v>160</v>
      </c>
      <c r="F180" s="27">
        <v>148</v>
      </c>
      <c r="G180" s="27"/>
      <c r="H180" s="27">
        <v>148</v>
      </c>
      <c r="I180" s="81"/>
      <c r="J180" s="105"/>
      <c r="K180" s="105"/>
      <c r="L180" s="115"/>
      <c r="M180" s="115"/>
      <c r="N180" s="27">
        <f>F180+J180+K180</f>
        <v>148</v>
      </c>
      <c r="O180" s="27">
        <f>G180+K180</f>
        <v>0</v>
      </c>
      <c r="P180" s="27">
        <f>H180+L180+M180</f>
        <v>148</v>
      </c>
      <c r="Q180" s="81">
        <f>I180+M180</f>
        <v>0</v>
      </c>
    </row>
    <row r="181" spans="1:17" ht="49.5">
      <c r="A181" s="24" t="s">
        <v>95</v>
      </c>
      <c r="B181" s="44" t="s">
        <v>48</v>
      </c>
      <c r="C181" s="44" t="s">
        <v>71</v>
      </c>
      <c r="D181" s="44" t="s">
        <v>735</v>
      </c>
      <c r="E181" s="25"/>
      <c r="F181" s="27">
        <f>F182</f>
        <v>0</v>
      </c>
      <c r="G181" s="27">
        <f t="shared" ref="G181:I182" si="173">G182</f>
        <v>0</v>
      </c>
      <c r="H181" s="27">
        <f t="shared" si="173"/>
        <v>2662</v>
      </c>
      <c r="I181" s="27">
        <f t="shared" si="173"/>
        <v>0</v>
      </c>
      <c r="J181" s="105"/>
      <c r="K181" s="105"/>
      <c r="L181" s="115"/>
      <c r="M181" s="115"/>
      <c r="N181" s="27"/>
      <c r="O181" s="27"/>
      <c r="P181" s="27"/>
      <c r="Q181" s="81"/>
    </row>
    <row r="182" spans="1:17" ht="33">
      <c r="A182" s="24" t="s">
        <v>346</v>
      </c>
      <c r="B182" s="44" t="s">
        <v>48</v>
      </c>
      <c r="C182" s="44" t="s">
        <v>71</v>
      </c>
      <c r="D182" s="44" t="s">
        <v>736</v>
      </c>
      <c r="E182" s="25" t="s">
        <v>78</v>
      </c>
      <c r="F182" s="27">
        <f>F183</f>
        <v>0</v>
      </c>
      <c r="G182" s="27">
        <f t="shared" si="173"/>
        <v>0</v>
      </c>
      <c r="H182" s="27">
        <f t="shared" si="173"/>
        <v>2662</v>
      </c>
      <c r="I182" s="27">
        <f t="shared" si="173"/>
        <v>0</v>
      </c>
      <c r="J182" s="105"/>
      <c r="K182" s="105"/>
      <c r="L182" s="115"/>
      <c r="M182" s="115"/>
      <c r="N182" s="27"/>
      <c r="O182" s="27"/>
      <c r="P182" s="27"/>
      <c r="Q182" s="81"/>
    </row>
    <row r="183" spans="1:17" ht="49.5">
      <c r="A183" s="24" t="s">
        <v>161</v>
      </c>
      <c r="B183" s="44" t="s">
        <v>48</v>
      </c>
      <c r="C183" s="44" t="s">
        <v>71</v>
      </c>
      <c r="D183" s="44" t="s">
        <v>736</v>
      </c>
      <c r="E183" s="25" t="s">
        <v>160</v>
      </c>
      <c r="F183" s="27"/>
      <c r="G183" s="27"/>
      <c r="H183" s="27">
        <v>2662</v>
      </c>
      <c r="I183" s="81"/>
      <c r="J183" s="105"/>
      <c r="K183" s="105"/>
      <c r="L183" s="115"/>
      <c r="M183" s="115"/>
      <c r="N183" s="27"/>
      <c r="O183" s="27"/>
      <c r="P183" s="27"/>
      <c r="Q183" s="81"/>
    </row>
    <row r="184" spans="1:17" ht="33">
      <c r="A184" s="34" t="s">
        <v>138</v>
      </c>
      <c r="B184" s="44" t="s">
        <v>48</v>
      </c>
      <c r="C184" s="44" t="s">
        <v>71</v>
      </c>
      <c r="D184" s="44" t="s">
        <v>607</v>
      </c>
      <c r="E184" s="44"/>
      <c r="F184" s="27">
        <f>F185</f>
        <v>19512</v>
      </c>
      <c r="G184" s="27">
        <f t="shared" ref="G184:M185" si="174">G185</f>
        <v>0</v>
      </c>
      <c r="H184" s="27">
        <f t="shared" si="174"/>
        <v>19512</v>
      </c>
      <c r="I184" s="27">
        <f t="shared" si="174"/>
        <v>0</v>
      </c>
      <c r="J184" s="126">
        <f>J185</f>
        <v>0</v>
      </c>
      <c r="K184" s="126">
        <f t="shared" si="174"/>
        <v>0</v>
      </c>
      <c r="L184" s="188">
        <f t="shared" si="174"/>
        <v>0</v>
      </c>
      <c r="M184" s="188">
        <f t="shared" si="174"/>
        <v>0</v>
      </c>
      <c r="N184" s="27">
        <f>N185</f>
        <v>19512</v>
      </c>
      <c r="O184" s="27">
        <f t="shared" ref="O184:Q185" si="175">O185</f>
        <v>0</v>
      </c>
      <c r="P184" s="27">
        <f t="shared" si="175"/>
        <v>19512</v>
      </c>
      <c r="Q184" s="27">
        <f t="shared" si="175"/>
        <v>0</v>
      </c>
    </row>
    <row r="185" spans="1:17" ht="33">
      <c r="A185" s="139" t="s">
        <v>346</v>
      </c>
      <c r="B185" s="44" t="s">
        <v>48</v>
      </c>
      <c r="C185" s="44" t="s">
        <v>71</v>
      </c>
      <c r="D185" s="44" t="s">
        <v>607</v>
      </c>
      <c r="E185" s="44" t="s">
        <v>78</v>
      </c>
      <c r="F185" s="27">
        <f>F186</f>
        <v>19512</v>
      </c>
      <c r="G185" s="27">
        <f t="shared" si="174"/>
        <v>0</v>
      </c>
      <c r="H185" s="27">
        <f t="shared" si="174"/>
        <v>19512</v>
      </c>
      <c r="I185" s="27">
        <f t="shared" si="174"/>
        <v>0</v>
      </c>
      <c r="J185" s="126">
        <f>J186</f>
        <v>0</v>
      </c>
      <c r="K185" s="126">
        <f t="shared" si="174"/>
        <v>0</v>
      </c>
      <c r="L185" s="188">
        <f t="shared" si="174"/>
        <v>0</v>
      </c>
      <c r="M185" s="188">
        <f t="shared" si="174"/>
        <v>0</v>
      </c>
      <c r="N185" s="27">
        <f>N186</f>
        <v>19512</v>
      </c>
      <c r="O185" s="27">
        <f t="shared" si="175"/>
        <v>0</v>
      </c>
      <c r="P185" s="27">
        <f t="shared" si="175"/>
        <v>19512</v>
      </c>
      <c r="Q185" s="27">
        <f t="shared" si="175"/>
        <v>0</v>
      </c>
    </row>
    <row r="186" spans="1:17" ht="49.5">
      <c r="A186" s="165" t="s">
        <v>161</v>
      </c>
      <c r="B186" s="44" t="s">
        <v>48</v>
      </c>
      <c r="C186" s="44" t="s">
        <v>71</v>
      </c>
      <c r="D186" s="44" t="s">
        <v>607</v>
      </c>
      <c r="E186" s="25" t="s">
        <v>160</v>
      </c>
      <c r="F186" s="27">
        <f>1873+17639</f>
        <v>19512</v>
      </c>
      <c r="G186" s="27"/>
      <c r="H186" s="27">
        <f>1873+17639</f>
        <v>19512</v>
      </c>
      <c r="I186" s="81"/>
      <c r="J186" s="105"/>
      <c r="K186" s="105"/>
      <c r="L186" s="115"/>
      <c r="M186" s="115"/>
      <c r="N186" s="27">
        <f>F186+J186+K186</f>
        <v>19512</v>
      </c>
      <c r="O186" s="27">
        <f>G186+K186</f>
        <v>0</v>
      </c>
      <c r="P186" s="27">
        <f>H186+L186+M186</f>
        <v>19512</v>
      </c>
      <c r="Q186" s="81">
        <f>I186+M186</f>
        <v>0</v>
      </c>
    </row>
    <row r="187" spans="1:17" ht="49.5">
      <c r="A187" s="34" t="s">
        <v>190</v>
      </c>
      <c r="B187" s="44" t="s">
        <v>48</v>
      </c>
      <c r="C187" s="44" t="s">
        <v>71</v>
      </c>
      <c r="D187" s="44" t="s">
        <v>608</v>
      </c>
      <c r="E187" s="44"/>
      <c r="F187" s="27">
        <f>F188</f>
        <v>260</v>
      </c>
      <c r="G187" s="27">
        <f t="shared" ref="G187:M188" si="176">G188</f>
        <v>0</v>
      </c>
      <c r="H187" s="27">
        <f t="shared" si="176"/>
        <v>260</v>
      </c>
      <c r="I187" s="27">
        <f t="shared" si="176"/>
        <v>0</v>
      </c>
      <c r="J187" s="126">
        <f>J188</f>
        <v>0</v>
      </c>
      <c r="K187" s="126">
        <f t="shared" si="176"/>
        <v>0</v>
      </c>
      <c r="L187" s="188">
        <f t="shared" si="176"/>
        <v>0</v>
      </c>
      <c r="M187" s="188">
        <f t="shared" si="176"/>
        <v>0</v>
      </c>
      <c r="N187" s="27">
        <f>N188</f>
        <v>260</v>
      </c>
      <c r="O187" s="27">
        <f t="shared" ref="O187:Q188" si="177">O188</f>
        <v>0</v>
      </c>
      <c r="P187" s="27">
        <f t="shared" si="177"/>
        <v>260</v>
      </c>
      <c r="Q187" s="27">
        <f t="shared" si="177"/>
        <v>0</v>
      </c>
    </row>
    <row r="188" spans="1:17" ht="49.5">
      <c r="A188" s="34" t="s">
        <v>81</v>
      </c>
      <c r="B188" s="44" t="s">
        <v>48</v>
      </c>
      <c r="C188" s="44" t="s">
        <v>71</v>
      </c>
      <c r="D188" s="44" t="s">
        <v>608</v>
      </c>
      <c r="E188" s="44" t="s">
        <v>82</v>
      </c>
      <c r="F188" s="27">
        <f>F189</f>
        <v>260</v>
      </c>
      <c r="G188" s="27">
        <f t="shared" si="176"/>
        <v>0</v>
      </c>
      <c r="H188" s="27">
        <f t="shared" si="176"/>
        <v>260</v>
      </c>
      <c r="I188" s="27">
        <f t="shared" si="176"/>
        <v>0</v>
      </c>
      <c r="J188" s="126">
        <f>J189</f>
        <v>0</v>
      </c>
      <c r="K188" s="126">
        <f t="shared" si="176"/>
        <v>0</v>
      </c>
      <c r="L188" s="188">
        <f t="shared" si="176"/>
        <v>0</v>
      </c>
      <c r="M188" s="188">
        <f t="shared" si="176"/>
        <v>0</v>
      </c>
      <c r="N188" s="27">
        <f>N189</f>
        <v>260</v>
      </c>
      <c r="O188" s="27">
        <f t="shared" si="177"/>
        <v>0</v>
      </c>
      <c r="P188" s="27">
        <f t="shared" si="177"/>
        <v>260</v>
      </c>
      <c r="Q188" s="27">
        <f t="shared" si="177"/>
        <v>0</v>
      </c>
    </row>
    <row r="189" spans="1:17" ht="16.5">
      <c r="A189" s="34" t="s">
        <v>179</v>
      </c>
      <c r="B189" s="44" t="s">
        <v>48</v>
      </c>
      <c r="C189" s="44" t="s">
        <v>71</v>
      </c>
      <c r="D189" s="44" t="s">
        <v>608</v>
      </c>
      <c r="E189" s="25" t="s">
        <v>178</v>
      </c>
      <c r="F189" s="27">
        <v>260</v>
      </c>
      <c r="G189" s="27"/>
      <c r="H189" s="27">
        <v>260</v>
      </c>
      <c r="I189" s="81"/>
      <c r="J189" s="105"/>
      <c r="K189" s="105"/>
      <c r="L189" s="115"/>
      <c r="M189" s="115"/>
      <c r="N189" s="27">
        <f>F189+J189+K189</f>
        <v>260</v>
      </c>
      <c r="O189" s="27">
        <f>G189+K189</f>
        <v>0</v>
      </c>
      <c r="P189" s="27">
        <f>H189+L189+M189</f>
        <v>260</v>
      </c>
      <c r="Q189" s="81">
        <f>I189+M189</f>
        <v>0</v>
      </c>
    </row>
    <row r="190" spans="1:17" ht="33">
      <c r="A190" s="34" t="s">
        <v>199</v>
      </c>
      <c r="B190" s="25" t="s">
        <v>48</v>
      </c>
      <c r="C190" s="25" t="s">
        <v>71</v>
      </c>
      <c r="D190" s="26" t="s">
        <v>381</v>
      </c>
      <c r="E190" s="25"/>
      <c r="F190" s="27">
        <f>F205+F191+F198</f>
        <v>0</v>
      </c>
      <c r="G190" s="27">
        <f t="shared" ref="G190:I190" si="178">G205+G191+G198</f>
        <v>0</v>
      </c>
      <c r="H190" s="27">
        <f t="shared" si="178"/>
        <v>180697</v>
      </c>
      <c r="I190" s="27">
        <f t="shared" si="178"/>
        <v>0</v>
      </c>
      <c r="J190" s="126">
        <f>J205</f>
        <v>0</v>
      </c>
      <c r="K190" s="126">
        <f>K205</f>
        <v>0</v>
      </c>
      <c r="L190" s="188">
        <f>L205</f>
        <v>0</v>
      </c>
      <c r="M190" s="189">
        <f>M205</f>
        <v>0</v>
      </c>
      <c r="N190" s="27">
        <f t="shared" ref="N190:Q190" si="179">N205</f>
        <v>0</v>
      </c>
      <c r="O190" s="27">
        <f t="shared" si="179"/>
        <v>0</v>
      </c>
      <c r="P190" s="27">
        <f t="shared" si="179"/>
        <v>0</v>
      </c>
      <c r="Q190" s="81">
        <f t="shared" si="179"/>
        <v>0</v>
      </c>
    </row>
    <row r="191" spans="1:17" ht="33">
      <c r="A191" s="34" t="s">
        <v>690</v>
      </c>
      <c r="B191" s="25" t="s">
        <v>48</v>
      </c>
      <c r="C191" s="25" t="s">
        <v>71</v>
      </c>
      <c r="D191" s="26" t="s">
        <v>691</v>
      </c>
      <c r="E191" s="25"/>
      <c r="F191" s="27">
        <f>F192+F194+F196</f>
        <v>0</v>
      </c>
      <c r="G191" s="27">
        <f t="shared" ref="G191:I191" si="180">G192+G194+G196</f>
        <v>0</v>
      </c>
      <c r="H191" s="27">
        <f t="shared" si="180"/>
        <v>23071</v>
      </c>
      <c r="I191" s="27">
        <f t="shared" si="180"/>
        <v>0</v>
      </c>
      <c r="J191" s="126"/>
      <c r="K191" s="126"/>
      <c r="L191" s="188"/>
      <c r="M191" s="189"/>
      <c r="N191" s="27"/>
      <c r="O191" s="27"/>
      <c r="P191" s="27"/>
      <c r="Q191" s="81"/>
    </row>
    <row r="192" spans="1:17" ht="82.5">
      <c r="A192" s="34" t="s">
        <v>379</v>
      </c>
      <c r="B192" s="25" t="s">
        <v>48</v>
      </c>
      <c r="C192" s="25" t="s">
        <v>71</v>
      </c>
      <c r="D192" s="26" t="s">
        <v>691</v>
      </c>
      <c r="E192" s="25" t="s">
        <v>103</v>
      </c>
      <c r="F192" s="27">
        <f>F193</f>
        <v>0</v>
      </c>
      <c r="G192" s="27">
        <f t="shared" ref="G192:I192" si="181">G193</f>
        <v>0</v>
      </c>
      <c r="H192" s="27">
        <f t="shared" si="181"/>
        <v>20141</v>
      </c>
      <c r="I192" s="27">
        <f t="shared" si="181"/>
        <v>0</v>
      </c>
      <c r="J192" s="126"/>
      <c r="K192" s="126"/>
      <c r="L192" s="188"/>
      <c r="M192" s="189"/>
      <c r="N192" s="27"/>
      <c r="O192" s="27"/>
      <c r="P192" s="27"/>
      <c r="Q192" s="81"/>
    </row>
    <row r="193" spans="1:17" ht="33">
      <c r="A193" s="34" t="s">
        <v>171</v>
      </c>
      <c r="B193" s="25" t="s">
        <v>48</v>
      </c>
      <c r="C193" s="25" t="s">
        <v>71</v>
      </c>
      <c r="D193" s="26" t="s">
        <v>691</v>
      </c>
      <c r="E193" s="25" t="s">
        <v>170</v>
      </c>
      <c r="F193" s="27"/>
      <c r="G193" s="27"/>
      <c r="H193" s="27">
        <v>20141</v>
      </c>
      <c r="I193" s="81"/>
      <c r="J193" s="126"/>
      <c r="K193" s="126"/>
      <c r="L193" s="188"/>
      <c r="M193" s="189"/>
      <c r="N193" s="27"/>
      <c r="O193" s="27"/>
      <c r="P193" s="27"/>
      <c r="Q193" s="81"/>
    </row>
    <row r="194" spans="1:17" ht="33">
      <c r="A194" s="34" t="s">
        <v>346</v>
      </c>
      <c r="B194" s="25" t="s">
        <v>48</v>
      </c>
      <c r="C194" s="25" t="s">
        <v>71</v>
      </c>
      <c r="D194" s="26" t="s">
        <v>691</v>
      </c>
      <c r="E194" s="25" t="s">
        <v>78</v>
      </c>
      <c r="F194" s="27">
        <f>F195</f>
        <v>0</v>
      </c>
      <c r="G194" s="27">
        <f t="shared" ref="G194:I194" si="182">G195</f>
        <v>0</v>
      </c>
      <c r="H194" s="27">
        <f t="shared" si="182"/>
        <v>2929</v>
      </c>
      <c r="I194" s="27">
        <f t="shared" si="182"/>
        <v>0</v>
      </c>
      <c r="J194" s="126"/>
      <c r="K194" s="126"/>
      <c r="L194" s="188"/>
      <c r="M194" s="189"/>
      <c r="N194" s="27"/>
      <c r="O194" s="27"/>
      <c r="P194" s="27"/>
      <c r="Q194" s="81"/>
    </row>
    <row r="195" spans="1:17" ht="49.5">
      <c r="A195" s="34" t="s">
        <v>161</v>
      </c>
      <c r="B195" s="25" t="s">
        <v>48</v>
      </c>
      <c r="C195" s="25" t="s">
        <v>71</v>
      </c>
      <c r="D195" s="26" t="s">
        <v>691</v>
      </c>
      <c r="E195" s="25" t="s">
        <v>160</v>
      </c>
      <c r="F195" s="27"/>
      <c r="G195" s="27"/>
      <c r="H195" s="27">
        <v>2929</v>
      </c>
      <c r="I195" s="81"/>
      <c r="J195" s="126"/>
      <c r="K195" s="126"/>
      <c r="L195" s="188"/>
      <c r="M195" s="189"/>
      <c r="N195" s="27"/>
      <c r="O195" s="27"/>
      <c r="P195" s="27"/>
      <c r="Q195" s="81"/>
    </row>
    <row r="196" spans="1:17" ht="16.5">
      <c r="A196" s="34" t="s">
        <v>97</v>
      </c>
      <c r="B196" s="25" t="s">
        <v>48</v>
      </c>
      <c r="C196" s="25" t="s">
        <v>71</v>
      </c>
      <c r="D196" s="26" t="s">
        <v>691</v>
      </c>
      <c r="E196" s="25" t="s">
        <v>98</v>
      </c>
      <c r="F196" s="27">
        <f>F197</f>
        <v>0</v>
      </c>
      <c r="G196" s="27">
        <f t="shared" ref="G196:I196" si="183">G197</f>
        <v>0</v>
      </c>
      <c r="H196" s="27">
        <f t="shared" si="183"/>
        <v>1</v>
      </c>
      <c r="I196" s="27">
        <f t="shared" si="183"/>
        <v>0</v>
      </c>
      <c r="J196" s="126"/>
      <c r="K196" s="126"/>
      <c r="L196" s="188"/>
      <c r="M196" s="189"/>
      <c r="N196" s="27"/>
      <c r="O196" s="27"/>
      <c r="P196" s="27"/>
      <c r="Q196" s="81"/>
    </row>
    <row r="197" spans="1:17" ht="16.5">
      <c r="A197" s="34" t="s">
        <v>533</v>
      </c>
      <c r="B197" s="25" t="s">
        <v>48</v>
      </c>
      <c r="C197" s="25" t="s">
        <v>71</v>
      </c>
      <c r="D197" s="26" t="s">
        <v>691</v>
      </c>
      <c r="E197" s="25" t="s">
        <v>162</v>
      </c>
      <c r="F197" s="27"/>
      <c r="G197" s="27"/>
      <c r="H197" s="27">
        <v>1</v>
      </c>
      <c r="I197" s="81"/>
      <c r="J197" s="126"/>
      <c r="K197" s="126"/>
      <c r="L197" s="188"/>
      <c r="M197" s="189"/>
      <c r="N197" s="27"/>
      <c r="O197" s="27"/>
      <c r="P197" s="27"/>
      <c r="Q197" s="81"/>
    </row>
    <row r="198" spans="1:17" ht="33">
      <c r="A198" s="34" t="s">
        <v>692</v>
      </c>
      <c r="B198" s="25" t="s">
        <v>48</v>
      </c>
      <c r="C198" s="25" t="s">
        <v>71</v>
      </c>
      <c r="D198" s="26" t="s">
        <v>693</v>
      </c>
      <c r="E198" s="25"/>
      <c r="F198" s="27">
        <f>F199+F201+F203</f>
        <v>0</v>
      </c>
      <c r="G198" s="27">
        <f t="shared" ref="G198:I198" si="184">G199+G201+G203</f>
        <v>0</v>
      </c>
      <c r="H198" s="27">
        <f t="shared" si="184"/>
        <v>157626</v>
      </c>
      <c r="I198" s="27">
        <f t="shared" si="184"/>
        <v>0</v>
      </c>
      <c r="J198" s="126"/>
      <c r="K198" s="126"/>
      <c r="L198" s="188"/>
      <c r="M198" s="189"/>
      <c r="N198" s="27"/>
      <c r="O198" s="27"/>
      <c r="P198" s="27"/>
      <c r="Q198" s="81"/>
    </row>
    <row r="199" spans="1:17" ht="82.5">
      <c r="A199" s="34" t="s">
        <v>379</v>
      </c>
      <c r="B199" s="25" t="s">
        <v>48</v>
      </c>
      <c r="C199" s="25" t="s">
        <v>71</v>
      </c>
      <c r="D199" s="26" t="s">
        <v>693</v>
      </c>
      <c r="E199" s="25" t="s">
        <v>103</v>
      </c>
      <c r="F199" s="27">
        <f>F200</f>
        <v>0</v>
      </c>
      <c r="G199" s="27">
        <f t="shared" ref="G199:I199" si="185">G200</f>
        <v>0</v>
      </c>
      <c r="H199" s="27">
        <f t="shared" si="185"/>
        <v>114164</v>
      </c>
      <c r="I199" s="27">
        <f t="shared" si="185"/>
        <v>0</v>
      </c>
      <c r="J199" s="126"/>
      <c r="K199" s="126"/>
      <c r="L199" s="188"/>
      <c r="M199" s="189"/>
      <c r="N199" s="27"/>
      <c r="O199" s="27"/>
      <c r="P199" s="27"/>
      <c r="Q199" s="81"/>
    </row>
    <row r="200" spans="1:17" ht="33">
      <c r="A200" s="34" t="s">
        <v>171</v>
      </c>
      <c r="B200" s="25" t="s">
        <v>48</v>
      </c>
      <c r="C200" s="25" t="s">
        <v>71</v>
      </c>
      <c r="D200" s="26" t="s">
        <v>693</v>
      </c>
      <c r="E200" s="25" t="s">
        <v>170</v>
      </c>
      <c r="F200" s="27"/>
      <c r="G200" s="27"/>
      <c r="H200" s="27">
        <v>114164</v>
      </c>
      <c r="I200" s="81"/>
      <c r="J200" s="126"/>
      <c r="K200" s="126"/>
      <c r="L200" s="188"/>
      <c r="M200" s="189"/>
      <c r="N200" s="27"/>
      <c r="O200" s="27"/>
      <c r="P200" s="27"/>
      <c r="Q200" s="81"/>
    </row>
    <row r="201" spans="1:17" ht="33">
      <c r="A201" s="34" t="s">
        <v>346</v>
      </c>
      <c r="B201" s="25" t="s">
        <v>48</v>
      </c>
      <c r="C201" s="25" t="s">
        <v>71</v>
      </c>
      <c r="D201" s="26" t="s">
        <v>693</v>
      </c>
      <c r="E201" s="25" t="s">
        <v>78</v>
      </c>
      <c r="F201" s="27">
        <f>F202</f>
        <v>0</v>
      </c>
      <c r="G201" s="27">
        <f t="shared" ref="G201:I201" si="186">G202</f>
        <v>0</v>
      </c>
      <c r="H201" s="27">
        <f t="shared" si="186"/>
        <v>42948</v>
      </c>
      <c r="I201" s="27">
        <f t="shared" si="186"/>
        <v>0</v>
      </c>
      <c r="J201" s="126"/>
      <c r="K201" s="126"/>
      <c r="L201" s="188"/>
      <c r="M201" s="189"/>
      <c r="N201" s="27"/>
      <c r="O201" s="27"/>
      <c r="P201" s="27"/>
      <c r="Q201" s="81"/>
    </row>
    <row r="202" spans="1:17" ht="49.5">
      <c r="A202" s="34" t="s">
        <v>161</v>
      </c>
      <c r="B202" s="25" t="s">
        <v>48</v>
      </c>
      <c r="C202" s="25" t="s">
        <v>71</v>
      </c>
      <c r="D202" s="26" t="s">
        <v>693</v>
      </c>
      <c r="E202" s="25" t="s">
        <v>160</v>
      </c>
      <c r="F202" s="27"/>
      <c r="G202" s="27"/>
      <c r="H202" s="27">
        <v>42948</v>
      </c>
      <c r="I202" s="81"/>
      <c r="J202" s="126"/>
      <c r="K202" s="126"/>
      <c r="L202" s="188"/>
      <c r="M202" s="189"/>
      <c r="N202" s="27"/>
      <c r="O202" s="27"/>
      <c r="P202" s="27"/>
      <c r="Q202" s="81"/>
    </row>
    <row r="203" spans="1:17" ht="16.5">
      <c r="A203" s="34" t="s">
        <v>97</v>
      </c>
      <c r="B203" s="25" t="s">
        <v>48</v>
      </c>
      <c r="C203" s="25" t="s">
        <v>71</v>
      </c>
      <c r="D203" s="26" t="s">
        <v>693</v>
      </c>
      <c r="E203" s="25" t="s">
        <v>98</v>
      </c>
      <c r="F203" s="27">
        <f>F204</f>
        <v>0</v>
      </c>
      <c r="G203" s="27">
        <f t="shared" ref="G203:I203" si="187">G204</f>
        <v>0</v>
      </c>
      <c r="H203" s="27">
        <f t="shared" si="187"/>
        <v>514</v>
      </c>
      <c r="I203" s="27">
        <f t="shared" si="187"/>
        <v>0</v>
      </c>
      <c r="J203" s="126"/>
      <c r="K203" s="126"/>
      <c r="L203" s="188"/>
      <c r="M203" s="189"/>
      <c r="N203" s="27"/>
      <c r="O203" s="27"/>
      <c r="P203" s="27"/>
      <c r="Q203" s="81"/>
    </row>
    <row r="204" spans="1:17" ht="16.5">
      <c r="A204" s="34" t="s">
        <v>533</v>
      </c>
      <c r="B204" s="25" t="s">
        <v>48</v>
      </c>
      <c r="C204" s="25" t="s">
        <v>71</v>
      </c>
      <c r="D204" s="26" t="s">
        <v>693</v>
      </c>
      <c r="E204" s="25">
        <v>850</v>
      </c>
      <c r="F204" s="27"/>
      <c r="G204" s="27"/>
      <c r="H204" s="27">
        <v>514</v>
      </c>
      <c r="I204" s="81"/>
      <c r="J204" s="126"/>
      <c r="K204" s="126"/>
      <c r="L204" s="188"/>
      <c r="M204" s="189"/>
      <c r="N204" s="27"/>
      <c r="O204" s="27"/>
      <c r="P204" s="27"/>
      <c r="Q204" s="81"/>
    </row>
    <row r="205" spans="1:17" s="5" customFormat="1" ht="33.75" hidden="1">
      <c r="A205" s="226" t="s">
        <v>135</v>
      </c>
      <c r="B205" s="220" t="s">
        <v>48</v>
      </c>
      <c r="C205" s="220" t="s">
        <v>71</v>
      </c>
      <c r="D205" s="227" t="s">
        <v>516</v>
      </c>
      <c r="E205" s="220"/>
      <c r="F205" s="222">
        <f t="shared" ref="F205:I205" si="188">F206+F208+F210</f>
        <v>0</v>
      </c>
      <c r="G205" s="222">
        <f t="shared" si="188"/>
        <v>0</v>
      </c>
      <c r="H205" s="222">
        <f t="shared" si="188"/>
        <v>0</v>
      </c>
      <c r="I205" s="223">
        <f t="shared" si="188"/>
        <v>0</v>
      </c>
      <c r="J205" s="126">
        <f t="shared" ref="J205:M205" si="189">J206+J208+J210</f>
        <v>0</v>
      </c>
      <c r="K205" s="126">
        <f t="shared" si="189"/>
        <v>0</v>
      </c>
      <c r="L205" s="188">
        <f t="shared" si="189"/>
        <v>0</v>
      </c>
      <c r="M205" s="189">
        <f t="shared" si="189"/>
        <v>0</v>
      </c>
      <c r="N205" s="27">
        <f t="shared" ref="N205:Q205" si="190">N206+N208+N210</f>
        <v>0</v>
      </c>
      <c r="O205" s="27">
        <f t="shared" si="190"/>
        <v>0</v>
      </c>
      <c r="P205" s="27">
        <f t="shared" si="190"/>
        <v>0</v>
      </c>
      <c r="Q205" s="81">
        <f t="shared" si="190"/>
        <v>0</v>
      </c>
    </row>
    <row r="206" spans="1:17" s="5" customFormat="1" ht="83.25" hidden="1">
      <c r="A206" s="219" t="s">
        <v>379</v>
      </c>
      <c r="B206" s="220" t="s">
        <v>48</v>
      </c>
      <c r="C206" s="220" t="s">
        <v>71</v>
      </c>
      <c r="D206" s="227" t="s">
        <v>516</v>
      </c>
      <c r="E206" s="220" t="s">
        <v>103</v>
      </c>
      <c r="F206" s="222">
        <f t="shared" ref="F206:M206" si="191">F207</f>
        <v>0</v>
      </c>
      <c r="G206" s="222">
        <f t="shared" si="191"/>
        <v>0</v>
      </c>
      <c r="H206" s="222">
        <f t="shared" si="191"/>
        <v>0</v>
      </c>
      <c r="I206" s="223">
        <f t="shared" si="191"/>
        <v>0</v>
      </c>
      <c r="J206" s="126">
        <f t="shared" si="191"/>
        <v>0</v>
      </c>
      <c r="K206" s="126">
        <f t="shared" si="191"/>
        <v>0</v>
      </c>
      <c r="L206" s="188">
        <f t="shared" si="191"/>
        <v>0</v>
      </c>
      <c r="M206" s="189">
        <f t="shared" si="191"/>
        <v>0</v>
      </c>
      <c r="N206" s="27">
        <f t="shared" ref="N206:Q206" si="192">N207</f>
        <v>0</v>
      </c>
      <c r="O206" s="27">
        <f t="shared" si="192"/>
        <v>0</v>
      </c>
      <c r="P206" s="27">
        <f t="shared" si="192"/>
        <v>0</v>
      </c>
      <c r="Q206" s="81">
        <f t="shared" si="192"/>
        <v>0</v>
      </c>
    </row>
    <row r="207" spans="1:17" ht="33" hidden="1">
      <c r="A207" s="226" t="s">
        <v>171</v>
      </c>
      <c r="B207" s="220" t="s">
        <v>48</v>
      </c>
      <c r="C207" s="220" t="s">
        <v>71</v>
      </c>
      <c r="D207" s="227" t="s">
        <v>516</v>
      </c>
      <c r="E207" s="220" t="s">
        <v>170</v>
      </c>
      <c r="F207" s="222"/>
      <c r="G207" s="222"/>
      <c r="H207" s="222"/>
      <c r="I207" s="223"/>
      <c r="J207" s="105"/>
      <c r="K207" s="105"/>
      <c r="L207" s="115"/>
      <c r="M207" s="115"/>
      <c r="N207" s="27">
        <f>F207+J207+K207</f>
        <v>0</v>
      </c>
      <c r="O207" s="27">
        <f>G207+K207</f>
        <v>0</v>
      </c>
      <c r="P207" s="27">
        <f>H207+L207+M207</f>
        <v>0</v>
      </c>
      <c r="Q207" s="81">
        <f>I207+M207</f>
        <v>0</v>
      </c>
    </row>
    <row r="208" spans="1:17" ht="33" hidden="1">
      <c r="A208" s="219" t="s">
        <v>346</v>
      </c>
      <c r="B208" s="220" t="s">
        <v>48</v>
      </c>
      <c r="C208" s="220" t="s">
        <v>71</v>
      </c>
      <c r="D208" s="227" t="s">
        <v>516</v>
      </c>
      <c r="E208" s="220" t="s">
        <v>78</v>
      </c>
      <c r="F208" s="222">
        <f t="shared" ref="F208:M208" si="193">F209</f>
        <v>0</v>
      </c>
      <c r="G208" s="222">
        <f t="shared" si="193"/>
        <v>0</v>
      </c>
      <c r="H208" s="222">
        <f t="shared" si="193"/>
        <v>0</v>
      </c>
      <c r="I208" s="223">
        <f t="shared" si="193"/>
        <v>0</v>
      </c>
      <c r="J208" s="126">
        <f t="shared" si="193"/>
        <v>0</v>
      </c>
      <c r="K208" s="126">
        <f t="shared" si="193"/>
        <v>0</v>
      </c>
      <c r="L208" s="188">
        <f t="shared" si="193"/>
        <v>0</v>
      </c>
      <c r="M208" s="189">
        <f t="shared" si="193"/>
        <v>0</v>
      </c>
      <c r="N208" s="27">
        <f t="shared" ref="N208:Q208" si="194">N209</f>
        <v>0</v>
      </c>
      <c r="O208" s="27">
        <f t="shared" si="194"/>
        <v>0</v>
      </c>
      <c r="P208" s="27">
        <f t="shared" si="194"/>
        <v>0</v>
      </c>
      <c r="Q208" s="81">
        <f t="shared" si="194"/>
        <v>0</v>
      </c>
    </row>
    <row r="209" spans="1:17" ht="49.5" hidden="1">
      <c r="A209" s="226" t="s">
        <v>161</v>
      </c>
      <c r="B209" s="220" t="s">
        <v>48</v>
      </c>
      <c r="C209" s="220" t="s">
        <v>71</v>
      </c>
      <c r="D209" s="227" t="s">
        <v>516</v>
      </c>
      <c r="E209" s="220" t="s">
        <v>160</v>
      </c>
      <c r="F209" s="222"/>
      <c r="G209" s="222"/>
      <c r="H209" s="222"/>
      <c r="I209" s="223"/>
      <c r="J209" s="105"/>
      <c r="K209" s="105"/>
      <c r="L209" s="115"/>
      <c r="M209" s="115"/>
      <c r="N209" s="27">
        <f>F209+J209+K209</f>
        <v>0</v>
      </c>
      <c r="O209" s="27">
        <f>G209+K209</f>
        <v>0</v>
      </c>
      <c r="P209" s="27">
        <f>H209+L209+M209</f>
        <v>0</v>
      </c>
      <c r="Q209" s="81">
        <f>I209+M209</f>
        <v>0</v>
      </c>
    </row>
    <row r="210" spans="1:17" ht="16.5" hidden="1">
      <c r="A210" s="219" t="s">
        <v>97</v>
      </c>
      <c r="B210" s="220" t="s">
        <v>48</v>
      </c>
      <c r="C210" s="220" t="s">
        <v>71</v>
      </c>
      <c r="D210" s="227" t="s">
        <v>516</v>
      </c>
      <c r="E210" s="220" t="s">
        <v>98</v>
      </c>
      <c r="F210" s="222">
        <f t="shared" ref="F210:M210" si="195">F211+F212</f>
        <v>0</v>
      </c>
      <c r="G210" s="222">
        <f t="shared" si="195"/>
        <v>0</v>
      </c>
      <c r="H210" s="222">
        <f t="shared" si="195"/>
        <v>0</v>
      </c>
      <c r="I210" s="223">
        <f t="shared" si="195"/>
        <v>0</v>
      </c>
      <c r="J210" s="126">
        <f t="shared" si="195"/>
        <v>0</v>
      </c>
      <c r="K210" s="126">
        <f t="shared" si="195"/>
        <v>0</v>
      </c>
      <c r="L210" s="188">
        <f t="shared" si="195"/>
        <v>0</v>
      </c>
      <c r="M210" s="189">
        <f t="shared" si="195"/>
        <v>0</v>
      </c>
      <c r="N210" s="27">
        <f t="shared" ref="N210:Q210" si="196">N211+N212</f>
        <v>0</v>
      </c>
      <c r="O210" s="27">
        <f t="shared" si="196"/>
        <v>0</v>
      </c>
      <c r="P210" s="27">
        <f t="shared" si="196"/>
        <v>0</v>
      </c>
      <c r="Q210" s="81">
        <f t="shared" si="196"/>
        <v>0</v>
      </c>
    </row>
    <row r="211" spans="1:17" ht="16.5" hidden="1">
      <c r="A211" s="219" t="s">
        <v>176</v>
      </c>
      <c r="B211" s="220" t="s">
        <v>48</v>
      </c>
      <c r="C211" s="220" t="s">
        <v>71</v>
      </c>
      <c r="D211" s="227" t="s">
        <v>516</v>
      </c>
      <c r="E211" s="220" t="s">
        <v>175</v>
      </c>
      <c r="F211" s="222"/>
      <c r="G211" s="222"/>
      <c r="H211" s="222"/>
      <c r="I211" s="223"/>
      <c r="J211" s="105"/>
      <c r="K211" s="105"/>
      <c r="L211" s="115"/>
      <c r="M211" s="115"/>
      <c r="N211" s="27"/>
      <c r="O211" s="27"/>
      <c r="P211" s="27"/>
      <c r="Q211" s="81"/>
    </row>
    <row r="212" spans="1:17" ht="16.5" hidden="1">
      <c r="A212" s="219" t="s">
        <v>163</v>
      </c>
      <c r="B212" s="220" t="s">
        <v>48</v>
      </c>
      <c r="C212" s="220" t="s">
        <v>71</v>
      </c>
      <c r="D212" s="227" t="s">
        <v>516</v>
      </c>
      <c r="E212" s="220" t="s">
        <v>162</v>
      </c>
      <c r="F212" s="222"/>
      <c r="G212" s="222"/>
      <c r="H212" s="222"/>
      <c r="I212" s="223"/>
      <c r="J212" s="105"/>
      <c r="K212" s="105"/>
      <c r="L212" s="115"/>
      <c r="M212" s="115"/>
      <c r="N212" s="27">
        <f>F212+J212+K212</f>
        <v>0</v>
      </c>
      <c r="O212" s="27">
        <f>G212+K212</f>
        <v>0</v>
      </c>
      <c r="P212" s="27">
        <f>H212+L212+M212</f>
        <v>0</v>
      </c>
      <c r="Q212" s="81">
        <f>I212+M212</f>
        <v>0</v>
      </c>
    </row>
    <row r="213" spans="1:17" ht="16.5">
      <c r="A213" s="34"/>
      <c r="B213" s="44"/>
      <c r="C213" s="44"/>
      <c r="D213" s="44"/>
      <c r="E213" s="44"/>
      <c r="F213" s="18"/>
      <c r="G213" s="18"/>
      <c r="H213" s="18"/>
      <c r="I213" s="77"/>
      <c r="J213" s="105"/>
      <c r="K213" s="105"/>
      <c r="L213" s="115"/>
      <c r="M213" s="115"/>
      <c r="N213" s="18"/>
      <c r="O213" s="18"/>
      <c r="P213" s="18"/>
      <c r="Q213" s="77"/>
    </row>
    <row r="214" spans="1:17" ht="65.25" customHeight="1">
      <c r="A214" s="39" t="s">
        <v>19</v>
      </c>
      <c r="B214" s="19" t="s">
        <v>20</v>
      </c>
      <c r="C214" s="19"/>
      <c r="D214" s="20"/>
      <c r="E214" s="19"/>
      <c r="F214" s="40">
        <f>F216+F243+F227</f>
        <v>125606</v>
      </c>
      <c r="G214" s="40">
        <f t="shared" ref="G214:I214" si="197">G216+G243+G227</f>
        <v>0</v>
      </c>
      <c r="H214" s="40">
        <f t="shared" si="197"/>
        <v>125606</v>
      </c>
      <c r="I214" s="40">
        <f t="shared" si="197"/>
        <v>0</v>
      </c>
      <c r="J214" s="177">
        <f>J216+J243+J227</f>
        <v>0</v>
      </c>
      <c r="K214" s="177">
        <f t="shared" ref="K214:M214" si="198">K216+K243+K227</f>
        <v>0</v>
      </c>
      <c r="L214" s="194">
        <f t="shared" si="198"/>
        <v>0</v>
      </c>
      <c r="M214" s="194">
        <f t="shared" si="198"/>
        <v>0</v>
      </c>
      <c r="N214" s="40">
        <f>N216+N243+N227</f>
        <v>47650</v>
      </c>
      <c r="O214" s="40">
        <f t="shared" ref="O214:Q214" si="199">O216+O243+O227</f>
        <v>0</v>
      </c>
      <c r="P214" s="40">
        <f t="shared" si="199"/>
        <v>47650</v>
      </c>
      <c r="Q214" s="40">
        <f t="shared" si="199"/>
        <v>0</v>
      </c>
    </row>
    <row r="215" spans="1:17" ht="20.25">
      <c r="A215" s="39"/>
      <c r="B215" s="19"/>
      <c r="C215" s="19"/>
      <c r="D215" s="20"/>
      <c r="E215" s="19"/>
      <c r="F215" s="56"/>
      <c r="G215" s="56"/>
      <c r="H215" s="56"/>
      <c r="I215" s="87"/>
      <c r="J215" s="107"/>
      <c r="K215" s="107"/>
      <c r="L215" s="116"/>
      <c r="M215" s="195"/>
      <c r="N215" s="56"/>
      <c r="O215" s="56"/>
      <c r="P215" s="56"/>
      <c r="Q215" s="87"/>
    </row>
    <row r="216" spans="1:17" ht="75" hidden="1">
      <c r="A216" s="229" t="s">
        <v>66</v>
      </c>
      <c r="B216" s="230" t="s">
        <v>51</v>
      </c>
      <c r="C216" s="230" t="s">
        <v>57</v>
      </c>
      <c r="D216" s="231"/>
      <c r="E216" s="230"/>
      <c r="F216" s="232">
        <f>F217</f>
        <v>0</v>
      </c>
      <c r="G216" s="232">
        <f t="shared" ref="G216:M218" si="200">G217</f>
        <v>0</v>
      </c>
      <c r="H216" s="232">
        <f t="shared" si="200"/>
        <v>0</v>
      </c>
      <c r="I216" s="232">
        <f t="shared" si="200"/>
        <v>0</v>
      </c>
      <c r="J216" s="171">
        <f>J217</f>
        <v>0</v>
      </c>
      <c r="K216" s="171">
        <f t="shared" si="200"/>
        <v>0</v>
      </c>
      <c r="L216" s="186">
        <f t="shared" si="200"/>
        <v>0</v>
      </c>
      <c r="M216" s="186">
        <f t="shared" si="200"/>
        <v>0</v>
      </c>
      <c r="N216" s="23">
        <f>N217</f>
        <v>0</v>
      </c>
      <c r="O216" s="23">
        <f t="shared" ref="O216:Q217" si="201">O217</f>
        <v>0</v>
      </c>
      <c r="P216" s="23">
        <f t="shared" si="201"/>
        <v>0</v>
      </c>
      <c r="Q216" s="23">
        <f t="shared" si="201"/>
        <v>0</v>
      </c>
    </row>
    <row r="217" spans="1:17" ht="18.75" hidden="1">
      <c r="A217" s="219" t="s">
        <v>79</v>
      </c>
      <c r="B217" s="220" t="s">
        <v>51</v>
      </c>
      <c r="C217" s="220" t="s">
        <v>57</v>
      </c>
      <c r="D217" s="233" t="s">
        <v>218</v>
      </c>
      <c r="E217" s="230"/>
      <c r="F217" s="222">
        <f>F218</f>
        <v>0</v>
      </c>
      <c r="G217" s="222">
        <f t="shared" si="200"/>
        <v>0</v>
      </c>
      <c r="H217" s="222">
        <f t="shared" si="200"/>
        <v>0</v>
      </c>
      <c r="I217" s="222">
        <f t="shared" si="200"/>
        <v>0</v>
      </c>
      <c r="J217" s="126">
        <f>J218</f>
        <v>0</v>
      </c>
      <c r="K217" s="126">
        <f t="shared" si="200"/>
        <v>0</v>
      </c>
      <c r="L217" s="188">
        <f t="shared" si="200"/>
        <v>0</v>
      </c>
      <c r="M217" s="188">
        <f t="shared" si="200"/>
        <v>0</v>
      </c>
      <c r="N217" s="27">
        <f>N218</f>
        <v>0</v>
      </c>
      <c r="O217" s="27">
        <f t="shared" si="201"/>
        <v>0</v>
      </c>
      <c r="P217" s="27">
        <f t="shared" si="201"/>
        <v>0</v>
      </c>
      <c r="Q217" s="27">
        <f t="shared" si="201"/>
        <v>0</v>
      </c>
    </row>
    <row r="218" spans="1:17" ht="33" hidden="1">
      <c r="A218" s="219" t="s">
        <v>199</v>
      </c>
      <c r="B218" s="220" t="s">
        <v>51</v>
      </c>
      <c r="C218" s="220" t="s">
        <v>57</v>
      </c>
      <c r="D218" s="233" t="s">
        <v>381</v>
      </c>
      <c r="E218" s="220"/>
      <c r="F218" s="222">
        <f>F219</f>
        <v>0</v>
      </c>
      <c r="G218" s="222">
        <f t="shared" si="200"/>
        <v>0</v>
      </c>
      <c r="H218" s="222">
        <f t="shared" si="200"/>
        <v>0</v>
      </c>
      <c r="I218" s="222">
        <f t="shared" si="200"/>
        <v>0</v>
      </c>
      <c r="J218" s="126">
        <f t="shared" ref="J218:M218" si="202">J219</f>
        <v>0</v>
      </c>
      <c r="K218" s="126">
        <f t="shared" si="202"/>
        <v>0</v>
      </c>
      <c r="L218" s="188">
        <f t="shared" si="202"/>
        <v>0</v>
      </c>
      <c r="M218" s="189">
        <f t="shared" si="202"/>
        <v>0</v>
      </c>
      <c r="N218" s="27">
        <f t="shared" ref="N218:Q218" si="203">N219</f>
        <v>0</v>
      </c>
      <c r="O218" s="27">
        <f t="shared" si="203"/>
        <v>0</v>
      </c>
      <c r="P218" s="27">
        <f t="shared" si="203"/>
        <v>0</v>
      </c>
      <c r="Q218" s="81">
        <f t="shared" si="203"/>
        <v>0</v>
      </c>
    </row>
    <row r="219" spans="1:17" ht="66" hidden="1">
      <c r="A219" s="219" t="s">
        <v>125</v>
      </c>
      <c r="B219" s="220" t="s">
        <v>51</v>
      </c>
      <c r="C219" s="220" t="s">
        <v>57</v>
      </c>
      <c r="D219" s="233" t="s">
        <v>513</v>
      </c>
      <c r="E219" s="220"/>
      <c r="F219" s="222">
        <f>F220+F222+F224</f>
        <v>0</v>
      </c>
      <c r="G219" s="222">
        <f t="shared" ref="G219:I219" si="204">G220+G222+G224</f>
        <v>0</v>
      </c>
      <c r="H219" s="222">
        <f t="shared" si="204"/>
        <v>0</v>
      </c>
      <c r="I219" s="222">
        <f t="shared" si="204"/>
        <v>0</v>
      </c>
      <c r="J219" s="126">
        <f t="shared" ref="J219:M219" si="205">J220+J222+J224</f>
        <v>0</v>
      </c>
      <c r="K219" s="126">
        <f t="shared" si="205"/>
        <v>0</v>
      </c>
      <c r="L219" s="188">
        <f t="shared" si="205"/>
        <v>0</v>
      </c>
      <c r="M219" s="189">
        <f t="shared" si="205"/>
        <v>0</v>
      </c>
      <c r="N219" s="27">
        <f t="shared" ref="N219:Q219" si="206">N220+N222+N224</f>
        <v>0</v>
      </c>
      <c r="O219" s="27">
        <f t="shared" si="206"/>
        <v>0</v>
      </c>
      <c r="P219" s="27">
        <f t="shared" si="206"/>
        <v>0</v>
      </c>
      <c r="Q219" s="81">
        <f t="shared" si="206"/>
        <v>0</v>
      </c>
    </row>
    <row r="220" spans="1:17" ht="82.5" hidden="1">
      <c r="A220" s="219" t="s">
        <v>379</v>
      </c>
      <c r="B220" s="220" t="s">
        <v>51</v>
      </c>
      <c r="C220" s="220" t="s">
        <v>57</v>
      </c>
      <c r="D220" s="233" t="s">
        <v>513</v>
      </c>
      <c r="E220" s="220" t="s">
        <v>103</v>
      </c>
      <c r="F220" s="222">
        <f t="shared" ref="F220:M220" si="207">F221</f>
        <v>0</v>
      </c>
      <c r="G220" s="222">
        <f t="shared" si="207"/>
        <v>0</v>
      </c>
      <c r="H220" s="222">
        <f t="shared" si="207"/>
        <v>0</v>
      </c>
      <c r="I220" s="222">
        <f t="shared" si="207"/>
        <v>0</v>
      </c>
      <c r="J220" s="126">
        <f t="shared" si="207"/>
        <v>0</v>
      </c>
      <c r="K220" s="126">
        <f t="shared" si="207"/>
        <v>0</v>
      </c>
      <c r="L220" s="188">
        <f t="shared" si="207"/>
        <v>0</v>
      </c>
      <c r="M220" s="189">
        <f t="shared" si="207"/>
        <v>0</v>
      </c>
      <c r="N220" s="27">
        <f t="shared" ref="N220:Q220" si="208">N221</f>
        <v>0</v>
      </c>
      <c r="O220" s="27">
        <f t="shared" si="208"/>
        <v>0</v>
      </c>
      <c r="P220" s="27">
        <f t="shared" si="208"/>
        <v>0</v>
      </c>
      <c r="Q220" s="81">
        <f t="shared" si="208"/>
        <v>0</v>
      </c>
    </row>
    <row r="221" spans="1:17" ht="33" hidden="1">
      <c r="A221" s="226" t="s">
        <v>171</v>
      </c>
      <c r="B221" s="220" t="s">
        <v>51</v>
      </c>
      <c r="C221" s="220" t="s">
        <v>57</v>
      </c>
      <c r="D221" s="233" t="s">
        <v>513</v>
      </c>
      <c r="E221" s="220" t="s">
        <v>170</v>
      </c>
      <c r="F221" s="222"/>
      <c r="G221" s="222"/>
      <c r="H221" s="222"/>
      <c r="I221" s="223"/>
      <c r="J221" s="105"/>
      <c r="K221" s="105"/>
      <c r="L221" s="115"/>
      <c r="M221" s="115"/>
      <c r="N221" s="27">
        <f>F221+J221+K221</f>
        <v>0</v>
      </c>
      <c r="O221" s="27">
        <f>G221+K221</f>
        <v>0</v>
      </c>
      <c r="P221" s="27">
        <f>H221+L221+M221</f>
        <v>0</v>
      </c>
      <c r="Q221" s="81">
        <f>I221+M221</f>
        <v>0</v>
      </c>
    </row>
    <row r="222" spans="1:17" ht="33" hidden="1">
      <c r="A222" s="219" t="s">
        <v>346</v>
      </c>
      <c r="B222" s="220" t="s">
        <v>51</v>
      </c>
      <c r="C222" s="220" t="s">
        <v>57</v>
      </c>
      <c r="D222" s="233" t="s">
        <v>513</v>
      </c>
      <c r="E222" s="220" t="s">
        <v>78</v>
      </c>
      <c r="F222" s="222">
        <f>F223</f>
        <v>0</v>
      </c>
      <c r="G222" s="222">
        <f t="shared" ref="G222:I222" si="209">G223</f>
        <v>0</v>
      </c>
      <c r="H222" s="222">
        <f t="shared" si="209"/>
        <v>0</v>
      </c>
      <c r="I222" s="222">
        <f t="shared" si="209"/>
        <v>0</v>
      </c>
      <c r="J222" s="126">
        <f t="shared" ref="J222:M222" si="210">J223</f>
        <v>0</v>
      </c>
      <c r="K222" s="126">
        <f t="shared" si="210"/>
        <v>0</v>
      </c>
      <c r="L222" s="188">
        <f t="shared" si="210"/>
        <v>0</v>
      </c>
      <c r="M222" s="189">
        <f t="shared" si="210"/>
        <v>0</v>
      </c>
      <c r="N222" s="27">
        <f t="shared" ref="N222:Q222" si="211">N223</f>
        <v>0</v>
      </c>
      <c r="O222" s="27">
        <f t="shared" si="211"/>
        <v>0</v>
      </c>
      <c r="P222" s="27">
        <f t="shared" si="211"/>
        <v>0</v>
      </c>
      <c r="Q222" s="81">
        <f t="shared" si="211"/>
        <v>0</v>
      </c>
    </row>
    <row r="223" spans="1:17" ht="49.5" hidden="1">
      <c r="A223" s="226" t="s">
        <v>161</v>
      </c>
      <c r="B223" s="220" t="s">
        <v>51</v>
      </c>
      <c r="C223" s="220" t="s">
        <v>57</v>
      </c>
      <c r="D223" s="233" t="s">
        <v>513</v>
      </c>
      <c r="E223" s="220" t="s">
        <v>160</v>
      </c>
      <c r="F223" s="222"/>
      <c r="G223" s="222"/>
      <c r="H223" s="222"/>
      <c r="I223" s="223"/>
      <c r="J223" s="105"/>
      <c r="K223" s="105"/>
      <c r="L223" s="115"/>
      <c r="M223" s="115"/>
      <c r="N223" s="27">
        <f>F223+J223+K223</f>
        <v>0</v>
      </c>
      <c r="O223" s="27">
        <f>G223+K223</f>
        <v>0</v>
      </c>
      <c r="P223" s="27">
        <f>H223+L223+M223</f>
        <v>0</v>
      </c>
      <c r="Q223" s="81">
        <f>I223+M223</f>
        <v>0</v>
      </c>
    </row>
    <row r="224" spans="1:17" ht="16.5" hidden="1">
      <c r="A224" s="219" t="s">
        <v>97</v>
      </c>
      <c r="B224" s="220" t="s">
        <v>51</v>
      </c>
      <c r="C224" s="220" t="s">
        <v>57</v>
      </c>
      <c r="D224" s="233" t="s">
        <v>513</v>
      </c>
      <c r="E224" s="220" t="s">
        <v>98</v>
      </c>
      <c r="F224" s="222">
        <f>F225</f>
        <v>0</v>
      </c>
      <c r="G224" s="222">
        <f t="shared" ref="G224:I224" si="212">G225</f>
        <v>0</v>
      </c>
      <c r="H224" s="222">
        <f t="shared" si="212"/>
        <v>0</v>
      </c>
      <c r="I224" s="222">
        <f t="shared" si="212"/>
        <v>0</v>
      </c>
      <c r="J224" s="126">
        <f t="shared" ref="J224:M224" si="213">J225</f>
        <v>0</v>
      </c>
      <c r="K224" s="126">
        <f t="shared" si="213"/>
        <v>0</v>
      </c>
      <c r="L224" s="188">
        <f t="shared" si="213"/>
        <v>0</v>
      </c>
      <c r="M224" s="189">
        <f t="shared" si="213"/>
        <v>0</v>
      </c>
      <c r="N224" s="27">
        <f t="shared" ref="N224:Q224" si="214">N225</f>
        <v>0</v>
      </c>
      <c r="O224" s="27">
        <f t="shared" si="214"/>
        <v>0</v>
      </c>
      <c r="P224" s="27">
        <f t="shared" si="214"/>
        <v>0</v>
      </c>
      <c r="Q224" s="81">
        <f t="shared" si="214"/>
        <v>0</v>
      </c>
    </row>
    <row r="225" spans="1:17" ht="16.5" hidden="1">
      <c r="A225" s="219" t="s">
        <v>163</v>
      </c>
      <c r="B225" s="220" t="s">
        <v>51</v>
      </c>
      <c r="C225" s="220" t="s">
        <v>57</v>
      </c>
      <c r="D225" s="233" t="s">
        <v>513</v>
      </c>
      <c r="E225" s="220" t="s">
        <v>162</v>
      </c>
      <c r="F225" s="222"/>
      <c r="G225" s="222"/>
      <c r="H225" s="222"/>
      <c r="I225" s="223"/>
      <c r="J225" s="105"/>
      <c r="K225" s="105"/>
      <c r="L225" s="115"/>
      <c r="M225" s="115"/>
      <c r="N225" s="27">
        <f>F225+J225+K225</f>
        <v>0</v>
      </c>
      <c r="O225" s="27">
        <f>G225+K225</f>
        <v>0</v>
      </c>
      <c r="P225" s="27">
        <f>H225+L225+M225</f>
        <v>0</v>
      </c>
      <c r="Q225" s="81">
        <f>I225+M225</f>
        <v>0</v>
      </c>
    </row>
    <row r="226" spans="1:17" ht="16.5" hidden="1">
      <c r="A226" s="24"/>
      <c r="B226" s="25"/>
      <c r="C226" s="25"/>
      <c r="D226" s="35"/>
      <c r="E226" s="25"/>
      <c r="F226" s="27"/>
      <c r="G226" s="27"/>
      <c r="H226" s="27"/>
      <c r="I226" s="81"/>
      <c r="J226" s="105"/>
      <c r="K226" s="105"/>
      <c r="L226" s="115"/>
      <c r="M226" s="115"/>
      <c r="N226" s="27"/>
      <c r="O226" s="27"/>
      <c r="P226" s="27"/>
      <c r="Q226" s="81"/>
    </row>
    <row r="227" spans="1:17" s="136" customFormat="1" ht="75">
      <c r="A227" s="30" t="s">
        <v>717</v>
      </c>
      <c r="B227" s="22" t="s">
        <v>51</v>
      </c>
      <c r="C227" s="22" t="s">
        <v>9</v>
      </c>
      <c r="D227" s="31"/>
      <c r="E227" s="22"/>
      <c r="F227" s="23">
        <f>F237+F228</f>
        <v>77956</v>
      </c>
      <c r="G227" s="23">
        <f t="shared" ref="G227:I227" si="215">G237+G228</f>
        <v>0</v>
      </c>
      <c r="H227" s="23">
        <f t="shared" si="215"/>
        <v>77956</v>
      </c>
      <c r="I227" s="23">
        <f t="shared" si="215"/>
        <v>0</v>
      </c>
      <c r="J227" s="105"/>
      <c r="K227" s="105"/>
      <c r="L227" s="115"/>
      <c r="M227" s="115"/>
      <c r="N227" s="158">
        <f>N237</f>
        <v>0</v>
      </c>
      <c r="O227" s="158">
        <f>O237</f>
        <v>0</v>
      </c>
      <c r="P227" s="158">
        <f>P237</f>
        <v>0</v>
      </c>
      <c r="Q227" s="159">
        <f>Q237</f>
        <v>0</v>
      </c>
    </row>
    <row r="228" spans="1:17" s="136" customFormat="1" ht="99.75">
      <c r="A228" s="24" t="s">
        <v>688</v>
      </c>
      <c r="B228" s="25" t="s">
        <v>51</v>
      </c>
      <c r="C228" s="25" t="s">
        <v>9</v>
      </c>
      <c r="D228" s="35" t="s">
        <v>260</v>
      </c>
      <c r="E228" s="25"/>
      <c r="F228" s="27">
        <f>F229</f>
        <v>77956</v>
      </c>
      <c r="G228" s="27">
        <f t="shared" ref="G228:I229" si="216">G229</f>
        <v>0</v>
      </c>
      <c r="H228" s="27">
        <f t="shared" si="216"/>
        <v>77956</v>
      </c>
      <c r="I228" s="27">
        <f t="shared" si="216"/>
        <v>0</v>
      </c>
      <c r="J228" s="105"/>
      <c r="K228" s="105"/>
      <c r="L228" s="115"/>
      <c r="M228" s="115"/>
      <c r="N228" s="158"/>
      <c r="O228" s="158"/>
      <c r="P228" s="158"/>
      <c r="Q228" s="159"/>
    </row>
    <row r="229" spans="1:17" s="136" customFormat="1" ht="33.75">
      <c r="A229" s="24" t="s">
        <v>199</v>
      </c>
      <c r="B229" s="25" t="s">
        <v>51</v>
      </c>
      <c r="C229" s="25" t="s">
        <v>9</v>
      </c>
      <c r="D229" s="35" t="s">
        <v>701</v>
      </c>
      <c r="E229" s="25"/>
      <c r="F229" s="27">
        <f>F230</f>
        <v>77956</v>
      </c>
      <c r="G229" s="27">
        <f t="shared" si="216"/>
        <v>0</v>
      </c>
      <c r="H229" s="27">
        <f t="shared" si="216"/>
        <v>77956</v>
      </c>
      <c r="I229" s="27">
        <f t="shared" si="216"/>
        <v>0</v>
      </c>
      <c r="J229" s="105"/>
      <c r="K229" s="105"/>
      <c r="L229" s="115"/>
      <c r="M229" s="115"/>
      <c r="N229" s="158"/>
      <c r="O229" s="158"/>
      <c r="P229" s="158"/>
      <c r="Q229" s="159"/>
    </row>
    <row r="230" spans="1:17" s="136" customFormat="1" ht="66.75">
      <c r="A230" s="24" t="s">
        <v>125</v>
      </c>
      <c r="B230" s="25" t="s">
        <v>51</v>
      </c>
      <c r="C230" s="25" t="s">
        <v>9</v>
      </c>
      <c r="D230" s="35" t="s">
        <v>702</v>
      </c>
      <c r="E230" s="25"/>
      <c r="F230" s="27">
        <f>F231+F233+F235</f>
        <v>77956</v>
      </c>
      <c r="G230" s="27">
        <f t="shared" ref="G230:I230" si="217">G231+G233+G235</f>
        <v>0</v>
      </c>
      <c r="H230" s="27">
        <f t="shared" si="217"/>
        <v>77956</v>
      </c>
      <c r="I230" s="27">
        <f t="shared" si="217"/>
        <v>0</v>
      </c>
      <c r="J230" s="105"/>
      <c r="K230" s="105"/>
      <c r="L230" s="115"/>
      <c r="M230" s="115"/>
      <c r="N230" s="158"/>
      <c r="O230" s="158"/>
      <c r="P230" s="158"/>
      <c r="Q230" s="159"/>
    </row>
    <row r="231" spans="1:17" s="136" customFormat="1" ht="83.25">
      <c r="A231" s="24" t="s">
        <v>700</v>
      </c>
      <c r="B231" s="25" t="s">
        <v>51</v>
      </c>
      <c r="C231" s="25" t="s">
        <v>9</v>
      </c>
      <c r="D231" s="35" t="s">
        <v>702</v>
      </c>
      <c r="E231" s="25" t="s">
        <v>103</v>
      </c>
      <c r="F231" s="27">
        <f>F232</f>
        <v>67925</v>
      </c>
      <c r="G231" s="27">
        <f t="shared" ref="G231:I231" si="218">G232</f>
        <v>0</v>
      </c>
      <c r="H231" s="27">
        <f t="shared" si="218"/>
        <v>67925</v>
      </c>
      <c r="I231" s="27">
        <f t="shared" si="218"/>
        <v>0</v>
      </c>
      <c r="J231" s="105"/>
      <c r="K231" s="105"/>
      <c r="L231" s="115"/>
      <c r="M231" s="115"/>
      <c r="N231" s="158"/>
      <c r="O231" s="158"/>
      <c r="P231" s="158"/>
      <c r="Q231" s="159"/>
    </row>
    <row r="232" spans="1:17" s="136" customFormat="1" ht="33.75">
      <c r="A232" s="24" t="s">
        <v>171</v>
      </c>
      <c r="B232" s="25" t="s">
        <v>51</v>
      </c>
      <c r="C232" s="25" t="s">
        <v>9</v>
      </c>
      <c r="D232" s="35" t="s">
        <v>702</v>
      </c>
      <c r="E232" s="25" t="s">
        <v>170</v>
      </c>
      <c r="F232" s="27">
        <v>67925</v>
      </c>
      <c r="G232" s="27"/>
      <c r="H232" s="27">
        <v>67925</v>
      </c>
      <c r="I232" s="81"/>
      <c r="J232" s="105"/>
      <c r="K232" s="105"/>
      <c r="L232" s="115"/>
      <c r="M232" s="115"/>
      <c r="N232" s="158"/>
      <c r="O232" s="158"/>
      <c r="P232" s="158"/>
      <c r="Q232" s="159"/>
    </row>
    <row r="233" spans="1:17" s="136" customFormat="1" ht="33.75">
      <c r="A233" s="24" t="s">
        <v>346</v>
      </c>
      <c r="B233" s="25" t="s">
        <v>51</v>
      </c>
      <c r="C233" s="25" t="s">
        <v>9</v>
      </c>
      <c r="D233" s="35" t="s">
        <v>702</v>
      </c>
      <c r="E233" s="25" t="s">
        <v>78</v>
      </c>
      <c r="F233" s="27">
        <f>F234</f>
        <v>9718</v>
      </c>
      <c r="G233" s="27">
        <f t="shared" ref="G233:I233" si="219">G234</f>
        <v>0</v>
      </c>
      <c r="H233" s="27">
        <f t="shared" si="219"/>
        <v>9718</v>
      </c>
      <c r="I233" s="27">
        <f t="shared" si="219"/>
        <v>0</v>
      </c>
      <c r="J233" s="105"/>
      <c r="K233" s="105"/>
      <c r="L233" s="115"/>
      <c r="M233" s="115"/>
      <c r="N233" s="158"/>
      <c r="O233" s="158"/>
      <c r="P233" s="158"/>
      <c r="Q233" s="159"/>
    </row>
    <row r="234" spans="1:17" s="136" customFormat="1" ht="50.25">
      <c r="A234" s="24" t="s">
        <v>161</v>
      </c>
      <c r="B234" s="25" t="s">
        <v>51</v>
      </c>
      <c r="C234" s="25" t="s">
        <v>9</v>
      </c>
      <c r="D234" s="35" t="s">
        <v>702</v>
      </c>
      <c r="E234" s="25" t="s">
        <v>160</v>
      </c>
      <c r="F234" s="27">
        <v>9718</v>
      </c>
      <c r="G234" s="27"/>
      <c r="H234" s="27">
        <v>9718</v>
      </c>
      <c r="I234" s="81"/>
      <c r="J234" s="105"/>
      <c r="K234" s="105"/>
      <c r="L234" s="115"/>
      <c r="M234" s="115"/>
      <c r="N234" s="158"/>
      <c r="O234" s="158"/>
      <c r="P234" s="158"/>
      <c r="Q234" s="159"/>
    </row>
    <row r="235" spans="1:17" s="136" customFormat="1" ht="18.75">
      <c r="A235" s="24" t="s">
        <v>97</v>
      </c>
      <c r="B235" s="25" t="s">
        <v>51</v>
      </c>
      <c r="C235" s="25" t="s">
        <v>9</v>
      </c>
      <c r="D235" s="35" t="s">
        <v>702</v>
      </c>
      <c r="E235" s="25" t="s">
        <v>98</v>
      </c>
      <c r="F235" s="27">
        <f>F236</f>
        <v>313</v>
      </c>
      <c r="G235" s="27">
        <f t="shared" ref="G235:I235" si="220">G236</f>
        <v>0</v>
      </c>
      <c r="H235" s="27">
        <f t="shared" si="220"/>
        <v>313</v>
      </c>
      <c r="I235" s="27">
        <f t="shared" si="220"/>
        <v>0</v>
      </c>
      <c r="J235" s="105"/>
      <c r="K235" s="105"/>
      <c r="L235" s="115"/>
      <c r="M235" s="115"/>
      <c r="N235" s="158"/>
      <c r="O235" s="158"/>
      <c r="P235" s="158"/>
      <c r="Q235" s="159"/>
    </row>
    <row r="236" spans="1:17" s="136" customFormat="1" ht="18.75">
      <c r="A236" s="24" t="s">
        <v>177</v>
      </c>
      <c r="B236" s="25" t="s">
        <v>51</v>
      </c>
      <c r="C236" s="25" t="s">
        <v>9</v>
      </c>
      <c r="D236" s="35" t="s">
        <v>702</v>
      </c>
      <c r="E236" s="25" t="s">
        <v>162</v>
      </c>
      <c r="F236" s="27">
        <v>313</v>
      </c>
      <c r="G236" s="27"/>
      <c r="H236" s="27">
        <v>313</v>
      </c>
      <c r="I236" s="81"/>
      <c r="J236" s="105"/>
      <c r="K236" s="105"/>
      <c r="L236" s="115"/>
      <c r="M236" s="115"/>
      <c r="N236" s="158"/>
      <c r="O236" s="158"/>
      <c r="P236" s="158"/>
      <c r="Q236" s="159"/>
    </row>
    <row r="237" spans="1:17" s="136" customFormat="1" ht="49.5" hidden="1">
      <c r="A237" s="219" t="s">
        <v>195</v>
      </c>
      <c r="B237" s="220" t="s">
        <v>51</v>
      </c>
      <c r="C237" s="220" t="s">
        <v>9</v>
      </c>
      <c r="D237" s="233" t="s">
        <v>242</v>
      </c>
      <c r="E237" s="220"/>
      <c r="F237" s="222">
        <f>F238</f>
        <v>0</v>
      </c>
      <c r="G237" s="222">
        <f t="shared" ref="G237:I240" si="221">G238</f>
        <v>0</v>
      </c>
      <c r="H237" s="222">
        <f t="shared" si="221"/>
        <v>0</v>
      </c>
      <c r="I237" s="222">
        <f t="shared" si="221"/>
        <v>0</v>
      </c>
      <c r="J237" s="105"/>
      <c r="K237" s="105"/>
      <c r="L237" s="115"/>
      <c r="M237" s="115"/>
      <c r="N237" s="124">
        <f t="shared" ref="N237:Q240" si="222">N238</f>
        <v>0</v>
      </c>
      <c r="O237" s="124">
        <f t="shared" si="222"/>
        <v>0</v>
      </c>
      <c r="P237" s="124">
        <f t="shared" si="222"/>
        <v>0</v>
      </c>
      <c r="Q237" s="89">
        <f t="shared" si="222"/>
        <v>0</v>
      </c>
    </row>
    <row r="238" spans="1:17" s="136" customFormat="1" ht="16.5" hidden="1">
      <c r="A238" s="219" t="s">
        <v>464</v>
      </c>
      <c r="B238" s="220" t="s">
        <v>51</v>
      </c>
      <c r="C238" s="220" t="s">
        <v>9</v>
      </c>
      <c r="D238" s="233" t="s">
        <v>461</v>
      </c>
      <c r="E238" s="220"/>
      <c r="F238" s="222">
        <f>F239</f>
        <v>0</v>
      </c>
      <c r="G238" s="222">
        <f t="shared" si="221"/>
        <v>0</v>
      </c>
      <c r="H238" s="222">
        <f t="shared" si="221"/>
        <v>0</v>
      </c>
      <c r="I238" s="222">
        <f t="shared" si="221"/>
        <v>0</v>
      </c>
      <c r="J238" s="105"/>
      <c r="K238" s="105"/>
      <c r="L238" s="115"/>
      <c r="M238" s="115"/>
      <c r="N238" s="124">
        <f t="shared" si="222"/>
        <v>0</v>
      </c>
      <c r="O238" s="124">
        <f t="shared" si="222"/>
        <v>0</v>
      </c>
      <c r="P238" s="124">
        <f t="shared" si="222"/>
        <v>0</v>
      </c>
      <c r="Q238" s="89">
        <f t="shared" si="222"/>
        <v>0</v>
      </c>
    </row>
    <row r="239" spans="1:17" s="136" customFormat="1" ht="132" hidden="1">
      <c r="A239" s="219" t="s">
        <v>465</v>
      </c>
      <c r="B239" s="220" t="s">
        <v>51</v>
      </c>
      <c r="C239" s="220" t="s">
        <v>9</v>
      </c>
      <c r="D239" s="233" t="s">
        <v>466</v>
      </c>
      <c r="E239" s="220"/>
      <c r="F239" s="222">
        <f>F240</f>
        <v>0</v>
      </c>
      <c r="G239" s="222">
        <f t="shared" si="221"/>
        <v>0</v>
      </c>
      <c r="H239" s="222">
        <f t="shared" si="221"/>
        <v>0</v>
      </c>
      <c r="I239" s="222">
        <f t="shared" si="221"/>
        <v>0</v>
      </c>
      <c r="J239" s="105"/>
      <c r="K239" s="105"/>
      <c r="L239" s="115"/>
      <c r="M239" s="115"/>
      <c r="N239" s="124">
        <f t="shared" si="222"/>
        <v>0</v>
      </c>
      <c r="O239" s="124">
        <f t="shared" si="222"/>
        <v>0</v>
      </c>
      <c r="P239" s="124">
        <f t="shared" si="222"/>
        <v>0</v>
      </c>
      <c r="Q239" s="89">
        <f t="shared" si="222"/>
        <v>0</v>
      </c>
    </row>
    <row r="240" spans="1:17" s="136" customFormat="1" ht="49.5" hidden="1">
      <c r="A240" s="219" t="s">
        <v>81</v>
      </c>
      <c r="B240" s="220" t="s">
        <v>51</v>
      </c>
      <c r="C240" s="220" t="s">
        <v>9</v>
      </c>
      <c r="D240" s="233" t="s">
        <v>466</v>
      </c>
      <c r="E240" s="220" t="s">
        <v>82</v>
      </c>
      <c r="F240" s="222">
        <f>F241</f>
        <v>0</v>
      </c>
      <c r="G240" s="222">
        <f t="shared" si="221"/>
        <v>0</v>
      </c>
      <c r="H240" s="222">
        <f t="shared" si="221"/>
        <v>0</v>
      </c>
      <c r="I240" s="222">
        <f t="shared" si="221"/>
        <v>0</v>
      </c>
      <c r="J240" s="105"/>
      <c r="K240" s="105"/>
      <c r="L240" s="115"/>
      <c r="M240" s="115"/>
      <c r="N240" s="124">
        <f t="shared" si="222"/>
        <v>0</v>
      </c>
      <c r="O240" s="124">
        <f t="shared" si="222"/>
        <v>0</v>
      </c>
      <c r="P240" s="124">
        <f t="shared" si="222"/>
        <v>0</v>
      </c>
      <c r="Q240" s="89">
        <f t="shared" si="222"/>
        <v>0</v>
      </c>
    </row>
    <row r="241" spans="1:17" s="136" customFormat="1" ht="49.5" hidden="1">
      <c r="A241" s="219" t="s">
        <v>182</v>
      </c>
      <c r="B241" s="220" t="s">
        <v>51</v>
      </c>
      <c r="C241" s="220" t="s">
        <v>9</v>
      </c>
      <c r="D241" s="233" t="s">
        <v>466</v>
      </c>
      <c r="E241" s="220" t="s">
        <v>174</v>
      </c>
      <c r="F241" s="222"/>
      <c r="G241" s="222"/>
      <c r="H241" s="222"/>
      <c r="I241" s="223"/>
      <c r="J241" s="105"/>
      <c r="K241" s="105"/>
      <c r="L241" s="115"/>
      <c r="M241" s="115"/>
      <c r="N241" s="124"/>
      <c r="O241" s="124"/>
      <c r="P241" s="124"/>
      <c r="Q241" s="89"/>
    </row>
    <row r="242" spans="1:17" s="136" customFormat="1" ht="16.5">
      <c r="A242" s="34"/>
      <c r="B242" s="25"/>
      <c r="C242" s="25"/>
      <c r="D242" s="35"/>
      <c r="E242" s="25"/>
      <c r="F242" s="18"/>
      <c r="G242" s="18"/>
      <c r="H242" s="18"/>
      <c r="I242" s="77"/>
      <c r="J242" s="105"/>
      <c r="K242" s="105"/>
      <c r="L242" s="115"/>
      <c r="M242" s="115"/>
      <c r="N242" s="135"/>
      <c r="O242" s="135"/>
      <c r="P242" s="135"/>
      <c r="Q242" s="160"/>
    </row>
    <row r="243" spans="1:17" ht="56.25">
      <c r="A243" s="30" t="s">
        <v>7</v>
      </c>
      <c r="B243" s="22" t="s">
        <v>51</v>
      </c>
      <c r="C243" s="22" t="s">
        <v>8</v>
      </c>
      <c r="D243" s="35"/>
      <c r="E243" s="25"/>
      <c r="F243" s="23">
        <f>F244+F249</f>
        <v>47650</v>
      </c>
      <c r="G243" s="23">
        <f t="shared" ref="G243:I243" si="223">G244+G249</f>
        <v>0</v>
      </c>
      <c r="H243" s="23">
        <f t="shared" si="223"/>
        <v>47650</v>
      </c>
      <c r="I243" s="23">
        <f t="shared" si="223"/>
        <v>0</v>
      </c>
      <c r="J243" s="171">
        <f>J244+J249</f>
        <v>0</v>
      </c>
      <c r="K243" s="171">
        <f t="shared" ref="K243:M243" si="224">K244+K249</f>
        <v>0</v>
      </c>
      <c r="L243" s="186">
        <f t="shared" si="224"/>
        <v>0</v>
      </c>
      <c r="M243" s="186">
        <f t="shared" si="224"/>
        <v>0</v>
      </c>
      <c r="N243" s="23">
        <f>N244+N249</f>
        <v>47650</v>
      </c>
      <c r="O243" s="23">
        <f t="shared" ref="O243:Q243" si="225">O244+O249</f>
        <v>0</v>
      </c>
      <c r="P243" s="23">
        <f t="shared" si="225"/>
        <v>47650</v>
      </c>
      <c r="Q243" s="23">
        <f t="shared" si="225"/>
        <v>0</v>
      </c>
    </row>
    <row r="244" spans="1:17" ht="49.5">
      <c r="A244" s="24" t="s">
        <v>514</v>
      </c>
      <c r="B244" s="25" t="s">
        <v>51</v>
      </c>
      <c r="C244" s="25" t="s">
        <v>8</v>
      </c>
      <c r="D244" s="35" t="s">
        <v>351</v>
      </c>
      <c r="E244" s="25"/>
      <c r="F244" s="27">
        <f t="shared" ref="F244:M247" si="226">F245</f>
        <v>242</v>
      </c>
      <c r="G244" s="27">
        <f t="shared" si="226"/>
        <v>0</v>
      </c>
      <c r="H244" s="27">
        <f t="shared" si="226"/>
        <v>242</v>
      </c>
      <c r="I244" s="81">
        <f t="shared" si="226"/>
        <v>0</v>
      </c>
      <c r="J244" s="126">
        <f t="shared" si="226"/>
        <v>0</v>
      </c>
      <c r="K244" s="126">
        <f t="shared" si="226"/>
        <v>0</v>
      </c>
      <c r="L244" s="188">
        <f t="shared" si="226"/>
        <v>0</v>
      </c>
      <c r="M244" s="189">
        <f t="shared" si="226"/>
        <v>0</v>
      </c>
      <c r="N244" s="27">
        <f t="shared" ref="N244:Q247" si="227">N245</f>
        <v>242</v>
      </c>
      <c r="O244" s="27">
        <f t="shared" si="227"/>
        <v>0</v>
      </c>
      <c r="P244" s="27">
        <f t="shared" si="227"/>
        <v>242</v>
      </c>
      <c r="Q244" s="81">
        <f t="shared" si="227"/>
        <v>0</v>
      </c>
    </row>
    <row r="245" spans="1:17" ht="16.5">
      <c r="A245" s="24" t="s">
        <v>76</v>
      </c>
      <c r="B245" s="25" t="s">
        <v>51</v>
      </c>
      <c r="C245" s="25" t="s">
        <v>8</v>
      </c>
      <c r="D245" s="35" t="s">
        <v>352</v>
      </c>
      <c r="E245" s="25"/>
      <c r="F245" s="27">
        <f t="shared" si="226"/>
        <v>242</v>
      </c>
      <c r="G245" s="27">
        <f t="shared" si="226"/>
        <v>0</v>
      </c>
      <c r="H245" s="27">
        <f t="shared" si="226"/>
        <v>242</v>
      </c>
      <c r="I245" s="81">
        <f t="shared" si="226"/>
        <v>0</v>
      </c>
      <c r="J245" s="126">
        <f t="shared" si="226"/>
        <v>0</v>
      </c>
      <c r="K245" s="126">
        <f t="shared" si="226"/>
        <v>0</v>
      </c>
      <c r="L245" s="188">
        <f t="shared" si="226"/>
        <v>0</v>
      </c>
      <c r="M245" s="189">
        <f t="shared" si="226"/>
        <v>0</v>
      </c>
      <c r="N245" s="27">
        <f t="shared" si="227"/>
        <v>242</v>
      </c>
      <c r="O245" s="27">
        <f t="shared" si="227"/>
        <v>0</v>
      </c>
      <c r="P245" s="27">
        <f t="shared" si="227"/>
        <v>242</v>
      </c>
      <c r="Q245" s="81">
        <f t="shared" si="227"/>
        <v>0</v>
      </c>
    </row>
    <row r="246" spans="1:17" ht="49.5">
      <c r="A246" s="24" t="s">
        <v>270</v>
      </c>
      <c r="B246" s="25" t="s">
        <v>51</v>
      </c>
      <c r="C246" s="25" t="s">
        <v>8</v>
      </c>
      <c r="D246" s="35" t="s">
        <v>353</v>
      </c>
      <c r="E246" s="25"/>
      <c r="F246" s="27">
        <f t="shared" si="226"/>
        <v>242</v>
      </c>
      <c r="G246" s="27">
        <f t="shared" si="226"/>
        <v>0</v>
      </c>
      <c r="H246" s="27">
        <f t="shared" si="226"/>
        <v>242</v>
      </c>
      <c r="I246" s="81">
        <f t="shared" si="226"/>
        <v>0</v>
      </c>
      <c r="J246" s="126">
        <f t="shared" si="226"/>
        <v>0</v>
      </c>
      <c r="K246" s="126">
        <f t="shared" si="226"/>
        <v>0</v>
      </c>
      <c r="L246" s="188">
        <f t="shared" si="226"/>
        <v>0</v>
      </c>
      <c r="M246" s="189">
        <f t="shared" si="226"/>
        <v>0</v>
      </c>
      <c r="N246" s="27">
        <f t="shared" si="227"/>
        <v>242</v>
      </c>
      <c r="O246" s="27">
        <f t="shared" si="227"/>
        <v>0</v>
      </c>
      <c r="P246" s="27">
        <f t="shared" si="227"/>
        <v>242</v>
      </c>
      <c r="Q246" s="81">
        <f t="shared" si="227"/>
        <v>0</v>
      </c>
    </row>
    <row r="247" spans="1:17" ht="33">
      <c r="A247" s="24" t="s">
        <v>346</v>
      </c>
      <c r="B247" s="25" t="s">
        <v>51</v>
      </c>
      <c r="C247" s="25" t="s">
        <v>8</v>
      </c>
      <c r="D247" s="35" t="s">
        <v>353</v>
      </c>
      <c r="E247" s="25" t="s">
        <v>78</v>
      </c>
      <c r="F247" s="27">
        <f t="shared" si="226"/>
        <v>242</v>
      </c>
      <c r="G247" s="27">
        <f t="shared" si="226"/>
        <v>0</v>
      </c>
      <c r="H247" s="27">
        <f t="shared" si="226"/>
        <v>242</v>
      </c>
      <c r="I247" s="81">
        <f t="shared" si="226"/>
        <v>0</v>
      </c>
      <c r="J247" s="126">
        <f t="shared" si="226"/>
        <v>0</v>
      </c>
      <c r="K247" s="126">
        <f t="shared" si="226"/>
        <v>0</v>
      </c>
      <c r="L247" s="188">
        <f t="shared" si="226"/>
        <v>0</v>
      </c>
      <c r="M247" s="189">
        <f t="shared" si="226"/>
        <v>0</v>
      </c>
      <c r="N247" s="27">
        <f t="shared" si="227"/>
        <v>242</v>
      </c>
      <c r="O247" s="27">
        <f t="shared" si="227"/>
        <v>0</v>
      </c>
      <c r="P247" s="27">
        <f t="shared" si="227"/>
        <v>242</v>
      </c>
      <c r="Q247" s="81">
        <f t="shared" si="227"/>
        <v>0</v>
      </c>
    </row>
    <row r="248" spans="1:17" ht="49.5">
      <c r="A248" s="24" t="s">
        <v>161</v>
      </c>
      <c r="B248" s="25" t="s">
        <v>51</v>
      </c>
      <c r="C248" s="25" t="s">
        <v>8</v>
      </c>
      <c r="D248" s="35" t="s">
        <v>353</v>
      </c>
      <c r="E248" s="25" t="s">
        <v>160</v>
      </c>
      <c r="F248" s="27">
        <v>242</v>
      </c>
      <c r="G248" s="27"/>
      <c r="H248" s="27">
        <v>242</v>
      </c>
      <c r="I248" s="81"/>
      <c r="J248" s="105"/>
      <c r="K248" s="105"/>
      <c r="L248" s="115"/>
      <c r="M248" s="115"/>
      <c r="N248" s="27">
        <f>F248+J248+K248</f>
        <v>242</v>
      </c>
      <c r="O248" s="27">
        <f>G248+K248</f>
        <v>0</v>
      </c>
      <c r="P248" s="27">
        <f>H248+L248+M248</f>
        <v>242</v>
      </c>
      <c r="Q248" s="81">
        <f>I248+M248</f>
        <v>0</v>
      </c>
    </row>
    <row r="249" spans="1:17" s="136" customFormat="1" ht="66">
      <c r="A249" s="34" t="s">
        <v>632</v>
      </c>
      <c r="B249" s="25" t="s">
        <v>51</v>
      </c>
      <c r="C249" s="25" t="s">
        <v>8</v>
      </c>
      <c r="D249" s="35" t="s">
        <v>263</v>
      </c>
      <c r="E249" s="25"/>
      <c r="F249" s="27">
        <f>F250+F254+F258+F266</f>
        <v>47408</v>
      </c>
      <c r="G249" s="27">
        <f t="shared" ref="G249:I249" si="228">G250+G254+G258+G266</f>
        <v>0</v>
      </c>
      <c r="H249" s="27">
        <f t="shared" si="228"/>
        <v>47408</v>
      </c>
      <c r="I249" s="27">
        <f t="shared" si="228"/>
        <v>0</v>
      </c>
      <c r="J249" s="126">
        <f>J250+J254+J258+J266</f>
        <v>0</v>
      </c>
      <c r="K249" s="126">
        <f t="shared" ref="K249:M249" si="229">K250+K254+K258+K266</f>
        <v>0</v>
      </c>
      <c r="L249" s="188">
        <f t="shared" si="229"/>
        <v>0</v>
      </c>
      <c r="M249" s="188">
        <f t="shared" si="229"/>
        <v>0</v>
      </c>
      <c r="N249" s="27">
        <f>N250+N254+N258+N266</f>
        <v>47408</v>
      </c>
      <c r="O249" s="27">
        <f t="shared" ref="O249:Q249" si="230">O250+O254+O258+O266</f>
        <v>0</v>
      </c>
      <c r="P249" s="27">
        <f t="shared" si="230"/>
        <v>47408</v>
      </c>
      <c r="Q249" s="27">
        <f t="shared" si="230"/>
        <v>0</v>
      </c>
    </row>
    <row r="250" spans="1:17" s="136" customFormat="1" ht="16.5" hidden="1">
      <c r="A250" s="24" t="s">
        <v>76</v>
      </c>
      <c r="B250" s="25" t="s">
        <v>51</v>
      </c>
      <c r="C250" s="25" t="s">
        <v>8</v>
      </c>
      <c r="D250" s="35" t="s">
        <v>264</v>
      </c>
      <c r="E250" s="25"/>
      <c r="F250" s="27">
        <f t="shared" ref="F250:M252" si="231">F251</f>
        <v>0</v>
      </c>
      <c r="G250" s="27">
        <f t="shared" si="231"/>
        <v>0</v>
      </c>
      <c r="H250" s="27">
        <f t="shared" si="231"/>
        <v>0</v>
      </c>
      <c r="I250" s="81">
        <f t="shared" si="231"/>
        <v>0</v>
      </c>
      <c r="J250" s="126">
        <f t="shared" si="231"/>
        <v>0</v>
      </c>
      <c r="K250" s="126">
        <f t="shared" si="231"/>
        <v>0</v>
      </c>
      <c r="L250" s="188">
        <f t="shared" si="231"/>
        <v>0</v>
      </c>
      <c r="M250" s="189">
        <f t="shared" si="231"/>
        <v>0</v>
      </c>
      <c r="N250" s="27">
        <f t="shared" ref="N250:Q252" si="232">N251</f>
        <v>0</v>
      </c>
      <c r="O250" s="27">
        <f t="shared" si="232"/>
        <v>0</v>
      </c>
      <c r="P250" s="27">
        <f t="shared" si="232"/>
        <v>0</v>
      </c>
      <c r="Q250" s="81">
        <f t="shared" si="232"/>
        <v>0</v>
      </c>
    </row>
    <row r="251" spans="1:17" s="136" customFormat="1" ht="49.5" hidden="1">
      <c r="A251" s="24" t="s">
        <v>192</v>
      </c>
      <c r="B251" s="25" t="s">
        <v>51</v>
      </c>
      <c r="C251" s="25" t="s">
        <v>8</v>
      </c>
      <c r="D251" s="35" t="s">
        <v>265</v>
      </c>
      <c r="E251" s="25"/>
      <c r="F251" s="27">
        <f t="shared" si="231"/>
        <v>0</v>
      </c>
      <c r="G251" s="27">
        <f t="shared" si="231"/>
        <v>0</v>
      </c>
      <c r="H251" s="27">
        <f t="shared" si="231"/>
        <v>0</v>
      </c>
      <c r="I251" s="81">
        <f t="shared" si="231"/>
        <v>0</v>
      </c>
      <c r="J251" s="126">
        <f t="shared" si="231"/>
        <v>0</v>
      </c>
      <c r="K251" s="126">
        <f t="shared" si="231"/>
        <v>0</v>
      </c>
      <c r="L251" s="188">
        <f t="shared" si="231"/>
        <v>0</v>
      </c>
      <c r="M251" s="189">
        <f t="shared" si="231"/>
        <v>0</v>
      </c>
      <c r="N251" s="27">
        <f t="shared" si="232"/>
        <v>0</v>
      </c>
      <c r="O251" s="27">
        <f t="shared" si="232"/>
        <v>0</v>
      </c>
      <c r="P251" s="27">
        <f t="shared" si="232"/>
        <v>0</v>
      </c>
      <c r="Q251" s="81">
        <f t="shared" si="232"/>
        <v>0</v>
      </c>
    </row>
    <row r="252" spans="1:17" s="136" customFormat="1" ht="33" hidden="1">
      <c r="A252" s="24" t="s">
        <v>346</v>
      </c>
      <c r="B252" s="25" t="s">
        <v>51</v>
      </c>
      <c r="C252" s="25" t="s">
        <v>8</v>
      </c>
      <c r="D252" s="35" t="s">
        <v>265</v>
      </c>
      <c r="E252" s="25" t="s">
        <v>78</v>
      </c>
      <c r="F252" s="27">
        <f t="shared" si="231"/>
        <v>0</v>
      </c>
      <c r="G252" s="27">
        <f t="shared" si="231"/>
        <v>0</v>
      </c>
      <c r="H252" s="27">
        <f t="shared" si="231"/>
        <v>0</v>
      </c>
      <c r="I252" s="81">
        <f t="shared" si="231"/>
        <v>0</v>
      </c>
      <c r="J252" s="126">
        <f t="shared" si="231"/>
        <v>0</v>
      </c>
      <c r="K252" s="126">
        <f t="shared" si="231"/>
        <v>0</v>
      </c>
      <c r="L252" s="188">
        <f t="shared" si="231"/>
        <v>0</v>
      </c>
      <c r="M252" s="189">
        <f t="shared" si="231"/>
        <v>0</v>
      </c>
      <c r="N252" s="27">
        <f t="shared" si="232"/>
        <v>0</v>
      </c>
      <c r="O252" s="27">
        <f t="shared" si="232"/>
        <v>0</v>
      </c>
      <c r="P252" s="27">
        <f t="shared" si="232"/>
        <v>0</v>
      </c>
      <c r="Q252" s="81">
        <f t="shared" si="232"/>
        <v>0</v>
      </c>
    </row>
    <row r="253" spans="1:17" s="136" customFormat="1" ht="49.5" hidden="1">
      <c r="A253" s="34" t="s">
        <v>161</v>
      </c>
      <c r="B253" s="25" t="s">
        <v>51</v>
      </c>
      <c r="C253" s="25" t="s">
        <v>8</v>
      </c>
      <c r="D253" s="35" t="s">
        <v>265</v>
      </c>
      <c r="E253" s="25" t="s">
        <v>160</v>
      </c>
      <c r="F253" s="27"/>
      <c r="G253" s="27"/>
      <c r="H253" s="27"/>
      <c r="I253" s="81"/>
      <c r="J253" s="126"/>
      <c r="K253" s="126"/>
      <c r="L253" s="188"/>
      <c r="M253" s="189"/>
      <c r="N253" s="27"/>
      <c r="O253" s="27"/>
      <c r="P253" s="27"/>
      <c r="Q253" s="81"/>
    </row>
    <row r="254" spans="1:17" s="136" customFormat="1" ht="16.5" hidden="1">
      <c r="A254" s="24" t="s">
        <v>194</v>
      </c>
      <c r="B254" s="25" t="s">
        <v>51</v>
      </c>
      <c r="C254" s="25" t="s">
        <v>8</v>
      </c>
      <c r="D254" s="35" t="s">
        <v>266</v>
      </c>
      <c r="E254" s="25"/>
      <c r="F254" s="27">
        <f t="shared" ref="F254:M256" si="233">F255</f>
        <v>0</v>
      </c>
      <c r="G254" s="27">
        <f t="shared" si="233"/>
        <v>0</v>
      </c>
      <c r="H254" s="27">
        <f t="shared" si="233"/>
        <v>0</v>
      </c>
      <c r="I254" s="81">
        <f t="shared" si="233"/>
        <v>0</v>
      </c>
      <c r="J254" s="126">
        <f t="shared" si="233"/>
        <v>0</v>
      </c>
      <c r="K254" s="126">
        <f t="shared" si="233"/>
        <v>0</v>
      </c>
      <c r="L254" s="188">
        <f t="shared" si="233"/>
        <v>0</v>
      </c>
      <c r="M254" s="189">
        <f t="shared" si="233"/>
        <v>0</v>
      </c>
      <c r="N254" s="27">
        <f t="shared" ref="N254:Q256" si="234">N255</f>
        <v>0</v>
      </c>
      <c r="O254" s="27">
        <f t="shared" si="234"/>
        <v>0</v>
      </c>
      <c r="P254" s="27">
        <f t="shared" si="234"/>
        <v>0</v>
      </c>
      <c r="Q254" s="81">
        <f t="shared" si="234"/>
        <v>0</v>
      </c>
    </row>
    <row r="255" spans="1:17" s="136" customFormat="1" ht="82.5" hidden="1">
      <c r="A255" s="24" t="s">
        <v>204</v>
      </c>
      <c r="B255" s="25" t="s">
        <v>51</v>
      </c>
      <c r="C255" s="25" t="s">
        <v>8</v>
      </c>
      <c r="D255" s="35" t="s">
        <v>267</v>
      </c>
      <c r="E255" s="25"/>
      <c r="F255" s="27">
        <f t="shared" si="233"/>
        <v>0</v>
      </c>
      <c r="G255" s="27">
        <f t="shared" si="233"/>
        <v>0</v>
      </c>
      <c r="H255" s="27">
        <f t="shared" si="233"/>
        <v>0</v>
      </c>
      <c r="I255" s="81">
        <f t="shared" si="233"/>
        <v>0</v>
      </c>
      <c r="J255" s="126">
        <f t="shared" si="233"/>
        <v>0</v>
      </c>
      <c r="K255" s="126">
        <f t="shared" si="233"/>
        <v>0</v>
      </c>
      <c r="L255" s="188">
        <f t="shared" si="233"/>
        <v>0</v>
      </c>
      <c r="M255" s="189">
        <f t="shared" si="233"/>
        <v>0</v>
      </c>
      <c r="N255" s="27">
        <f t="shared" si="234"/>
        <v>0</v>
      </c>
      <c r="O255" s="27">
        <f t="shared" si="234"/>
        <v>0</v>
      </c>
      <c r="P255" s="27">
        <f t="shared" si="234"/>
        <v>0</v>
      </c>
      <c r="Q255" s="81">
        <f t="shared" si="234"/>
        <v>0</v>
      </c>
    </row>
    <row r="256" spans="1:17" s="136" customFormat="1" ht="49.5" hidden="1">
      <c r="A256" s="24" t="s">
        <v>81</v>
      </c>
      <c r="B256" s="25" t="s">
        <v>51</v>
      </c>
      <c r="C256" s="25" t="s">
        <v>8</v>
      </c>
      <c r="D256" s="35" t="s">
        <v>267</v>
      </c>
      <c r="E256" s="25" t="s">
        <v>82</v>
      </c>
      <c r="F256" s="27">
        <f t="shared" si="233"/>
        <v>0</v>
      </c>
      <c r="G256" s="27">
        <f t="shared" si="233"/>
        <v>0</v>
      </c>
      <c r="H256" s="27">
        <f t="shared" si="233"/>
        <v>0</v>
      </c>
      <c r="I256" s="81">
        <f t="shared" si="233"/>
        <v>0</v>
      </c>
      <c r="J256" s="126">
        <f t="shared" si="233"/>
        <v>0</v>
      </c>
      <c r="K256" s="126">
        <f t="shared" si="233"/>
        <v>0</v>
      </c>
      <c r="L256" s="188">
        <f t="shared" si="233"/>
        <v>0</v>
      </c>
      <c r="M256" s="189">
        <f t="shared" si="233"/>
        <v>0</v>
      </c>
      <c r="N256" s="27">
        <f t="shared" si="234"/>
        <v>0</v>
      </c>
      <c r="O256" s="27">
        <f t="shared" si="234"/>
        <v>0</v>
      </c>
      <c r="P256" s="27">
        <f t="shared" si="234"/>
        <v>0</v>
      </c>
      <c r="Q256" s="81">
        <f t="shared" si="234"/>
        <v>0</v>
      </c>
    </row>
    <row r="257" spans="1:17" s="136" customFormat="1" ht="49.5" hidden="1">
      <c r="A257" s="24" t="s">
        <v>182</v>
      </c>
      <c r="B257" s="25" t="s">
        <v>51</v>
      </c>
      <c r="C257" s="25" t="s">
        <v>8</v>
      </c>
      <c r="D257" s="35" t="s">
        <v>267</v>
      </c>
      <c r="E257" s="25" t="s">
        <v>174</v>
      </c>
      <c r="F257" s="27"/>
      <c r="G257" s="27"/>
      <c r="H257" s="27"/>
      <c r="I257" s="81"/>
      <c r="J257" s="126"/>
      <c r="K257" s="126"/>
      <c r="L257" s="188"/>
      <c r="M257" s="189"/>
      <c r="N257" s="27"/>
      <c r="O257" s="27"/>
      <c r="P257" s="27"/>
      <c r="Q257" s="81"/>
    </row>
    <row r="258" spans="1:17" s="136" customFormat="1" ht="33">
      <c r="A258" s="34" t="s">
        <v>199</v>
      </c>
      <c r="B258" s="25" t="s">
        <v>51</v>
      </c>
      <c r="C258" s="25" t="s">
        <v>8</v>
      </c>
      <c r="D258" s="35" t="s">
        <v>268</v>
      </c>
      <c r="E258" s="25"/>
      <c r="F258" s="27">
        <f t="shared" ref="F258:M258" si="235">F259</f>
        <v>47408</v>
      </c>
      <c r="G258" s="27">
        <f t="shared" si="235"/>
        <v>0</v>
      </c>
      <c r="H258" s="27">
        <f t="shared" si="235"/>
        <v>47408</v>
      </c>
      <c r="I258" s="81">
        <f t="shared" si="235"/>
        <v>0</v>
      </c>
      <c r="J258" s="126">
        <f t="shared" si="235"/>
        <v>0</v>
      </c>
      <c r="K258" s="126">
        <f t="shared" si="235"/>
        <v>0</v>
      </c>
      <c r="L258" s="188">
        <f t="shared" si="235"/>
        <v>0</v>
      </c>
      <c r="M258" s="189">
        <f t="shared" si="235"/>
        <v>0</v>
      </c>
      <c r="N258" s="27">
        <f t="shared" ref="N258:Q258" si="236">N259</f>
        <v>47408</v>
      </c>
      <c r="O258" s="27">
        <f t="shared" si="236"/>
        <v>0</v>
      </c>
      <c r="P258" s="27">
        <f t="shared" si="236"/>
        <v>47408</v>
      </c>
      <c r="Q258" s="81">
        <f t="shared" si="236"/>
        <v>0</v>
      </c>
    </row>
    <row r="259" spans="1:17" s="136" customFormat="1" ht="49.5">
      <c r="A259" s="34" t="s">
        <v>191</v>
      </c>
      <c r="B259" s="25" t="s">
        <v>51</v>
      </c>
      <c r="C259" s="25" t="s">
        <v>8</v>
      </c>
      <c r="D259" s="35" t="s">
        <v>269</v>
      </c>
      <c r="E259" s="25"/>
      <c r="F259" s="27">
        <f t="shared" ref="F259:H259" si="237">F260+F262+F264</f>
        <v>47408</v>
      </c>
      <c r="G259" s="27">
        <f t="shared" si="237"/>
        <v>0</v>
      </c>
      <c r="H259" s="27">
        <f t="shared" si="237"/>
        <v>47408</v>
      </c>
      <c r="I259" s="81">
        <f t="shared" ref="I259:L259" si="238">I260+I262+I264</f>
        <v>0</v>
      </c>
      <c r="J259" s="126">
        <f t="shared" si="238"/>
        <v>0</v>
      </c>
      <c r="K259" s="126">
        <f t="shared" si="238"/>
        <v>0</v>
      </c>
      <c r="L259" s="188">
        <f t="shared" si="238"/>
        <v>0</v>
      </c>
      <c r="M259" s="189">
        <f t="shared" ref="M259" si="239">M260+M262+M264</f>
        <v>0</v>
      </c>
      <c r="N259" s="27">
        <f t="shared" ref="N259:Q259" si="240">N260+N262+N264</f>
        <v>47408</v>
      </c>
      <c r="O259" s="27">
        <f t="shared" si="240"/>
        <v>0</v>
      </c>
      <c r="P259" s="27">
        <f t="shared" si="240"/>
        <v>47408</v>
      </c>
      <c r="Q259" s="81">
        <f t="shared" si="240"/>
        <v>0</v>
      </c>
    </row>
    <row r="260" spans="1:17" s="136" customFormat="1" ht="82.5">
      <c r="A260" s="24" t="s">
        <v>379</v>
      </c>
      <c r="B260" s="25" t="s">
        <v>51</v>
      </c>
      <c r="C260" s="25" t="s">
        <v>8</v>
      </c>
      <c r="D260" s="35" t="s">
        <v>269</v>
      </c>
      <c r="E260" s="25" t="s">
        <v>103</v>
      </c>
      <c r="F260" s="27">
        <f t="shared" ref="F260:M260" si="241">F261</f>
        <v>45410</v>
      </c>
      <c r="G260" s="27">
        <f t="shared" si="241"/>
        <v>0</v>
      </c>
      <c r="H260" s="27">
        <f t="shared" si="241"/>
        <v>45410</v>
      </c>
      <c r="I260" s="81">
        <f t="shared" si="241"/>
        <v>0</v>
      </c>
      <c r="J260" s="126">
        <f t="shared" si="241"/>
        <v>0</v>
      </c>
      <c r="K260" s="126">
        <f t="shared" si="241"/>
        <v>0</v>
      </c>
      <c r="L260" s="188">
        <f t="shared" si="241"/>
        <v>0</v>
      </c>
      <c r="M260" s="189">
        <f t="shared" si="241"/>
        <v>0</v>
      </c>
      <c r="N260" s="27">
        <f t="shared" ref="N260:Q260" si="242">N261</f>
        <v>45410</v>
      </c>
      <c r="O260" s="27">
        <f t="shared" si="242"/>
        <v>0</v>
      </c>
      <c r="P260" s="27">
        <f t="shared" si="242"/>
        <v>45410</v>
      </c>
      <c r="Q260" s="81">
        <f t="shared" si="242"/>
        <v>0</v>
      </c>
    </row>
    <row r="261" spans="1:17" s="136" customFormat="1" ht="33">
      <c r="A261" s="34" t="s">
        <v>171</v>
      </c>
      <c r="B261" s="25" t="s">
        <v>51</v>
      </c>
      <c r="C261" s="25" t="s">
        <v>8</v>
      </c>
      <c r="D261" s="35" t="s">
        <v>269</v>
      </c>
      <c r="E261" s="25" t="s">
        <v>170</v>
      </c>
      <c r="F261" s="27">
        <v>45410</v>
      </c>
      <c r="G261" s="27"/>
      <c r="H261" s="27">
        <v>45410</v>
      </c>
      <c r="I261" s="81"/>
      <c r="J261" s="105"/>
      <c r="K261" s="105"/>
      <c r="L261" s="115"/>
      <c r="M261" s="115"/>
      <c r="N261" s="27">
        <f>F261+J261+K261</f>
        <v>45410</v>
      </c>
      <c r="O261" s="27">
        <f>G261+K261</f>
        <v>0</v>
      </c>
      <c r="P261" s="27">
        <f>H261+L261+M261</f>
        <v>45410</v>
      </c>
      <c r="Q261" s="81">
        <f>I261+M261</f>
        <v>0</v>
      </c>
    </row>
    <row r="262" spans="1:17" s="65" customFormat="1" ht="33.75">
      <c r="A262" s="24" t="s">
        <v>346</v>
      </c>
      <c r="B262" s="25" t="s">
        <v>51</v>
      </c>
      <c r="C262" s="25" t="s">
        <v>8</v>
      </c>
      <c r="D262" s="35" t="s">
        <v>269</v>
      </c>
      <c r="E262" s="25" t="s">
        <v>78</v>
      </c>
      <c r="F262" s="27">
        <f t="shared" ref="F262:M262" si="243">F263</f>
        <v>1967</v>
      </c>
      <c r="G262" s="27">
        <f t="shared" si="243"/>
        <v>0</v>
      </c>
      <c r="H262" s="27">
        <f t="shared" si="243"/>
        <v>1967</v>
      </c>
      <c r="I262" s="81">
        <f t="shared" si="243"/>
        <v>0</v>
      </c>
      <c r="J262" s="126">
        <f t="shared" si="243"/>
        <v>0</v>
      </c>
      <c r="K262" s="126">
        <f t="shared" si="243"/>
        <v>0</v>
      </c>
      <c r="L262" s="188">
        <f t="shared" si="243"/>
        <v>0</v>
      </c>
      <c r="M262" s="189">
        <f t="shared" si="243"/>
        <v>0</v>
      </c>
      <c r="N262" s="27">
        <f t="shared" ref="N262:Q262" si="244">N263</f>
        <v>1967</v>
      </c>
      <c r="O262" s="27">
        <f t="shared" si="244"/>
        <v>0</v>
      </c>
      <c r="P262" s="27">
        <f t="shared" si="244"/>
        <v>1967</v>
      </c>
      <c r="Q262" s="81">
        <f t="shared" si="244"/>
        <v>0</v>
      </c>
    </row>
    <row r="263" spans="1:17" s="65" customFormat="1" ht="50.25">
      <c r="A263" s="34" t="s">
        <v>161</v>
      </c>
      <c r="B263" s="25" t="s">
        <v>51</v>
      </c>
      <c r="C263" s="25" t="s">
        <v>8</v>
      </c>
      <c r="D263" s="35" t="s">
        <v>269</v>
      </c>
      <c r="E263" s="25" t="s">
        <v>160</v>
      </c>
      <c r="F263" s="27">
        <v>1967</v>
      </c>
      <c r="G263" s="27"/>
      <c r="H263" s="27">
        <v>1967</v>
      </c>
      <c r="I263" s="81"/>
      <c r="J263" s="107"/>
      <c r="K263" s="107"/>
      <c r="L263" s="116"/>
      <c r="M263" s="116"/>
      <c r="N263" s="27">
        <f>F263+J263+K263</f>
        <v>1967</v>
      </c>
      <c r="O263" s="27">
        <f>G263+K263</f>
        <v>0</v>
      </c>
      <c r="P263" s="27">
        <f>H263+L263+M263</f>
        <v>1967</v>
      </c>
      <c r="Q263" s="81">
        <f>I263+M263</f>
        <v>0</v>
      </c>
    </row>
    <row r="264" spans="1:17" s="133" customFormat="1" ht="18.75">
      <c r="A264" s="24" t="s">
        <v>97</v>
      </c>
      <c r="B264" s="25" t="s">
        <v>51</v>
      </c>
      <c r="C264" s="25" t="s">
        <v>8</v>
      </c>
      <c r="D264" s="35" t="s">
        <v>269</v>
      </c>
      <c r="E264" s="25" t="s">
        <v>98</v>
      </c>
      <c r="F264" s="27">
        <f t="shared" ref="F264:M264" si="245">F265</f>
        <v>31</v>
      </c>
      <c r="G264" s="27">
        <f t="shared" si="245"/>
        <v>0</v>
      </c>
      <c r="H264" s="27">
        <f t="shared" si="245"/>
        <v>31</v>
      </c>
      <c r="I264" s="81">
        <f t="shared" si="245"/>
        <v>0</v>
      </c>
      <c r="J264" s="126">
        <f t="shared" si="245"/>
        <v>0</v>
      </c>
      <c r="K264" s="126">
        <f t="shared" si="245"/>
        <v>0</v>
      </c>
      <c r="L264" s="188">
        <f t="shared" si="245"/>
        <v>0</v>
      </c>
      <c r="M264" s="189">
        <f t="shared" si="245"/>
        <v>0</v>
      </c>
      <c r="N264" s="27">
        <f t="shared" ref="N264:Q264" si="246">N265</f>
        <v>31</v>
      </c>
      <c r="O264" s="27">
        <f t="shared" si="246"/>
        <v>0</v>
      </c>
      <c r="P264" s="27">
        <f t="shared" si="246"/>
        <v>31</v>
      </c>
      <c r="Q264" s="81">
        <f t="shared" si="246"/>
        <v>0</v>
      </c>
    </row>
    <row r="265" spans="1:17" s="137" customFormat="1" ht="16.5">
      <c r="A265" s="24" t="s">
        <v>163</v>
      </c>
      <c r="B265" s="25" t="s">
        <v>51</v>
      </c>
      <c r="C265" s="25" t="s">
        <v>8</v>
      </c>
      <c r="D265" s="35" t="s">
        <v>269</v>
      </c>
      <c r="E265" s="25" t="s">
        <v>162</v>
      </c>
      <c r="F265" s="27">
        <v>31</v>
      </c>
      <c r="G265" s="27"/>
      <c r="H265" s="27">
        <v>31</v>
      </c>
      <c r="I265" s="81"/>
      <c r="J265" s="110"/>
      <c r="K265" s="110"/>
      <c r="L265" s="119"/>
      <c r="M265" s="119"/>
      <c r="N265" s="27">
        <f>F265+J265+K265</f>
        <v>31</v>
      </c>
      <c r="O265" s="27">
        <f>G265+K265</f>
        <v>0</v>
      </c>
      <c r="P265" s="27">
        <f>H265+L265+M265</f>
        <v>31</v>
      </c>
      <c r="Q265" s="81">
        <f>I265+M265</f>
        <v>0</v>
      </c>
    </row>
    <row r="266" spans="1:17" s="137" customFormat="1" ht="16.5" hidden="1">
      <c r="A266" s="219" t="s">
        <v>573</v>
      </c>
      <c r="B266" s="220" t="s">
        <v>51</v>
      </c>
      <c r="C266" s="220" t="s">
        <v>8</v>
      </c>
      <c r="D266" s="233" t="s">
        <v>627</v>
      </c>
      <c r="E266" s="220"/>
      <c r="F266" s="222">
        <f>F267</f>
        <v>0</v>
      </c>
      <c r="G266" s="222">
        <f t="shared" ref="G266:M267" si="247">G267</f>
        <v>0</v>
      </c>
      <c r="H266" s="222">
        <f t="shared" si="247"/>
        <v>0</v>
      </c>
      <c r="I266" s="222">
        <f t="shared" si="247"/>
        <v>0</v>
      </c>
      <c r="J266" s="126">
        <f>J267</f>
        <v>0</v>
      </c>
      <c r="K266" s="126">
        <f t="shared" si="247"/>
        <v>0</v>
      </c>
      <c r="L266" s="188">
        <f t="shared" si="247"/>
        <v>0</v>
      </c>
      <c r="M266" s="188">
        <f t="shared" si="247"/>
        <v>0</v>
      </c>
      <c r="N266" s="27">
        <f>N267</f>
        <v>0</v>
      </c>
      <c r="O266" s="27">
        <f t="shared" ref="O266:Q267" si="248">O267</f>
        <v>0</v>
      </c>
      <c r="P266" s="27">
        <f t="shared" si="248"/>
        <v>0</v>
      </c>
      <c r="Q266" s="27">
        <f t="shared" si="248"/>
        <v>0</v>
      </c>
    </row>
    <row r="267" spans="1:17" s="137" customFormat="1" ht="49.5" hidden="1">
      <c r="A267" s="219" t="s">
        <v>81</v>
      </c>
      <c r="B267" s="220" t="s">
        <v>51</v>
      </c>
      <c r="C267" s="220" t="s">
        <v>8</v>
      </c>
      <c r="D267" s="233" t="s">
        <v>627</v>
      </c>
      <c r="E267" s="220" t="s">
        <v>82</v>
      </c>
      <c r="F267" s="222">
        <f>F268</f>
        <v>0</v>
      </c>
      <c r="G267" s="222">
        <f t="shared" si="247"/>
        <v>0</v>
      </c>
      <c r="H267" s="222">
        <f t="shared" si="247"/>
        <v>0</v>
      </c>
      <c r="I267" s="222">
        <f t="shared" si="247"/>
        <v>0</v>
      </c>
      <c r="J267" s="126">
        <f>J268</f>
        <v>0</v>
      </c>
      <c r="K267" s="126">
        <f t="shared" si="247"/>
        <v>0</v>
      </c>
      <c r="L267" s="188">
        <f t="shared" si="247"/>
        <v>0</v>
      </c>
      <c r="M267" s="188">
        <f t="shared" si="247"/>
        <v>0</v>
      </c>
      <c r="N267" s="27">
        <f>N268</f>
        <v>0</v>
      </c>
      <c r="O267" s="27">
        <f t="shared" si="248"/>
        <v>0</v>
      </c>
      <c r="P267" s="27">
        <f t="shared" si="248"/>
        <v>0</v>
      </c>
      <c r="Q267" s="27">
        <f t="shared" si="248"/>
        <v>0</v>
      </c>
    </row>
    <row r="268" spans="1:17" s="137" customFormat="1" ht="66" hidden="1">
      <c r="A268" s="219" t="s">
        <v>661</v>
      </c>
      <c r="B268" s="220" t="s">
        <v>51</v>
      </c>
      <c r="C268" s="220" t="s">
        <v>8</v>
      </c>
      <c r="D268" s="233" t="s">
        <v>627</v>
      </c>
      <c r="E268" s="220" t="s">
        <v>174</v>
      </c>
      <c r="F268" s="222"/>
      <c r="G268" s="222"/>
      <c r="H268" s="222"/>
      <c r="I268" s="223"/>
      <c r="J268" s="110"/>
      <c r="K268" s="110"/>
      <c r="L268" s="119"/>
      <c r="M268" s="119"/>
      <c r="N268" s="27">
        <f>F268+J268+K268</f>
        <v>0</v>
      </c>
      <c r="O268" s="27">
        <f>G268+K268</f>
        <v>0</v>
      </c>
      <c r="P268" s="27">
        <f>H268+L268+M268</f>
        <v>0</v>
      </c>
      <c r="Q268" s="81">
        <f>I268+M268</f>
        <v>0</v>
      </c>
    </row>
    <row r="269" spans="1:17" s="131" customFormat="1" ht="16.5" hidden="1">
      <c r="A269" s="169" t="s">
        <v>573</v>
      </c>
      <c r="B269" s="25" t="s">
        <v>51</v>
      </c>
      <c r="C269" s="25" t="s">
        <v>8</v>
      </c>
      <c r="D269" s="35" t="s">
        <v>572</v>
      </c>
      <c r="E269" s="25"/>
      <c r="F269" s="27"/>
      <c r="G269" s="27"/>
      <c r="H269" s="27"/>
      <c r="I269" s="81"/>
      <c r="J269" s="106"/>
      <c r="K269" s="106"/>
      <c r="L269" s="120"/>
      <c r="M269" s="120"/>
      <c r="N269" s="124"/>
      <c r="O269" s="124"/>
      <c r="P269" s="124"/>
      <c r="Q269" s="89"/>
    </row>
    <row r="270" spans="1:17" s="131" customFormat="1" ht="49.5" hidden="1">
      <c r="A270" s="139" t="s">
        <v>81</v>
      </c>
      <c r="B270" s="25" t="s">
        <v>51</v>
      </c>
      <c r="C270" s="25" t="s">
        <v>8</v>
      </c>
      <c r="D270" s="35" t="s">
        <v>572</v>
      </c>
      <c r="E270" s="25" t="s">
        <v>82</v>
      </c>
      <c r="F270" s="27"/>
      <c r="G270" s="27"/>
      <c r="H270" s="27"/>
      <c r="I270" s="81"/>
      <c r="J270" s="106"/>
      <c r="K270" s="106"/>
      <c r="L270" s="120"/>
      <c r="M270" s="120"/>
      <c r="N270" s="124"/>
      <c r="O270" s="124"/>
      <c r="P270" s="124"/>
      <c r="Q270" s="89"/>
    </row>
    <row r="271" spans="1:17" s="131" customFormat="1" ht="49.5" hidden="1">
      <c r="A271" s="139" t="s">
        <v>182</v>
      </c>
      <c r="B271" s="25" t="s">
        <v>51</v>
      </c>
      <c r="C271" s="25" t="s">
        <v>8</v>
      </c>
      <c r="D271" s="35" t="s">
        <v>572</v>
      </c>
      <c r="E271" s="25" t="s">
        <v>174</v>
      </c>
      <c r="F271" s="27"/>
      <c r="G271" s="27"/>
      <c r="H271" s="27"/>
      <c r="I271" s="81"/>
      <c r="J271" s="106"/>
      <c r="K271" s="106"/>
      <c r="L271" s="120"/>
      <c r="M271" s="120"/>
      <c r="N271" s="124"/>
      <c r="O271" s="124"/>
      <c r="P271" s="124"/>
      <c r="Q271" s="89"/>
    </row>
    <row r="272" spans="1:17" s="9" customFormat="1" ht="16.5">
      <c r="A272" s="34"/>
      <c r="B272" s="25"/>
      <c r="C272" s="25"/>
      <c r="D272" s="35"/>
      <c r="E272" s="25"/>
      <c r="F272" s="18"/>
      <c r="G272" s="18"/>
      <c r="H272" s="18"/>
      <c r="I272" s="77"/>
      <c r="J272" s="106"/>
      <c r="K272" s="106"/>
      <c r="L272" s="120"/>
      <c r="M272" s="120"/>
      <c r="N272" s="18"/>
      <c r="O272" s="18"/>
      <c r="P272" s="18"/>
      <c r="Q272" s="77"/>
    </row>
    <row r="273" spans="1:17" s="9" customFormat="1" ht="20.25">
      <c r="A273" s="39" t="s">
        <v>21</v>
      </c>
      <c r="B273" s="19" t="s">
        <v>22</v>
      </c>
      <c r="C273" s="19"/>
      <c r="D273" s="20"/>
      <c r="E273" s="19"/>
      <c r="F273" s="40">
        <f>F275+F315+F350+F410+F419</f>
        <v>1651552</v>
      </c>
      <c r="G273" s="40">
        <f t="shared" ref="G273:Q273" si="249">G275+G315+G350+G410+G419</f>
        <v>700000</v>
      </c>
      <c r="H273" s="40">
        <f t="shared" si="249"/>
        <v>951112</v>
      </c>
      <c r="I273" s="86">
        <f t="shared" si="249"/>
        <v>0</v>
      </c>
      <c r="J273" s="177">
        <f t="shared" si="249"/>
        <v>0</v>
      </c>
      <c r="K273" s="177">
        <f t="shared" si="249"/>
        <v>0</v>
      </c>
      <c r="L273" s="194">
        <f t="shared" si="249"/>
        <v>0</v>
      </c>
      <c r="M273" s="196">
        <f t="shared" si="249"/>
        <v>0</v>
      </c>
      <c r="N273" s="40">
        <f t="shared" si="249"/>
        <v>54496</v>
      </c>
      <c r="O273" s="40">
        <f t="shared" si="249"/>
        <v>0</v>
      </c>
      <c r="P273" s="40">
        <f t="shared" si="249"/>
        <v>22826</v>
      </c>
      <c r="Q273" s="86">
        <f t="shared" si="249"/>
        <v>0</v>
      </c>
    </row>
    <row r="274" spans="1:17" s="9" customFormat="1" ht="20.25">
      <c r="A274" s="39"/>
      <c r="B274" s="19"/>
      <c r="C274" s="19"/>
      <c r="D274" s="20"/>
      <c r="E274" s="19"/>
      <c r="F274" s="40"/>
      <c r="G274" s="40"/>
      <c r="H274" s="40"/>
      <c r="I274" s="86"/>
      <c r="J274" s="106"/>
      <c r="K274" s="106"/>
      <c r="L274" s="120"/>
      <c r="M274" s="120"/>
      <c r="N274" s="40"/>
      <c r="O274" s="40"/>
      <c r="P274" s="40"/>
      <c r="Q274" s="86"/>
    </row>
    <row r="275" spans="1:17" s="9" customFormat="1" ht="18.75">
      <c r="A275" s="30" t="s">
        <v>23</v>
      </c>
      <c r="B275" s="22" t="s">
        <v>53</v>
      </c>
      <c r="C275" s="22" t="s">
        <v>54</v>
      </c>
      <c r="D275" s="31"/>
      <c r="E275" s="22"/>
      <c r="F275" s="23">
        <f>F276</f>
        <v>10907</v>
      </c>
      <c r="G275" s="23">
        <f t="shared" ref="G275:M279" si="250">G276</f>
        <v>0</v>
      </c>
      <c r="H275" s="23">
        <f t="shared" si="250"/>
        <v>10426</v>
      </c>
      <c r="I275" s="23">
        <f t="shared" si="250"/>
        <v>0</v>
      </c>
      <c r="J275" s="171">
        <f>J276</f>
        <v>0</v>
      </c>
      <c r="K275" s="171">
        <f t="shared" si="250"/>
        <v>0</v>
      </c>
      <c r="L275" s="186">
        <f t="shared" si="250"/>
        <v>0</v>
      </c>
      <c r="M275" s="186">
        <f t="shared" si="250"/>
        <v>0</v>
      </c>
      <c r="N275" s="23">
        <f>N276</f>
        <v>8493</v>
      </c>
      <c r="O275" s="23">
        <f t="shared" ref="O275:Q275" si="251">O276</f>
        <v>0</v>
      </c>
      <c r="P275" s="23">
        <f t="shared" si="251"/>
        <v>8012</v>
      </c>
      <c r="Q275" s="23">
        <f t="shared" si="251"/>
        <v>0</v>
      </c>
    </row>
    <row r="276" spans="1:17" s="9" customFormat="1" ht="49.5">
      <c r="A276" s="24" t="s">
        <v>542</v>
      </c>
      <c r="B276" s="25" t="s">
        <v>53</v>
      </c>
      <c r="C276" s="25" t="s">
        <v>54</v>
      </c>
      <c r="D276" s="35" t="s">
        <v>312</v>
      </c>
      <c r="E276" s="25"/>
      <c r="F276" s="27">
        <f>F277+F281+F285+F293+F296+F301+F306+F311</f>
        <v>10907</v>
      </c>
      <c r="G276" s="27">
        <f t="shared" ref="G276:I276" si="252">G277+G281+G285+G293+G296+G301+G306+G311</f>
        <v>0</v>
      </c>
      <c r="H276" s="27">
        <f t="shared" si="252"/>
        <v>10426</v>
      </c>
      <c r="I276" s="27">
        <f t="shared" si="252"/>
        <v>0</v>
      </c>
      <c r="J276" s="126">
        <f>J281+J285+J293+J296+J306+J301+J311</f>
        <v>0</v>
      </c>
      <c r="K276" s="126">
        <f t="shared" ref="K276:Q276" si="253">K281+K285+K293+K296+K306+K301+K311</f>
        <v>0</v>
      </c>
      <c r="L276" s="126">
        <f t="shared" si="253"/>
        <v>0</v>
      </c>
      <c r="M276" s="126">
        <f t="shared" si="253"/>
        <v>0</v>
      </c>
      <c r="N276" s="27">
        <f t="shared" si="253"/>
        <v>8493</v>
      </c>
      <c r="O276" s="27">
        <f t="shared" si="253"/>
        <v>0</v>
      </c>
      <c r="P276" s="27">
        <f t="shared" si="253"/>
        <v>8012</v>
      </c>
      <c r="Q276" s="81">
        <f t="shared" si="253"/>
        <v>0</v>
      </c>
    </row>
    <row r="277" spans="1:17" s="9" customFormat="1" ht="33">
      <c r="A277" s="24" t="s">
        <v>200</v>
      </c>
      <c r="B277" s="25" t="s">
        <v>53</v>
      </c>
      <c r="C277" s="25" t="s">
        <v>54</v>
      </c>
      <c r="D277" s="35" t="s">
        <v>332</v>
      </c>
      <c r="E277" s="25"/>
      <c r="F277" s="27">
        <f>F278</f>
        <v>2414</v>
      </c>
      <c r="G277" s="27">
        <f t="shared" si="250"/>
        <v>0</v>
      </c>
      <c r="H277" s="27">
        <f t="shared" si="250"/>
        <v>2414</v>
      </c>
      <c r="I277" s="27">
        <f t="shared" si="250"/>
        <v>0</v>
      </c>
      <c r="J277" s="126"/>
      <c r="K277" s="126"/>
      <c r="L277" s="126"/>
      <c r="M277" s="98"/>
      <c r="N277" s="126"/>
      <c r="O277" s="126"/>
      <c r="P277" s="126"/>
      <c r="Q277" s="98"/>
    </row>
    <row r="278" spans="1:17" s="9" customFormat="1" ht="33">
      <c r="A278" s="24" t="s">
        <v>659</v>
      </c>
      <c r="B278" s="25" t="s">
        <v>53</v>
      </c>
      <c r="C278" s="25" t="s">
        <v>54</v>
      </c>
      <c r="D278" s="35" t="s">
        <v>660</v>
      </c>
      <c r="E278" s="25"/>
      <c r="F278" s="27">
        <f>F279</f>
        <v>2414</v>
      </c>
      <c r="G278" s="27">
        <f t="shared" si="250"/>
        <v>0</v>
      </c>
      <c r="H278" s="27">
        <f t="shared" si="250"/>
        <v>2414</v>
      </c>
      <c r="I278" s="27">
        <f t="shared" si="250"/>
        <v>0</v>
      </c>
      <c r="J278" s="126"/>
      <c r="K278" s="126"/>
      <c r="L278" s="126"/>
      <c r="M278" s="98"/>
      <c r="N278" s="126"/>
      <c r="O278" s="126"/>
      <c r="P278" s="126"/>
      <c r="Q278" s="98"/>
    </row>
    <row r="279" spans="1:17" s="9" customFormat="1" ht="49.5">
      <c r="A279" s="24" t="s">
        <v>81</v>
      </c>
      <c r="B279" s="25" t="s">
        <v>53</v>
      </c>
      <c r="C279" s="25" t="s">
        <v>54</v>
      </c>
      <c r="D279" s="35" t="s">
        <v>660</v>
      </c>
      <c r="E279" s="25" t="s">
        <v>82</v>
      </c>
      <c r="F279" s="27">
        <f>F280</f>
        <v>2414</v>
      </c>
      <c r="G279" s="27">
        <f t="shared" si="250"/>
        <v>0</v>
      </c>
      <c r="H279" s="27">
        <f t="shared" si="250"/>
        <v>2414</v>
      </c>
      <c r="I279" s="27">
        <f t="shared" si="250"/>
        <v>0</v>
      </c>
      <c r="J279" s="126"/>
      <c r="K279" s="126"/>
      <c r="L279" s="126"/>
      <c r="M279" s="98"/>
      <c r="N279" s="126"/>
      <c r="O279" s="126"/>
      <c r="P279" s="126"/>
      <c r="Q279" s="98"/>
    </row>
    <row r="280" spans="1:17" s="9" customFormat="1" ht="16.5">
      <c r="A280" s="24" t="s">
        <v>169</v>
      </c>
      <c r="B280" s="25" t="s">
        <v>53</v>
      </c>
      <c r="C280" s="25" t="s">
        <v>54</v>
      </c>
      <c r="D280" s="35" t="s">
        <v>660</v>
      </c>
      <c r="E280" s="25" t="s">
        <v>168</v>
      </c>
      <c r="F280" s="27">
        <v>2414</v>
      </c>
      <c r="G280" s="27"/>
      <c r="H280" s="27">
        <v>2414</v>
      </c>
      <c r="I280" s="81"/>
      <c r="J280" s="126"/>
      <c r="K280" s="126"/>
      <c r="L280" s="126"/>
      <c r="M280" s="98"/>
      <c r="N280" s="126"/>
      <c r="O280" s="126"/>
      <c r="P280" s="126"/>
      <c r="Q280" s="98"/>
    </row>
    <row r="281" spans="1:17" s="9" customFormat="1" ht="16.5" hidden="1">
      <c r="A281" s="219" t="s">
        <v>76</v>
      </c>
      <c r="B281" s="220" t="s">
        <v>53</v>
      </c>
      <c r="C281" s="220" t="s">
        <v>54</v>
      </c>
      <c r="D281" s="233" t="s">
        <v>313</v>
      </c>
      <c r="E281" s="220"/>
      <c r="F281" s="222">
        <f>F282</f>
        <v>0</v>
      </c>
      <c r="G281" s="222">
        <f t="shared" ref="F281:M283" si="254">G282</f>
        <v>0</v>
      </c>
      <c r="H281" s="222">
        <f t="shared" si="254"/>
        <v>0</v>
      </c>
      <c r="I281" s="223">
        <f t="shared" si="254"/>
        <v>0</v>
      </c>
      <c r="J281" s="124">
        <f t="shared" si="254"/>
        <v>0</v>
      </c>
      <c r="K281" s="124">
        <f t="shared" si="254"/>
        <v>0</v>
      </c>
      <c r="L281" s="124">
        <f t="shared" si="254"/>
        <v>0</v>
      </c>
      <c r="M281" s="89">
        <f t="shared" si="254"/>
        <v>0</v>
      </c>
      <c r="N281" s="124">
        <f t="shared" ref="N281:Q283" si="255">N282</f>
        <v>0</v>
      </c>
      <c r="O281" s="124">
        <f t="shared" si="255"/>
        <v>0</v>
      </c>
      <c r="P281" s="124">
        <f t="shared" si="255"/>
        <v>0</v>
      </c>
      <c r="Q281" s="89">
        <f t="shared" si="255"/>
        <v>0</v>
      </c>
    </row>
    <row r="282" spans="1:17" s="9" customFormat="1" ht="16.5" hidden="1">
      <c r="A282" s="219" t="s">
        <v>120</v>
      </c>
      <c r="B282" s="220" t="s">
        <v>53</v>
      </c>
      <c r="C282" s="220" t="s">
        <v>54</v>
      </c>
      <c r="D282" s="233" t="s">
        <v>314</v>
      </c>
      <c r="E282" s="220"/>
      <c r="F282" s="222">
        <f t="shared" si="254"/>
        <v>0</v>
      </c>
      <c r="G282" s="222">
        <f t="shared" si="254"/>
        <v>0</v>
      </c>
      <c r="H282" s="222">
        <f t="shared" si="254"/>
        <v>0</v>
      </c>
      <c r="I282" s="223">
        <f t="shared" si="254"/>
        <v>0</v>
      </c>
      <c r="J282" s="124">
        <f t="shared" si="254"/>
        <v>0</v>
      </c>
      <c r="K282" s="124">
        <f t="shared" si="254"/>
        <v>0</v>
      </c>
      <c r="L282" s="124">
        <f t="shared" si="254"/>
        <v>0</v>
      </c>
      <c r="M282" s="89">
        <f t="shared" si="254"/>
        <v>0</v>
      </c>
      <c r="N282" s="124">
        <f t="shared" si="255"/>
        <v>0</v>
      </c>
      <c r="O282" s="124">
        <f t="shared" si="255"/>
        <v>0</v>
      </c>
      <c r="P282" s="124">
        <f t="shared" si="255"/>
        <v>0</v>
      </c>
      <c r="Q282" s="89">
        <f t="shared" si="255"/>
        <v>0</v>
      </c>
    </row>
    <row r="283" spans="1:17" s="9" customFormat="1" ht="33" hidden="1">
      <c r="A283" s="219" t="s">
        <v>346</v>
      </c>
      <c r="B283" s="220" t="s">
        <v>53</v>
      </c>
      <c r="C283" s="220" t="s">
        <v>54</v>
      </c>
      <c r="D283" s="233" t="s">
        <v>314</v>
      </c>
      <c r="E283" s="220" t="s">
        <v>78</v>
      </c>
      <c r="F283" s="222">
        <f t="shared" si="254"/>
        <v>0</v>
      </c>
      <c r="G283" s="222">
        <f t="shared" si="254"/>
        <v>0</v>
      </c>
      <c r="H283" s="222">
        <f t="shared" si="254"/>
        <v>0</v>
      </c>
      <c r="I283" s="223">
        <f t="shared" si="254"/>
        <v>0</v>
      </c>
      <c r="J283" s="124">
        <f t="shared" si="254"/>
        <v>0</v>
      </c>
      <c r="K283" s="124">
        <f t="shared" si="254"/>
        <v>0</v>
      </c>
      <c r="L283" s="124">
        <f t="shared" si="254"/>
        <v>0</v>
      </c>
      <c r="M283" s="89">
        <f t="shared" si="254"/>
        <v>0</v>
      </c>
      <c r="N283" s="124">
        <f t="shared" si="255"/>
        <v>0</v>
      </c>
      <c r="O283" s="124">
        <f t="shared" si="255"/>
        <v>0</v>
      </c>
      <c r="P283" s="124">
        <f t="shared" si="255"/>
        <v>0</v>
      </c>
      <c r="Q283" s="89">
        <f t="shared" si="255"/>
        <v>0</v>
      </c>
    </row>
    <row r="284" spans="1:17" s="9" customFormat="1" ht="49.5" hidden="1">
      <c r="A284" s="226" t="s">
        <v>161</v>
      </c>
      <c r="B284" s="220" t="s">
        <v>53</v>
      </c>
      <c r="C284" s="220" t="s">
        <v>54</v>
      </c>
      <c r="D284" s="233" t="s">
        <v>314</v>
      </c>
      <c r="E284" s="220" t="s">
        <v>160</v>
      </c>
      <c r="F284" s="222"/>
      <c r="G284" s="222"/>
      <c r="H284" s="222"/>
      <c r="I284" s="223"/>
      <c r="J284" s="210"/>
      <c r="K284" s="210"/>
      <c r="L284" s="210"/>
      <c r="M284" s="210"/>
      <c r="N284" s="124">
        <f>F284+J284+K284</f>
        <v>0</v>
      </c>
      <c r="O284" s="124">
        <f>G284+K284</f>
        <v>0</v>
      </c>
      <c r="P284" s="124">
        <f>H284+L284+M284</f>
        <v>0</v>
      </c>
      <c r="Q284" s="89">
        <f>I284+M284</f>
        <v>0</v>
      </c>
    </row>
    <row r="285" spans="1:17" s="131" customFormat="1" ht="33">
      <c r="A285" s="24" t="s">
        <v>199</v>
      </c>
      <c r="B285" s="25" t="s">
        <v>53</v>
      </c>
      <c r="C285" s="25" t="s">
        <v>54</v>
      </c>
      <c r="D285" s="26" t="s">
        <v>377</v>
      </c>
      <c r="E285" s="25"/>
      <c r="F285" s="27">
        <f>F286</f>
        <v>8012</v>
      </c>
      <c r="G285" s="27">
        <f t="shared" ref="G285:I285" si="256">G286</f>
        <v>0</v>
      </c>
      <c r="H285" s="27">
        <f t="shared" si="256"/>
        <v>8012</v>
      </c>
      <c r="I285" s="27">
        <f t="shared" si="256"/>
        <v>0</v>
      </c>
      <c r="J285" s="126">
        <f>J286</f>
        <v>0</v>
      </c>
      <c r="K285" s="126">
        <f t="shared" ref="K285:M285" si="257">K286</f>
        <v>0</v>
      </c>
      <c r="L285" s="188">
        <f t="shared" si="257"/>
        <v>0</v>
      </c>
      <c r="M285" s="189">
        <f t="shared" si="257"/>
        <v>0</v>
      </c>
      <c r="N285" s="27">
        <f>N286</f>
        <v>8012</v>
      </c>
      <c r="O285" s="27">
        <f t="shared" ref="O285:Q285" si="258">O286</f>
        <v>0</v>
      </c>
      <c r="P285" s="27">
        <f t="shared" si="258"/>
        <v>8012</v>
      </c>
      <c r="Q285" s="81">
        <f t="shared" si="258"/>
        <v>0</v>
      </c>
    </row>
    <row r="286" spans="1:17" s="131" customFormat="1" ht="16.5">
      <c r="A286" s="24" t="s">
        <v>120</v>
      </c>
      <c r="B286" s="25" t="s">
        <v>53</v>
      </c>
      <c r="C286" s="25" t="s">
        <v>54</v>
      </c>
      <c r="D286" s="26" t="s">
        <v>378</v>
      </c>
      <c r="E286" s="25"/>
      <c r="F286" s="27">
        <f>F287+F289+F291</f>
        <v>8012</v>
      </c>
      <c r="G286" s="27">
        <f t="shared" ref="G286:I286" si="259">G287+G289+G291</f>
        <v>0</v>
      </c>
      <c r="H286" s="27">
        <f t="shared" si="259"/>
        <v>8012</v>
      </c>
      <c r="I286" s="27">
        <f t="shared" si="259"/>
        <v>0</v>
      </c>
      <c r="J286" s="126">
        <f>J287+J289+J291</f>
        <v>0</v>
      </c>
      <c r="K286" s="126">
        <f t="shared" ref="K286:M286" si="260">K287+K289+K291</f>
        <v>0</v>
      </c>
      <c r="L286" s="188">
        <f t="shared" si="260"/>
        <v>0</v>
      </c>
      <c r="M286" s="188">
        <f t="shared" si="260"/>
        <v>0</v>
      </c>
      <c r="N286" s="27">
        <f>N287+N289+N291</f>
        <v>8012</v>
      </c>
      <c r="O286" s="27">
        <f t="shared" ref="O286:Q286" si="261">O287+O289+O291</f>
        <v>0</v>
      </c>
      <c r="P286" s="27">
        <f t="shared" si="261"/>
        <v>8012</v>
      </c>
      <c r="Q286" s="27">
        <f t="shared" si="261"/>
        <v>0</v>
      </c>
    </row>
    <row r="287" spans="1:17" s="131" customFormat="1" ht="82.5">
      <c r="A287" s="24" t="s">
        <v>379</v>
      </c>
      <c r="B287" s="25" t="s">
        <v>53</v>
      </c>
      <c r="C287" s="25" t="s">
        <v>54</v>
      </c>
      <c r="D287" s="26" t="s">
        <v>378</v>
      </c>
      <c r="E287" s="25" t="s">
        <v>103</v>
      </c>
      <c r="F287" s="27">
        <f t="shared" ref="F287:M287" si="262">F288</f>
        <v>4698</v>
      </c>
      <c r="G287" s="27">
        <f t="shared" si="262"/>
        <v>0</v>
      </c>
      <c r="H287" s="27">
        <f t="shared" si="262"/>
        <v>4698</v>
      </c>
      <c r="I287" s="27">
        <f t="shared" si="262"/>
        <v>0</v>
      </c>
      <c r="J287" s="126">
        <f t="shared" si="262"/>
        <v>0</v>
      </c>
      <c r="K287" s="126">
        <f t="shared" si="262"/>
        <v>0</v>
      </c>
      <c r="L287" s="188">
        <f t="shared" si="262"/>
        <v>0</v>
      </c>
      <c r="M287" s="189">
        <f t="shared" si="262"/>
        <v>0</v>
      </c>
      <c r="N287" s="27">
        <f t="shared" ref="N287:Q287" si="263">N288</f>
        <v>4698</v>
      </c>
      <c r="O287" s="27">
        <f t="shared" si="263"/>
        <v>0</v>
      </c>
      <c r="P287" s="27">
        <f t="shared" si="263"/>
        <v>4698</v>
      </c>
      <c r="Q287" s="81">
        <f t="shared" si="263"/>
        <v>0</v>
      </c>
    </row>
    <row r="288" spans="1:17" s="131" customFormat="1" ht="33">
      <c r="A288" s="24" t="s">
        <v>171</v>
      </c>
      <c r="B288" s="25" t="s">
        <v>53</v>
      </c>
      <c r="C288" s="25" t="s">
        <v>54</v>
      </c>
      <c r="D288" s="26" t="s">
        <v>378</v>
      </c>
      <c r="E288" s="25" t="s">
        <v>170</v>
      </c>
      <c r="F288" s="27">
        <v>4698</v>
      </c>
      <c r="G288" s="27"/>
      <c r="H288" s="27">
        <v>4698</v>
      </c>
      <c r="I288" s="81"/>
      <c r="J288" s="106"/>
      <c r="K288" s="106"/>
      <c r="L288" s="120"/>
      <c r="M288" s="120"/>
      <c r="N288" s="27">
        <f>F288+J288+K288</f>
        <v>4698</v>
      </c>
      <c r="O288" s="27">
        <f>G288+K288</f>
        <v>0</v>
      </c>
      <c r="P288" s="27">
        <f>H288+L288+M288</f>
        <v>4698</v>
      </c>
      <c r="Q288" s="81">
        <f>I288+M288</f>
        <v>0</v>
      </c>
    </row>
    <row r="289" spans="1:17" s="131" customFormat="1" ht="33">
      <c r="A289" s="24" t="s">
        <v>346</v>
      </c>
      <c r="B289" s="25" t="s">
        <v>53</v>
      </c>
      <c r="C289" s="25" t="s">
        <v>54</v>
      </c>
      <c r="D289" s="26" t="s">
        <v>378</v>
      </c>
      <c r="E289" s="25" t="s">
        <v>78</v>
      </c>
      <c r="F289" s="27">
        <f>F290</f>
        <v>3219</v>
      </c>
      <c r="G289" s="27">
        <f t="shared" ref="G289:I289" si="264">G290</f>
        <v>0</v>
      </c>
      <c r="H289" s="27">
        <f t="shared" si="264"/>
        <v>3219</v>
      </c>
      <c r="I289" s="27">
        <f t="shared" si="264"/>
        <v>0</v>
      </c>
      <c r="J289" s="126">
        <f t="shared" ref="J289:M289" si="265">J290</f>
        <v>0</v>
      </c>
      <c r="K289" s="126">
        <f t="shared" si="265"/>
        <v>0</v>
      </c>
      <c r="L289" s="188">
        <f t="shared" si="265"/>
        <v>0</v>
      </c>
      <c r="M289" s="189">
        <f t="shared" si="265"/>
        <v>0</v>
      </c>
      <c r="N289" s="27">
        <f t="shared" ref="N289:Q289" si="266">N290</f>
        <v>3219</v>
      </c>
      <c r="O289" s="27">
        <f t="shared" si="266"/>
        <v>0</v>
      </c>
      <c r="P289" s="27">
        <f t="shared" si="266"/>
        <v>3219</v>
      </c>
      <c r="Q289" s="81">
        <f t="shared" si="266"/>
        <v>0</v>
      </c>
    </row>
    <row r="290" spans="1:17" s="131" customFormat="1" ht="49.5">
      <c r="A290" s="24" t="s">
        <v>161</v>
      </c>
      <c r="B290" s="25" t="s">
        <v>53</v>
      </c>
      <c r="C290" s="25" t="s">
        <v>54</v>
      </c>
      <c r="D290" s="26" t="s">
        <v>378</v>
      </c>
      <c r="E290" s="25" t="s">
        <v>160</v>
      </c>
      <c r="F290" s="27">
        <v>3219</v>
      </c>
      <c r="G290" s="27"/>
      <c r="H290" s="27">
        <v>3219</v>
      </c>
      <c r="I290" s="81"/>
      <c r="J290" s="106"/>
      <c r="K290" s="106"/>
      <c r="L290" s="120"/>
      <c r="M290" s="120"/>
      <c r="N290" s="27">
        <f>F290+J290+K290</f>
        <v>3219</v>
      </c>
      <c r="O290" s="27">
        <f>G290+K290</f>
        <v>0</v>
      </c>
      <c r="P290" s="27">
        <f>H290+L290+M290</f>
        <v>3219</v>
      </c>
      <c r="Q290" s="81">
        <f>I290+M290</f>
        <v>0</v>
      </c>
    </row>
    <row r="291" spans="1:17" s="131" customFormat="1" ht="16.5">
      <c r="A291" s="24" t="s">
        <v>97</v>
      </c>
      <c r="B291" s="25" t="s">
        <v>53</v>
      </c>
      <c r="C291" s="25" t="s">
        <v>54</v>
      </c>
      <c r="D291" s="26" t="s">
        <v>378</v>
      </c>
      <c r="E291" s="25" t="s">
        <v>98</v>
      </c>
      <c r="F291" s="27">
        <f>F292</f>
        <v>95</v>
      </c>
      <c r="G291" s="27">
        <f t="shared" ref="G291:I291" si="267">G292</f>
        <v>0</v>
      </c>
      <c r="H291" s="27">
        <f t="shared" si="267"/>
        <v>95</v>
      </c>
      <c r="I291" s="27">
        <f t="shared" si="267"/>
        <v>0</v>
      </c>
      <c r="J291" s="126">
        <f>J292</f>
        <v>0</v>
      </c>
      <c r="K291" s="126">
        <f t="shared" ref="K291:M291" si="268">K292</f>
        <v>0</v>
      </c>
      <c r="L291" s="188">
        <f t="shared" si="268"/>
        <v>0</v>
      </c>
      <c r="M291" s="188">
        <f t="shared" si="268"/>
        <v>0</v>
      </c>
      <c r="N291" s="27">
        <f>N292</f>
        <v>95</v>
      </c>
      <c r="O291" s="27">
        <f t="shared" ref="O291:Q291" si="269">O292</f>
        <v>0</v>
      </c>
      <c r="P291" s="27">
        <f t="shared" si="269"/>
        <v>95</v>
      </c>
      <c r="Q291" s="27">
        <f t="shared" si="269"/>
        <v>0</v>
      </c>
    </row>
    <row r="292" spans="1:17" s="131" customFormat="1" ht="16.5">
      <c r="A292" s="24" t="s">
        <v>163</v>
      </c>
      <c r="B292" s="25" t="s">
        <v>53</v>
      </c>
      <c r="C292" s="25" t="s">
        <v>54</v>
      </c>
      <c r="D292" s="26" t="s">
        <v>378</v>
      </c>
      <c r="E292" s="25" t="s">
        <v>162</v>
      </c>
      <c r="F292" s="27">
        <v>95</v>
      </c>
      <c r="G292" s="27"/>
      <c r="H292" s="27">
        <v>95</v>
      </c>
      <c r="I292" s="81"/>
      <c r="J292" s="106"/>
      <c r="K292" s="106"/>
      <c r="L292" s="120"/>
      <c r="M292" s="120"/>
      <c r="N292" s="27">
        <f>F292+J292+K292</f>
        <v>95</v>
      </c>
      <c r="O292" s="27">
        <f>G292+K292</f>
        <v>0</v>
      </c>
      <c r="P292" s="27">
        <f>H292+L292+M292</f>
        <v>95</v>
      </c>
      <c r="Q292" s="81">
        <f>I292+M292</f>
        <v>0</v>
      </c>
    </row>
    <row r="293" spans="1:17" s="9" customFormat="1" ht="66" hidden="1">
      <c r="A293" s="219" t="s">
        <v>581</v>
      </c>
      <c r="B293" s="220" t="s">
        <v>53</v>
      </c>
      <c r="C293" s="220" t="s">
        <v>54</v>
      </c>
      <c r="D293" s="227" t="s">
        <v>537</v>
      </c>
      <c r="E293" s="220"/>
      <c r="F293" s="222">
        <f>F294</f>
        <v>0</v>
      </c>
      <c r="G293" s="222">
        <f t="shared" ref="G293:M294" si="270">G294</f>
        <v>0</v>
      </c>
      <c r="H293" s="222">
        <f t="shared" si="270"/>
        <v>0</v>
      </c>
      <c r="I293" s="223">
        <f t="shared" si="270"/>
        <v>0</v>
      </c>
      <c r="J293" s="124">
        <f>J294</f>
        <v>0</v>
      </c>
      <c r="K293" s="124">
        <f t="shared" si="270"/>
        <v>0</v>
      </c>
      <c r="L293" s="124">
        <f t="shared" si="270"/>
        <v>0</v>
      </c>
      <c r="M293" s="89">
        <f t="shared" si="270"/>
        <v>0</v>
      </c>
      <c r="N293" s="124">
        <f>N294</f>
        <v>0</v>
      </c>
      <c r="O293" s="124">
        <f t="shared" ref="O293:Q294" si="271">O294</f>
        <v>0</v>
      </c>
      <c r="P293" s="124">
        <f t="shared" si="271"/>
        <v>0</v>
      </c>
      <c r="Q293" s="89">
        <f t="shared" si="271"/>
        <v>0</v>
      </c>
    </row>
    <row r="294" spans="1:17" s="9" customFormat="1" ht="33" hidden="1">
      <c r="A294" s="219" t="s">
        <v>346</v>
      </c>
      <c r="B294" s="220" t="s">
        <v>53</v>
      </c>
      <c r="C294" s="220" t="s">
        <v>54</v>
      </c>
      <c r="D294" s="227" t="s">
        <v>537</v>
      </c>
      <c r="E294" s="220">
        <v>200</v>
      </c>
      <c r="F294" s="222">
        <f>F295</f>
        <v>0</v>
      </c>
      <c r="G294" s="222">
        <f t="shared" si="270"/>
        <v>0</v>
      </c>
      <c r="H294" s="222">
        <f t="shared" si="270"/>
        <v>0</v>
      </c>
      <c r="I294" s="223">
        <f t="shared" si="270"/>
        <v>0</v>
      </c>
      <c r="J294" s="124">
        <f>J295</f>
        <v>0</v>
      </c>
      <c r="K294" s="124">
        <f t="shared" si="270"/>
        <v>0</v>
      </c>
      <c r="L294" s="124">
        <f t="shared" si="270"/>
        <v>0</v>
      </c>
      <c r="M294" s="89">
        <f t="shared" si="270"/>
        <v>0</v>
      </c>
      <c r="N294" s="124">
        <f>N295</f>
        <v>0</v>
      </c>
      <c r="O294" s="124">
        <f t="shared" si="271"/>
        <v>0</v>
      </c>
      <c r="P294" s="124">
        <f t="shared" si="271"/>
        <v>0</v>
      </c>
      <c r="Q294" s="89">
        <f t="shared" si="271"/>
        <v>0</v>
      </c>
    </row>
    <row r="295" spans="1:17" s="9" customFormat="1" ht="49.5" hidden="1">
      <c r="A295" s="219" t="s">
        <v>161</v>
      </c>
      <c r="B295" s="220" t="s">
        <v>53</v>
      </c>
      <c r="C295" s="220" t="s">
        <v>54</v>
      </c>
      <c r="D295" s="227" t="s">
        <v>537</v>
      </c>
      <c r="E295" s="220" t="s">
        <v>160</v>
      </c>
      <c r="F295" s="222"/>
      <c r="G295" s="222"/>
      <c r="H295" s="222"/>
      <c r="I295" s="223"/>
      <c r="J295" s="210"/>
      <c r="K295" s="210"/>
      <c r="L295" s="210"/>
      <c r="M295" s="210"/>
      <c r="N295" s="124">
        <f>F295+J295+K295</f>
        <v>0</v>
      </c>
      <c r="O295" s="124">
        <f>G295+K295</f>
        <v>0</v>
      </c>
      <c r="P295" s="124">
        <f>H295+L295+M295</f>
        <v>0</v>
      </c>
      <c r="Q295" s="89">
        <f>I295+M295</f>
        <v>0</v>
      </c>
    </row>
    <row r="296" spans="1:17" s="9" customFormat="1" ht="66">
      <c r="A296" s="24" t="s">
        <v>582</v>
      </c>
      <c r="B296" s="25" t="s">
        <v>53</v>
      </c>
      <c r="C296" s="25" t="s">
        <v>54</v>
      </c>
      <c r="D296" s="26" t="s">
        <v>538</v>
      </c>
      <c r="E296" s="25"/>
      <c r="F296" s="27">
        <f>F297+F299</f>
        <v>481</v>
      </c>
      <c r="G296" s="27">
        <f t="shared" ref="G296:I296" si="272">G297+G299</f>
        <v>0</v>
      </c>
      <c r="H296" s="27">
        <f t="shared" si="272"/>
        <v>0</v>
      </c>
      <c r="I296" s="27">
        <f t="shared" si="272"/>
        <v>0</v>
      </c>
      <c r="J296" s="27">
        <f>J297+J299</f>
        <v>0</v>
      </c>
      <c r="K296" s="27">
        <f t="shared" ref="K296:Q296" si="273">K297+K299</f>
        <v>0</v>
      </c>
      <c r="L296" s="27">
        <f t="shared" si="273"/>
        <v>0</v>
      </c>
      <c r="M296" s="27">
        <f t="shared" si="273"/>
        <v>0</v>
      </c>
      <c r="N296" s="27">
        <f t="shared" si="273"/>
        <v>481</v>
      </c>
      <c r="O296" s="27">
        <f t="shared" si="273"/>
        <v>0</v>
      </c>
      <c r="P296" s="27">
        <f t="shared" si="273"/>
        <v>0</v>
      </c>
      <c r="Q296" s="27">
        <f t="shared" si="273"/>
        <v>0</v>
      </c>
    </row>
    <row r="297" spans="1:17" s="9" customFormat="1" ht="49.5">
      <c r="A297" s="24" t="s">
        <v>81</v>
      </c>
      <c r="B297" s="25" t="s">
        <v>53</v>
      </c>
      <c r="C297" s="25" t="s">
        <v>54</v>
      </c>
      <c r="D297" s="26" t="s">
        <v>538</v>
      </c>
      <c r="E297" s="25" t="s">
        <v>82</v>
      </c>
      <c r="F297" s="27">
        <f>F298</f>
        <v>481</v>
      </c>
      <c r="G297" s="27">
        <f t="shared" ref="G297:M297" si="274">G298</f>
        <v>0</v>
      </c>
      <c r="H297" s="27">
        <f t="shared" si="274"/>
        <v>0</v>
      </c>
      <c r="I297" s="81">
        <f t="shared" si="274"/>
        <v>0</v>
      </c>
      <c r="J297" s="124">
        <f>J298</f>
        <v>0</v>
      </c>
      <c r="K297" s="124">
        <f t="shared" si="274"/>
        <v>0</v>
      </c>
      <c r="L297" s="124">
        <f t="shared" si="274"/>
        <v>0</v>
      </c>
      <c r="M297" s="89">
        <f t="shared" si="274"/>
        <v>0</v>
      </c>
      <c r="N297" s="124">
        <f>N298</f>
        <v>481</v>
      </c>
      <c r="O297" s="124">
        <f t="shared" ref="O297:Q297" si="275">O298</f>
        <v>0</v>
      </c>
      <c r="P297" s="124">
        <f t="shared" si="275"/>
        <v>0</v>
      </c>
      <c r="Q297" s="89">
        <f t="shared" si="275"/>
        <v>0</v>
      </c>
    </row>
    <row r="298" spans="1:17" s="9" customFormat="1" ht="16.5">
      <c r="A298" s="24" t="s">
        <v>169</v>
      </c>
      <c r="B298" s="25" t="s">
        <v>53</v>
      </c>
      <c r="C298" s="25" t="s">
        <v>54</v>
      </c>
      <c r="D298" s="26" t="s">
        <v>538</v>
      </c>
      <c r="E298" s="25" t="s">
        <v>168</v>
      </c>
      <c r="F298" s="27">
        <v>481</v>
      </c>
      <c r="G298" s="27"/>
      <c r="H298" s="27"/>
      <c r="I298" s="81"/>
      <c r="J298" s="210"/>
      <c r="K298" s="210"/>
      <c r="L298" s="210"/>
      <c r="M298" s="210"/>
      <c r="N298" s="124">
        <f>F298+J298+K298</f>
        <v>481</v>
      </c>
      <c r="O298" s="124">
        <f>G298+K298</f>
        <v>0</v>
      </c>
      <c r="P298" s="124">
        <f>H298+L298+M298</f>
        <v>0</v>
      </c>
      <c r="Q298" s="89">
        <f>I298+M298</f>
        <v>0</v>
      </c>
    </row>
    <row r="299" spans="1:17" s="9" customFormat="1" ht="49.5" hidden="1">
      <c r="A299" s="219" t="s">
        <v>81</v>
      </c>
      <c r="B299" s="220" t="s">
        <v>53</v>
      </c>
      <c r="C299" s="220" t="s">
        <v>54</v>
      </c>
      <c r="D299" s="227" t="s">
        <v>538</v>
      </c>
      <c r="E299" s="220" t="s">
        <v>82</v>
      </c>
      <c r="F299" s="222">
        <f>F300</f>
        <v>0</v>
      </c>
      <c r="G299" s="222">
        <f t="shared" ref="G299:I299" si="276">G300</f>
        <v>0</v>
      </c>
      <c r="H299" s="222">
        <f t="shared" si="276"/>
        <v>0</v>
      </c>
      <c r="I299" s="222">
        <f t="shared" si="276"/>
        <v>0</v>
      </c>
      <c r="J299" s="106">
        <f>J300</f>
        <v>0</v>
      </c>
      <c r="K299" s="106">
        <f t="shared" ref="K299:Q299" si="277">K300</f>
        <v>0</v>
      </c>
      <c r="L299" s="106">
        <f t="shared" si="277"/>
        <v>0</v>
      </c>
      <c r="M299" s="106">
        <f t="shared" si="277"/>
        <v>0</v>
      </c>
      <c r="N299" s="27">
        <f t="shared" si="277"/>
        <v>0</v>
      </c>
      <c r="O299" s="27">
        <f t="shared" si="277"/>
        <v>0</v>
      </c>
      <c r="P299" s="27">
        <f t="shared" si="277"/>
        <v>0</v>
      </c>
      <c r="Q299" s="27">
        <f t="shared" si="277"/>
        <v>0</v>
      </c>
    </row>
    <row r="300" spans="1:17" s="9" customFormat="1" ht="16.5" hidden="1">
      <c r="A300" s="219" t="s">
        <v>169</v>
      </c>
      <c r="B300" s="220" t="s">
        <v>53</v>
      </c>
      <c r="C300" s="220" t="s">
        <v>54</v>
      </c>
      <c r="D300" s="227" t="s">
        <v>538</v>
      </c>
      <c r="E300" s="220" t="s">
        <v>168</v>
      </c>
      <c r="F300" s="222"/>
      <c r="G300" s="222"/>
      <c r="H300" s="222"/>
      <c r="I300" s="223"/>
      <c r="J300" s="106"/>
      <c r="K300" s="106"/>
      <c r="L300" s="106"/>
      <c r="M300" s="212"/>
      <c r="N300" s="27">
        <f>F300+J300+K300</f>
        <v>0</v>
      </c>
      <c r="O300" s="27">
        <f>G300+K300</f>
        <v>0</v>
      </c>
      <c r="P300" s="27">
        <f>H300+L300+M300</f>
        <v>0</v>
      </c>
      <c r="Q300" s="27">
        <f>I300+M300</f>
        <v>0</v>
      </c>
    </row>
    <row r="301" spans="1:17" s="9" customFormat="1" ht="66" hidden="1">
      <c r="A301" s="219" t="s">
        <v>583</v>
      </c>
      <c r="B301" s="220" t="s">
        <v>53</v>
      </c>
      <c r="C301" s="220" t="s">
        <v>54</v>
      </c>
      <c r="D301" s="227" t="s">
        <v>539</v>
      </c>
      <c r="E301" s="220"/>
      <c r="F301" s="222">
        <f>F302+F304</f>
        <v>0</v>
      </c>
      <c r="G301" s="222">
        <f t="shared" ref="G301:I301" si="278">G302+G304</f>
        <v>0</v>
      </c>
      <c r="H301" s="222">
        <f t="shared" si="278"/>
        <v>0</v>
      </c>
      <c r="I301" s="222">
        <f t="shared" si="278"/>
        <v>0</v>
      </c>
      <c r="J301" s="126">
        <f>J302+J304</f>
        <v>0</v>
      </c>
      <c r="K301" s="126">
        <f t="shared" ref="K301:Q301" si="279">K302+K304</f>
        <v>0</v>
      </c>
      <c r="L301" s="126">
        <f t="shared" si="279"/>
        <v>0</v>
      </c>
      <c r="M301" s="126">
        <f t="shared" si="279"/>
        <v>0</v>
      </c>
      <c r="N301" s="27">
        <f t="shared" si="279"/>
        <v>0</v>
      </c>
      <c r="O301" s="27">
        <f t="shared" si="279"/>
        <v>0</v>
      </c>
      <c r="P301" s="27">
        <f t="shared" si="279"/>
        <v>0</v>
      </c>
      <c r="Q301" s="27">
        <f t="shared" si="279"/>
        <v>0</v>
      </c>
    </row>
    <row r="302" spans="1:17" s="9" customFormat="1" ht="33" hidden="1">
      <c r="A302" s="219" t="s">
        <v>346</v>
      </c>
      <c r="B302" s="220" t="s">
        <v>53</v>
      </c>
      <c r="C302" s="220" t="s">
        <v>54</v>
      </c>
      <c r="D302" s="227" t="s">
        <v>539</v>
      </c>
      <c r="E302" s="220">
        <v>200</v>
      </c>
      <c r="F302" s="222">
        <f>F303</f>
        <v>0</v>
      </c>
      <c r="G302" s="222">
        <f t="shared" ref="G302:M302" si="280">G303</f>
        <v>0</v>
      </c>
      <c r="H302" s="222">
        <f t="shared" si="280"/>
        <v>0</v>
      </c>
      <c r="I302" s="223">
        <f t="shared" si="280"/>
        <v>0</v>
      </c>
      <c r="J302" s="124">
        <f>J303</f>
        <v>0</v>
      </c>
      <c r="K302" s="124">
        <f t="shared" si="280"/>
        <v>0</v>
      </c>
      <c r="L302" s="124">
        <f t="shared" si="280"/>
        <v>0</v>
      </c>
      <c r="M302" s="89">
        <f t="shared" si="280"/>
        <v>0</v>
      </c>
      <c r="N302" s="124">
        <f>N303</f>
        <v>0</v>
      </c>
      <c r="O302" s="124">
        <f t="shared" ref="O302:Q302" si="281">O303</f>
        <v>0</v>
      </c>
      <c r="P302" s="124">
        <f t="shared" si="281"/>
        <v>0</v>
      </c>
      <c r="Q302" s="89">
        <f t="shared" si="281"/>
        <v>0</v>
      </c>
    </row>
    <row r="303" spans="1:17" s="9" customFormat="1" ht="49.5" hidden="1">
      <c r="A303" s="219" t="s">
        <v>161</v>
      </c>
      <c r="B303" s="220" t="s">
        <v>53</v>
      </c>
      <c r="C303" s="220" t="s">
        <v>54</v>
      </c>
      <c r="D303" s="227" t="s">
        <v>539</v>
      </c>
      <c r="E303" s="220" t="s">
        <v>160</v>
      </c>
      <c r="F303" s="222"/>
      <c r="G303" s="222"/>
      <c r="H303" s="222"/>
      <c r="I303" s="223"/>
      <c r="J303" s="210"/>
      <c r="K303" s="210"/>
      <c r="L303" s="210"/>
      <c r="M303" s="210"/>
      <c r="N303" s="124">
        <f>F303+J303+K303</f>
        <v>0</v>
      </c>
      <c r="O303" s="124">
        <f>G303+K303</f>
        <v>0</v>
      </c>
      <c r="P303" s="124">
        <f>H303+L303+M303</f>
        <v>0</v>
      </c>
      <c r="Q303" s="89">
        <f>I303+M303</f>
        <v>0</v>
      </c>
    </row>
    <row r="304" spans="1:17" s="9" customFormat="1" ht="49.5" hidden="1">
      <c r="A304" s="219" t="s">
        <v>81</v>
      </c>
      <c r="B304" s="220" t="s">
        <v>53</v>
      </c>
      <c r="C304" s="220" t="s">
        <v>54</v>
      </c>
      <c r="D304" s="227" t="s">
        <v>539</v>
      </c>
      <c r="E304" s="220" t="s">
        <v>82</v>
      </c>
      <c r="F304" s="222">
        <f>F305</f>
        <v>0</v>
      </c>
      <c r="G304" s="222">
        <f t="shared" ref="G304:I304" si="282">G305</f>
        <v>0</v>
      </c>
      <c r="H304" s="222">
        <f t="shared" si="282"/>
        <v>0</v>
      </c>
      <c r="I304" s="222">
        <f t="shared" si="282"/>
        <v>0</v>
      </c>
      <c r="J304" s="106">
        <f>J305</f>
        <v>0</v>
      </c>
      <c r="K304" s="106">
        <f t="shared" ref="K304:Q304" si="283">K305</f>
        <v>0</v>
      </c>
      <c r="L304" s="106">
        <f t="shared" si="283"/>
        <v>0</v>
      </c>
      <c r="M304" s="106">
        <f t="shared" si="283"/>
        <v>0</v>
      </c>
      <c r="N304" s="27">
        <f t="shared" si="283"/>
        <v>0</v>
      </c>
      <c r="O304" s="27">
        <f t="shared" si="283"/>
        <v>0</v>
      </c>
      <c r="P304" s="27">
        <f t="shared" si="283"/>
        <v>0</v>
      </c>
      <c r="Q304" s="27">
        <f t="shared" si="283"/>
        <v>0</v>
      </c>
    </row>
    <row r="305" spans="1:17" s="9" customFormat="1" ht="16.5" hidden="1">
      <c r="A305" s="219" t="s">
        <v>169</v>
      </c>
      <c r="B305" s="220" t="s">
        <v>53</v>
      </c>
      <c r="C305" s="220" t="s">
        <v>54</v>
      </c>
      <c r="D305" s="227" t="s">
        <v>539</v>
      </c>
      <c r="E305" s="220" t="s">
        <v>168</v>
      </c>
      <c r="F305" s="222"/>
      <c r="G305" s="222"/>
      <c r="H305" s="222"/>
      <c r="I305" s="223"/>
      <c r="J305" s="106"/>
      <c r="K305" s="106"/>
      <c r="L305" s="120"/>
      <c r="M305" s="211"/>
      <c r="N305" s="27">
        <f>F305+J305+K305</f>
        <v>0</v>
      </c>
      <c r="O305" s="27">
        <f>G305+K305</f>
        <v>0</v>
      </c>
      <c r="P305" s="27">
        <f>H305+L305+M305</f>
        <v>0</v>
      </c>
      <c r="Q305" s="27">
        <f>I305+M305</f>
        <v>0</v>
      </c>
    </row>
    <row r="306" spans="1:17" s="9" customFormat="1" ht="66" hidden="1">
      <c r="A306" s="219" t="s">
        <v>584</v>
      </c>
      <c r="B306" s="220" t="s">
        <v>53</v>
      </c>
      <c r="C306" s="220" t="s">
        <v>54</v>
      </c>
      <c r="D306" s="227" t="s">
        <v>540</v>
      </c>
      <c r="E306" s="220"/>
      <c r="F306" s="222">
        <f>F307+F309</f>
        <v>0</v>
      </c>
      <c r="G306" s="222">
        <f t="shared" ref="G306:I306" si="284">G307+G309</f>
        <v>0</v>
      </c>
      <c r="H306" s="222">
        <f t="shared" si="284"/>
        <v>0</v>
      </c>
      <c r="I306" s="222">
        <f t="shared" si="284"/>
        <v>0</v>
      </c>
      <c r="J306" s="126">
        <f>J307+J309</f>
        <v>0</v>
      </c>
      <c r="K306" s="126">
        <f t="shared" ref="K306:Q306" si="285">K307+K309</f>
        <v>0</v>
      </c>
      <c r="L306" s="126">
        <f t="shared" si="285"/>
        <v>0</v>
      </c>
      <c r="M306" s="126">
        <f t="shared" si="285"/>
        <v>0</v>
      </c>
      <c r="N306" s="27">
        <f t="shared" si="285"/>
        <v>0</v>
      </c>
      <c r="O306" s="27">
        <f t="shared" si="285"/>
        <v>0</v>
      </c>
      <c r="P306" s="27">
        <f t="shared" si="285"/>
        <v>0</v>
      </c>
      <c r="Q306" s="81">
        <f t="shared" si="285"/>
        <v>0</v>
      </c>
    </row>
    <row r="307" spans="1:17" s="9" customFormat="1" ht="33" hidden="1">
      <c r="A307" s="219" t="s">
        <v>346</v>
      </c>
      <c r="B307" s="220" t="s">
        <v>53</v>
      </c>
      <c r="C307" s="220" t="s">
        <v>54</v>
      </c>
      <c r="D307" s="227" t="s">
        <v>540</v>
      </c>
      <c r="E307" s="220">
        <v>200</v>
      </c>
      <c r="F307" s="222">
        <f>F308</f>
        <v>0</v>
      </c>
      <c r="G307" s="222">
        <f t="shared" ref="G307:M307" si="286">G308</f>
        <v>0</v>
      </c>
      <c r="H307" s="222">
        <f t="shared" si="286"/>
        <v>0</v>
      </c>
      <c r="I307" s="223">
        <f t="shared" si="286"/>
        <v>0</v>
      </c>
      <c r="J307" s="124">
        <f>J308</f>
        <v>0</v>
      </c>
      <c r="K307" s="124">
        <f t="shared" si="286"/>
        <v>0</v>
      </c>
      <c r="L307" s="124">
        <f t="shared" si="286"/>
        <v>0</v>
      </c>
      <c r="M307" s="89">
        <f t="shared" si="286"/>
        <v>0</v>
      </c>
      <c r="N307" s="124">
        <f>N308</f>
        <v>0</v>
      </c>
      <c r="O307" s="124">
        <f t="shared" ref="O307:Q307" si="287">O308</f>
        <v>0</v>
      </c>
      <c r="P307" s="124">
        <f t="shared" si="287"/>
        <v>0</v>
      </c>
      <c r="Q307" s="89">
        <f t="shared" si="287"/>
        <v>0</v>
      </c>
    </row>
    <row r="308" spans="1:17" s="9" customFormat="1" ht="49.5" hidden="1">
      <c r="A308" s="219" t="s">
        <v>161</v>
      </c>
      <c r="B308" s="220" t="s">
        <v>53</v>
      </c>
      <c r="C308" s="220" t="s">
        <v>54</v>
      </c>
      <c r="D308" s="227" t="s">
        <v>540</v>
      </c>
      <c r="E308" s="220" t="s">
        <v>160</v>
      </c>
      <c r="F308" s="222"/>
      <c r="G308" s="222"/>
      <c r="H308" s="222"/>
      <c r="I308" s="223"/>
      <c r="J308" s="210"/>
      <c r="K308" s="210"/>
      <c r="L308" s="210"/>
      <c r="M308" s="210"/>
      <c r="N308" s="124">
        <f>F308+J308+K308</f>
        <v>0</v>
      </c>
      <c r="O308" s="124">
        <f>G308+K308</f>
        <v>0</v>
      </c>
      <c r="P308" s="124">
        <f>H308+L308+M308</f>
        <v>0</v>
      </c>
      <c r="Q308" s="89">
        <f>I308+M308</f>
        <v>0</v>
      </c>
    </row>
    <row r="309" spans="1:17" s="9" customFormat="1" ht="49.5" hidden="1">
      <c r="A309" s="219" t="s">
        <v>81</v>
      </c>
      <c r="B309" s="220" t="s">
        <v>53</v>
      </c>
      <c r="C309" s="220" t="s">
        <v>54</v>
      </c>
      <c r="D309" s="227" t="s">
        <v>540</v>
      </c>
      <c r="E309" s="220" t="s">
        <v>82</v>
      </c>
      <c r="F309" s="222">
        <f>F310</f>
        <v>0</v>
      </c>
      <c r="G309" s="222">
        <f t="shared" ref="G309:I309" si="288">G310</f>
        <v>0</v>
      </c>
      <c r="H309" s="222">
        <f t="shared" si="288"/>
        <v>0</v>
      </c>
      <c r="I309" s="222">
        <f t="shared" si="288"/>
        <v>0</v>
      </c>
      <c r="J309" s="106">
        <f>J310</f>
        <v>0</v>
      </c>
      <c r="K309" s="106">
        <f t="shared" ref="K309:Q309" si="289">K310</f>
        <v>0</v>
      </c>
      <c r="L309" s="106">
        <f t="shared" si="289"/>
        <v>0</v>
      </c>
      <c r="M309" s="106">
        <f t="shared" si="289"/>
        <v>0</v>
      </c>
      <c r="N309" s="27">
        <f t="shared" si="289"/>
        <v>0</v>
      </c>
      <c r="O309" s="27">
        <f t="shared" si="289"/>
        <v>0</v>
      </c>
      <c r="P309" s="27">
        <f t="shared" si="289"/>
        <v>0</v>
      </c>
      <c r="Q309" s="81">
        <f t="shared" si="289"/>
        <v>0</v>
      </c>
    </row>
    <row r="310" spans="1:17" s="9" customFormat="1" ht="16.5" hidden="1">
      <c r="A310" s="219" t="s">
        <v>169</v>
      </c>
      <c r="B310" s="220" t="s">
        <v>53</v>
      </c>
      <c r="C310" s="220" t="s">
        <v>54</v>
      </c>
      <c r="D310" s="227" t="s">
        <v>540</v>
      </c>
      <c r="E310" s="220" t="s">
        <v>168</v>
      </c>
      <c r="F310" s="222"/>
      <c r="G310" s="222"/>
      <c r="H310" s="222"/>
      <c r="I310" s="223"/>
      <c r="J310" s="106"/>
      <c r="K310" s="106"/>
      <c r="L310" s="106"/>
      <c r="M310" s="106"/>
      <c r="N310" s="27">
        <f>F310+J310+K310</f>
        <v>0</v>
      </c>
      <c r="O310" s="27">
        <f>G310+K310</f>
        <v>0</v>
      </c>
      <c r="P310" s="27">
        <f>H310+L310+M310</f>
        <v>0</v>
      </c>
      <c r="Q310" s="81">
        <f>I310+M310</f>
        <v>0</v>
      </c>
    </row>
    <row r="311" spans="1:17" s="9" customFormat="1" ht="66" hidden="1">
      <c r="A311" s="219" t="s">
        <v>581</v>
      </c>
      <c r="B311" s="220" t="s">
        <v>53</v>
      </c>
      <c r="C311" s="220" t="s">
        <v>54</v>
      </c>
      <c r="D311" s="227" t="s">
        <v>648</v>
      </c>
      <c r="E311" s="220"/>
      <c r="F311" s="222"/>
      <c r="G311" s="222"/>
      <c r="H311" s="222"/>
      <c r="I311" s="223"/>
      <c r="J311" s="106">
        <f>J312</f>
        <v>0</v>
      </c>
      <c r="K311" s="106">
        <f t="shared" ref="K311:Q312" si="290">K312</f>
        <v>0</v>
      </c>
      <c r="L311" s="106">
        <f t="shared" si="290"/>
        <v>0</v>
      </c>
      <c r="M311" s="106">
        <f t="shared" si="290"/>
        <v>0</v>
      </c>
      <c r="N311" s="27">
        <f t="shared" si="290"/>
        <v>0</v>
      </c>
      <c r="O311" s="27">
        <f t="shared" si="290"/>
        <v>0</v>
      </c>
      <c r="P311" s="27">
        <f t="shared" si="290"/>
        <v>0</v>
      </c>
      <c r="Q311" s="81">
        <f t="shared" si="290"/>
        <v>0</v>
      </c>
    </row>
    <row r="312" spans="1:17" s="9" customFormat="1" ht="49.5" hidden="1">
      <c r="A312" s="219" t="s">
        <v>81</v>
      </c>
      <c r="B312" s="220" t="s">
        <v>53</v>
      </c>
      <c r="C312" s="220" t="s">
        <v>54</v>
      </c>
      <c r="D312" s="227" t="s">
        <v>648</v>
      </c>
      <c r="E312" s="220">
        <v>600</v>
      </c>
      <c r="F312" s="222"/>
      <c r="G312" s="222"/>
      <c r="H312" s="222"/>
      <c r="I312" s="223"/>
      <c r="J312" s="106">
        <f>J313</f>
        <v>0</v>
      </c>
      <c r="K312" s="106">
        <f t="shared" si="290"/>
        <v>0</v>
      </c>
      <c r="L312" s="106">
        <f t="shared" si="290"/>
        <v>0</v>
      </c>
      <c r="M312" s="106">
        <f t="shared" si="290"/>
        <v>0</v>
      </c>
      <c r="N312" s="27">
        <f t="shared" si="290"/>
        <v>0</v>
      </c>
      <c r="O312" s="27">
        <f t="shared" si="290"/>
        <v>0</v>
      </c>
      <c r="P312" s="27">
        <f t="shared" si="290"/>
        <v>0</v>
      </c>
      <c r="Q312" s="81">
        <f t="shared" si="290"/>
        <v>0</v>
      </c>
    </row>
    <row r="313" spans="1:17" s="9" customFormat="1" ht="16.5" hidden="1">
      <c r="A313" s="219" t="s">
        <v>169</v>
      </c>
      <c r="B313" s="220" t="s">
        <v>53</v>
      </c>
      <c r="C313" s="220" t="s">
        <v>54</v>
      </c>
      <c r="D313" s="227" t="s">
        <v>648</v>
      </c>
      <c r="E313" s="220" t="s">
        <v>168</v>
      </c>
      <c r="F313" s="222"/>
      <c r="G313" s="222"/>
      <c r="H313" s="222"/>
      <c r="I313" s="223"/>
      <c r="J313" s="106"/>
      <c r="K313" s="106"/>
      <c r="L313" s="106"/>
      <c r="M313" s="106"/>
      <c r="N313" s="27">
        <f>F313+J313+K313</f>
        <v>0</v>
      </c>
      <c r="O313" s="27">
        <f>G313+K313</f>
        <v>0</v>
      </c>
      <c r="P313" s="27">
        <f>H313+L313+M313</f>
        <v>0</v>
      </c>
      <c r="Q313" s="81">
        <f>I313+M313</f>
        <v>0</v>
      </c>
    </row>
    <row r="314" spans="1:17" s="9" customFormat="1" ht="16.5">
      <c r="A314" s="24"/>
      <c r="B314" s="25"/>
      <c r="C314" s="25"/>
      <c r="D314" s="35"/>
      <c r="E314" s="25"/>
      <c r="F314" s="27"/>
      <c r="G314" s="27"/>
      <c r="H314" s="27"/>
      <c r="I314" s="81"/>
      <c r="J314" s="106"/>
      <c r="K314" s="106"/>
      <c r="L314" s="120"/>
      <c r="M314" s="120"/>
      <c r="N314" s="27"/>
      <c r="O314" s="27"/>
      <c r="P314" s="27"/>
      <c r="Q314" s="81"/>
    </row>
    <row r="315" spans="1:17" s="9" customFormat="1" ht="18.75">
      <c r="A315" s="30" t="s">
        <v>24</v>
      </c>
      <c r="B315" s="22" t="s">
        <v>53</v>
      </c>
      <c r="C315" s="22" t="s">
        <v>59</v>
      </c>
      <c r="D315" s="31"/>
      <c r="E315" s="22"/>
      <c r="F315" s="32">
        <f>F328+F316</f>
        <v>241922</v>
      </c>
      <c r="G315" s="32">
        <f t="shared" ref="G315:I315" si="291">G328+G316</f>
        <v>0</v>
      </c>
      <c r="H315" s="32">
        <f t="shared" si="291"/>
        <v>241922</v>
      </c>
      <c r="I315" s="32">
        <f t="shared" si="291"/>
        <v>0</v>
      </c>
      <c r="J315" s="175">
        <f>J328</f>
        <v>0</v>
      </c>
      <c r="K315" s="175">
        <f t="shared" ref="K315:M315" si="292">K328</f>
        <v>0</v>
      </c>
      <c r="L315" s="190">
        <f t="shared" si="292"/>
        <v>0</v>
      </c>
      <c r="M315" s="190">
        <f t="shared" si="292"/>
        <v>0</v>
      </c>
      <c r="N315" s="32">
        <f>N328</f>
        <v>0</v>
      </c>
      <c r="O315" s="32">
        <f t="shared" ref="O315:Q315" si="293">O328</f>
        <v>0</v>
      </c>
      <c r="P315" s="32">
        <f t="shared" si="293"/>
        <v>0</v>
      </c>
      <c r="Q315" s="32">
        <f t="shared" si="293"/>
        <v>0</v>
      </c>
    </row>
    <row r="316" spans="1:17" s="9" customFormat="1" ht="50.25">
      <c r="A316" s="24" t="s">
        <v>767</v>
      </c>
      <c r="B316" s="25" t="s">
        <v>53</v>
      </c>
      <c r="C316" s="25" t="s">
        <v>59</v>
      </c>
      <c r="D316" s="35" t="s">
        <v>711</v>
      </c>
      <c r="E316" s="25"/>
      <c r="F316" s="27">
        <f>F317</f>
        <v>241922</v>
      </c>
      <c r="G316" s="27">
        <f t="shared" ref="G316:I316" si="294">G317</f>
        <v>0</v>
      </c>
      <c r="H316" s="27">
        <f t="shared" si="294"/>
        <v>241922</v>
      </c>
      <c r="I316" s="27">
        <f t="shared" si="294"/>
        <v>0</v>
      </c>
      <c r="J316" s="175"/>
      <c r="K316" s="175"/>
      <c r="L316" s="190"/>
      <c r="M316" s="190"/>
      <c r="N316" s="32"/>
      <c r="O316" s="32"/>
      <c r="P316" s="32"/>
      <c r="Q316" s="32"/>
    </row>
    <row r="317" spans="1:17" s="9" customFormat="1" ht="50.25">
      <c r="A317" s="24" t="s">
        <v>768</v>
      </c>
      <c r="B317" s="25" t="s">
        <v>53</v>
      </c>
      <c r="C317" s="25" t="s">
        <v>59</v>
      </c>
      <c r="D317" s="35" t="s">
        <v>712</v>
      </c>
      <c r="E317" s="25"/>
      <c r="F317" s="27">
        <f>F318+F325</f>
        <v>241922</v>
      </c>
      <c r="G317" s="27">
        <f t="shared" ref="G317:I317" si="295">G318+G325</f>
        <v>0</v>
      </c>
      <c r="H317" s="27">
        <f t="shared" si="295"/>
        <v>241922</v>
      </c>
      <c r="I317" s="27">
        <f t="shared" si="295"/>
        <v>0</v>
      </c>
      <c r="J317" s="175"/>
      <c r="K317" s="175"/>
      <c r="L317" s="190"/>
      <c r="M317" s="190"/>
      <c r="N317" s="32"/>
      <c r="O317" s="32"/>
      <c r="P317" s="32"/>
      <c r="Q317" s="32"/>
    </row>
    <row r="318" spans="1:17" s="9" customFormat="1" ht="32.25" customHeight="1">
      <c r="A318" s="24" t="s">
        <v>76</v>
      </c>
      <c r="B318" s="25" t="s">
        <v>53</v>
      </c>
      <c r="C318" s="25" t="s">
        <v>59</v>
      </c>
      <c r="D318" s="35" t="s">
        <v>713</v>
      </c>
      <c r="E318" s="25"/>
      <c r="F318" s="27">
        <f>F319+F322</f>
        <v>241161</v>
      </c>
      <c r="G318" s="27">
        <f t="shared" ref="G318:I318" si="296">G319+G322</f>
        <v>0</v>
      </c>
      <c r="H318" s="27">
        <f t="shared" si="296"/>
        <v>241161</v>
      </c>
      <c r="I318" s="27">
        <f t="shared" si="296"/>
        <v>0</v>
      </c>
      <c r="J318" s="175"/>
      <c r="K318" s="175"/>
      <c r="L318" s="190"/>
      <c r="M318" s="190"/>
      <c r="N318" s="32"/>
      <c r="O318" s="32"/>
      <c r="P318" s="32"/>
      <c r="Q318" s="32"/>
    </row>
    <row r="319" spans="1:17" s="9" customFormat="1" ht="18.75">
      <c r="A319" s="24" t="s">
        <v>96</v>
      </c>
      <c r="B319" s="25" t="s">
        <v>53</v>
      </c>
      <c r="C319" s="25" t="s">
        <v>59</v>
      </c>
      <c r="D319" s="35" t="s">
        <v>714</v>
      </c>
      <c r="E319" s="25"/>
      <c r="F319" s="27">
        <f>F320</f>
        <v>214752</v>
      </c>
      <c r="G319" s="27">
        <f t="shared" ref="G319:I320" si="297">G320</f>
        <v>0</v>
      </c>
      <c r="H319" s="27">
        <f t="shared" si="297"/>
        <v>214752</v>
      </c>
      <c r="I319" s="27">
        <f t="shared" si="297"/>
        <v>0</v>
      </c>
      <c r="J319" s="175"/>
      <c r="K319" s="175"/>
      <c r="L319" s="190"/>
      <c r="M319" s="190"/>
      <c r="N319" s="32"/>
      <c r="O319" s="32"/>
      <c r="P319" s="32"/>
      <c r="Q319" s="32"/>
    </row>
    <row r="320" spans="1:17" s="9" customFormat="1" ht="33.75">
      <c r="A320" s="24" t="s">
        <v>346</v>
      </c>
      <c r="B320" s="25" t="s">
        <v>53</v>
      </c>
      <c r="C320" s="25" t="s">
        <v>59</v>
      </c>
      <c r="D320" s="35" t="s">
        <v>714</v>
      </c>
      <c r="E320" s="25" t="s">
        <v>78</v>
      </c>
      <c r="F320" s="27">
        <f>F321</f>
        <v>214752</v>
      </c>
      <c r="G320" s="27">
        <f t="shared" si="297"/>
        <v>0</v>
      </c>
      <c r="H320" s="27">
        <f t="shared" si="297"/>
        <v>214752</v>
      </c>
      <c r="I320" s="27">
        <f t="shared" si="297"/>
        <v>0</v>
      </c>
      <c r="J320" s="175"/>
      <c r="K320" s="175"/>
      <c r="L320" s="190"/>
      <c r="M320" s="190"/>
      <c r="N320" s="32"/>
      <c r="O320" s="32"/>
      <c r="P320" s="32"/>
      <c r="Q320" s="32"/>
    </row>
    <row r="321" spans="1:17" s="9" customFormat="1" ht="50.25">
      <c r="A321" s="24" t="s">
        <v>161</v>
      </c>
      <c r="B321" s="25" t="s">
        <v>53</v>
      </c>
      <c r="C321" s="25" t="s">
        <v>59</v>
      </c>
      <c r="D321" s="35" t="s">
        <v>714</v>
      </c>
      <c r="E321" s="25" t="s">
        <v>160</v>
      </c>
      <c r="F321" s="27">
        <v>214752</v>
      </c>
      <c r="G321" s="27"/>
      <c r="H321" s="27">
        <v>214752</v>
      </c>
      <c r="I321" s="27"/>
      <c r="J321" s="175"/>
      <c r="K321" s="175"/>
      <c r="L321" s="190"/>
      <c r="M321" s="190"/>
      <c r="N321" s="32"/>
      <c r="O321" s="32"/>
      <c r="P321" s="32"/>
      <c r="Q321" s="32"/>
    </row>
    <row r="322" spans="1:17" s="9" customFormat="1" ht="66.75">
      <c r="A322" s="24" t="s">
        <v>734</v>
      </c>
      <c r="B322" s="25" t="s">
        <v>53</v>
      </c>
      <c r="C322" s="25" t="s">
        <v>59</v>
      </c>
      <c r="D322" s="35" t="s">
        <v>715</v>
      </c>
      <c r="E322" s="25"/>
      <c r="F322" s="27">
        <f>F323</f>
        <v>26409</v>
      </c>
      <c r="G322" s="27">
        <f t="shared" ref="G322:I323" si="298">G323</f>
        <v>0</v>
      </c>
      <c r="H322" s="27">
        <f t="shared" si="298"/>
        <v>26409</v>
      </c>
      <c r="I322" s="27">
        <f t="shared" si="298"/>
        <v>0</v>
      </c>
      <c r="J322" s="175"/>
      <c r="K322" s="175"/>
      <c r="L322" s="190"/>
      <c r="M322" s="190"/>
      <c r="N322" s="32"/>
      <c r="O322" s="32"/>
      <c r="P322" s="32"/>
      <c r="Q322" s="32"/>
    </row>
    <row r="323" spans="1:17" s="9" customFormat="1" ht="33.75">
      <c r="A323" s="24" t="s">
        <v>346</v>
      </c>
      <c r="B323" s="25" t="s">
        <v>53</v>
      </c>
      <c r="C323" s="25" t="s">
        <v>59</v>
      </c>
      <c r="D323" s="35" t="s">
        <v>715</v>
      </c>
      <c r="E323" s="25" t="s">
        <v>78</v>
      </c>
      <c r="F323" s="27">
        <f>F324</f>
        <v>26409</v>
      </c>
      <c r="G323" s="27">
        <f t="shared" si="298"/>
        <v>0</v>
      </c>
      <c r="H323" s="27">
        <f t="shared" si="298"/>
        <v>26409</v>
      </c>
      <c r="I323" s="27">
        <f t="shared" si="298"/>
        <v>0</v>
      </c>
      <c r="J323" s="175"/>
      <c r="K323" s="175"/>
      <c r="L323" s="190"/>
      <c r="M323" s="190"/>
      <c r="N323" s="32"/>
      <c r="O323" s="32"/>
      <c r="P323" s="32"/>
      <c r="Q323" s="32"/>
    </row>
    <row r="324" spans="1:17" s="9" customFormat="1" ht="50.25">
      <c r="A324" s="24" t="s">
        <v>161</v>
      </c>
      <c r="B324" s="25" t="s">
        <v>53</v>
      </c>
      <c r="C324" s="25" t="s">
        <v>59</v>
      </c>
      <c r="D324" s="35" t="s">
        <v>715</v>
      </c>
      <c r="E324" s="25" t="s">
        <v>160</v>
      </c>
      <c r="F324" s="27">
        <v>26409</v>
      </c>
      <c r="G324" s="27"/>
      <c r="H324" s="27">
        <v>26409</v>
      </c>
      <c r="I324" s="27"/>
      <c r="J324" s="175"/>
      <c r="K324" s="175"/>
      <c r="L324" s="190"/>
      <c r="M324" s="190"/>
      <c r="N324" s="32"/>
      <c r="O324" s="32"/>
      <c r="P324" s="32"/>
      <c r="Q324" s="32"/>
    </row>
    <row r="325" spans="1:17" s="9" customFormat="1" ht="66.75">
      <c r="A325" s="24" t="s">
        <v>673</v>
      </c>
      <c r="B325" s="25" t="s">
        <v>53</v>
      </c>
      <c r="C325" s="25" t="s">
        <v>59</v>
      </c>
      <c r="D325" s="35" t="s">
        <v>716</v>
      </c>
      <c r="E325" s="25"/>
      <c r="F325" s="27">
        <f>F326</f>
        <v>761</v>
      </c>
      <c r="G325" s="27">
        <f t="shared" ref="G325:I326" si="299">G326</f>
        <v>0</v>
      </c>
      <c r="H325" s="27">
        <f t="shared" si="299"/>
        <v>761</v>
      </c>
      <c r="I325" s="27">
        <f t="shared" si="299"/>
        <v>0</v>
      </c>
      <c r="J325" s="175"/>
      <c r="K325" s="175"/>
      <c r="L325" s="190"/>
      <c r="M325" s="190"/>
      <c r="N325" s="32"/>
      <c r="O325" s="32"/>
      <c r="P325" s="32"/>
      <c r="Q325" s="32"/>
    </row>
    <row r="326" spans="1:17" s="9" customFormat="1" ht="18.75">
      <c r="A326" s="24" t="s">
        <v>97</v>
      </c>
      <c r="B326" s="25" t="s">
        <v>53</v>
      </c>
      <c r="C326" s="25" t="s">
        <v>59</v>
      </c>
      <c r="D326" s="35" t="s">
        <v>716</v>
      </c>
      <c r="E326" s="25">
        <v>800</v>
      </c>
      <c r="F326" s="27">
        <f>F327</f>
        <v>761</v>
      </c>
      <c r="G326" s="27">
        <f t="shared" si="299"/>
        <v>0</v>
      </c>
      <c r="H326" s="27">
        <f t="shared" si="299"/>
        <v>761</v>
      </c>
      <c r="I326" s="27">
        <f t="shared" si="299"/>
        <v>0</v>
      </c>
      <c r="J326" s="175"/>
      <c r="K326" s="175"/>
      <c r="L326" s="190"/>
      <c r="M326" s="190"/>
      <c r="N326" s="32"/>
      <c r="O326" s="32"/>
      <c r="P326" s="32"/>
      <c r="Q326" s="32"/>
    </row>
    <row r="327" spans="1:17" s="9" customFormat="1" ht="66.75">
      <c r="A327" s="24" t="s">
        <v>345</v>
      </c>
      <c r="B327" s="25" t="s">
        <v>53</v>
      </c>
      <c r="C327" s="25" t="s">
        <v>59</v>
      </c>
      <c r="D327" s="35" t="s">
        <v>716</v>
      </c>
      <c r="E327" s="25">
        <v>810</v>
      </c>
      <c r="F327" s="27">
        <v>761</v>
      </c>
      <c r="G327" s="27"/>
      <c r="H327" s="27">
        <v>761</v>
      </c>
      <c r="I327" s="27"/>
      <c r="J327" s="175"/>
      <c r="K327" s="175"/>
      <c r="L327" s="190"/>
      <c r="M327" s="190"/>
      <c r="N327" s="32"/>
      <c r="O327" s="32"/>
      <c r="P327" s="32"/>
      <c r="Q327" s="32"/>
    </row>
    <row r="328" spans="1:17" s="9" customFormat="1" ht="16.5" hidden="1">
      <c r="A328" s="219" t="s">
        <v>79</v>
      </c>
      <c r="B328" s="220" t="s">
        <v>53</v>
      </c>
      <c r="C328" s="220" t="s">
        <v>59</v>
      </c>
      <c r="D328" s="233" t="s">
        <v>218</v>
      </c>
      <c r="E328" s="220"/>
      <c r="F328" s="222">
        <f>F329+F342</f>
        <v>0</v>
      </c>
      <c r="G328" s="222">
        <f t="shared" ref="G328:I328" si="300">G329+G342</f>
        <v>0</v>
      </c>
      <c r="H328" s="222">
        <f t="shared" si="300"/>
        <v>0</v>
      </c>
      <c r="I328" s="222">
        <f t="shared" si="300"/>
        <v>0</v>
      </c>
      <c r="J328" s="126">
        <f>J329+J342</f>
        <v>0</v>
      </c>
      <c r="K328" s="126">
        <f t="shared" ref="K328:M328" si="301">K329+K342</f>
        <v>0</v>
      </c>
      <c r="L328" s="188">
        <f t="shared" si="301"/>
        <v>0</v>
      </c>
      <c r="M328" s="188">
        <f t="shared" si="301"/>
        <v>0</v>
      </c>
      <c r="N328" s="27">
        <f>N329+N342</f>
        <v>0</v>
      </c>
      <c r="O328" s="27">
        <f t="shared" ref="O328:Q328" si="302">O329+O342</f>
        <v>0</v>
      </c>
      <c r="P328" s="27">
        <f t="shared" si="302"/>
        <v>0</v>
      </c>
      <c r="Q328" s="27">
        <f t="shared" si="302"/>
        <v>0</v>
      </c>
    </row>
    <row r="329" spans="1:17" s="9" customFormat="1" ht="16.5" hidden="1">
      <c r="A329" s="219" t="s">
        <v>545</v>
      </c>
      <c r="B329" s="220" t="s">
        <v>53</v>
      </c>
      <c r="C329" s="220" t="s">
        <v>59</v>
      </c>
      <c r="D329" s="233" t="s">
        <v>543</v>
      </c>
      <c r="E329" s="220"/>
      <c r="F329" s="222">
        <f>F330+F333+F336+F339</f>
        <v>0</v>
      </c>
      <c r="G329" s="222">
        <f t="shared" ref="G329:I329" si="303">G330+G333+G336+G339</f>
        <v>0</v>
      </c>
      <c r="H329" s="222">
        <f t="shared" si="303"/>
        <v>0</v>
      </c>
      <c r="I329" s="222">
        <f t="shared" si="303"/>
        <v>0</v>
      </c>
      <c r="J329" s="126">
        <f>J330+J333+J336+J339</f>
        <v>0</v>
      </c>
      <c r="K329" s="126">
        <f t="shared" ref="K329:M329" si="304">K330+K333+K336+K339</f>
        <v>0</v>
      </c>
      <c r="L329" s="188">
        <f t="shared" si="304"/>
        <v>0</v>
      </c>
      <c r="M329" s="188">
        <f t="shared" si="304"/>
        <v>0</v>
      </c>
      <c r="N329" s="27">
        <f>N330+N333+N336+N339</f>
        <v>0</v>
      </c>
      <c r="O329" s="27">
        <f t="shared" ref="O329:Q329" si="305">O330+O333+O336+O339</f>
        <v>0</v>
      </c>
      <c r="P329" s="27">
        <f t="shared" si="305"/>
        <v>0</v>
      </c>
      <c r="Q329" s="27">
        <f t="shared" si="305"/>
        <v>0</v>
      </c>
    </row>
    <row r="330" spans="1:17" s="9" customFormat="1" ht="49.5" hidden="1">
      <c r="A330" s="219" t="s">
        <v>355</v>
      </c>
      <c r="B330" s="220" t="s">
        <v>53</v>
      </c>
      <c r="C330" s="220" t="s">
        <v>59</v>
      </c>
      <c r="D330" s="233" t="s">
        <v>544</v>
      </c>
      <c r="E330" s="220"/>
      <c r="F330" s="222">
        <f>F331</f>
        <v>0</v>
      </c>
      <c r="G330" s="222">
        <f t="shared" ref="G330:I331" si="306">G331</f>
        <v>0</v>
      </c>
      <c r="H330" s="222">
        <f t="shared" si="306"/>
        <v>0</v>
      </c>
      <c r="I330" s="223">
        <f t="shared" si="306"/>
        <v>0</v>
      </c>
      <c r="J330" s="106"/>
      <c r="K330" s="106"/>
      <c r="L330" s="120"/>
      <c r="M330" s="120"/>
      <c r="N330" s="27">
        <f>N331</f>
        <v>0</v>
      </c>
      <c r="O330" s="27">
        <f t="shared" ref="O330:Q331" si="307">O331</f>
        <v>0</v>
      </c>
      <c r="P330" s="27">
        <f t="shared" si="307"/>
        <v>0</v>
      </c>
      <c r="Q330" s="81">
        <f t="shared" si="307"/>
        <v>0</v>
      </c>
    </row>
    <row r="331" spans="1:17" s="9" customFormat="1" ht="16.5" hidden="1">
      <c r="A331" s="219" t="s">
        <v>97</v>
      </c>
      <c r="B331" s="220" t="s">
        <v>53</v>
      </c>
      <c r="C331" s="220" t="s">
        <v>59</v>
      </c>
      <c r="D331" s="233" t="s">
        <v>544</v>
      </c>
      <c r="E331" s="220" t="s">
        <v>98</v>
      </c>
      <c r="F331" s="222">
        <f>F332</f>
        <v>0</v>
      </c>
      <c r="G331" s="222">
        <f t="shared" si="306"/>
        <v>0</v>
      </c>
      <c r="H331" s="222">
        <f t="shared" si="306"/>
        <v>0</v>
      </c>
      <c r="I331" s="223">
        <f t="shared" si="306"/>
        <v>0</v>
      </c>
      <c r="J331" s="106"/>
      <c r="K331" s="106"/>
      <c r="L331" s="120"/>
      <c r="M331" s="120"/>
      <c r="N331" s="27">
        <f>N332</f>
        <v>0</v>
      </c>
      <c r="O331" s="27">
        <f t="shared" si="307"/>
        <v>0</v>
      </c>
      <c r="P331" s="27">
        <f t="shared" si="307"/>
        <v>0</v>
      </c>
      <c r="Q331" s="81">
        <f t="shared" si="307"/>
        <v>0</v>
      </c>
    </row>
    <row r="332" spans="1:17" s="9" customFormat="1" ht="66" hidden="1">
      <c r="A332" s="219" t="s">
        <v>345</v>
      </c>
      <c r="B332" s="220" t="s">
        <v>53</v>
      </c>
      <c r="C332" s="220" t="s">
        <v>59</v>
      </c>
      <c r="D332" s="233" t="s">
        <v>544</v>
      </c>
      <c r="E332" s="220" t="s">
        <v>183</v>
      </c>
      <c r="F332" s="222"/>
      <c r="G332" s="222"/>
      <c r="H332" s="222"/>
      <c r="I332" s="223"/>
      <c r="J332" s="106"/>
      <c r="K332" s="106"/>
      <c r="L332" s="120"/>
      <c r="M332" s="120"/>
      <c r="N332" s="27">
        <f>F332+J332+K332</f>
        <v>0</v>
      </c>
      <c r="O332" s="27">
        <f>G332+K332</f>
        <v>0</v>
      </c>
      <c r="P332" s="27">
        <f>H332+L332+M332</f>
        <v>0</v>
      </c>
      <c r="Q332" s="81">
        <f>I332+M332</f>
        <v>0</v>
      </c>
    </row>
    <row r="333" spans="1:17" s="9" customFormat="1" ht="67.5" hidden="1" customHeight="1">
      <c r="A333" s="219" t="s">
        <v>547</v>
      </c>
      <c r="B333" s="220" t="s">
        <v>53</v>
      </c>
      <c r="C333" s="220" t="s">
        <v>59</v>
      </c>
      <c r="D333" s="233" t="s">
        <v>546</v>
      </c>
      <c r="E333" s="220"/>
      <c r="F333" s="222">
        <f>F334</f>
        <v>0</v>
      </c>
      <c r="G333" s="222">
        <f t="shared" ref="G333:M334" si="308">G334</f>
        <v>0</v>
      </c>
      <c r="H333" s="222">
        <f t="shared" si="308"/>
        <v>0</v>
      </c>
      <c r="I333" s="223">
        <f t="shared" si="308"/>
        <v>0</v>
      </c>
      <c r="J333" s="126">
        <f>J334</f>
        <v>0</v>
      </c>
      <c r="K333" s="126">
        <f t="shared" si="308"/>
        <v>0</v>
      </c>
      <c r="L333" s="188">
        <f t="shared" si="308"/>
        <v>0</v>
      </c>
      <c r="M333" s="189">
        <f t="shared" si="308"/>
        <v>0</v>
      </c>
      <c r="N333" s="27">
        <f>N334</f>
        <v>0</v>
      </c>
      <c r="O333" s="27">
        <f t="shared" ref="O333:Q334" si="309">O334</f>
        <v>0</v>
      </c>
      <c r="P333" s="27">
        <f t="shared" si="309"/>
        <v>0</v>
      </c>
      <c r="Q333" s="81">
        <f t="shared" si="309"/>
        <v>0</v>
      </c>
    </row>
    <row r="334" spans="1:17" s="9" customFormat="1" ht="16.5" hidden="1">
      <c r="A334" s="219" t="s">
        <v>97</v>
      </c>
      <c r="B334" s="220" t="s">
        <v>53</v>
      </c>
      <c r="C334" s="220" t="s">
        <v>59</v>
      </c>
      <c r="D334" s="233" t="s">
        <v>546</v>
      </c>
      <c r="E334" s="220" t="s">
        <v>98</v>
      </c>
      <c r="F334" s="222">
        <f>F335</f>
        <v>0</v>
      </c>
      <c r="G334" s="222">
        <f t="shared" si="308"/>
        <v>0</v>
      </c>
      <c r="H334" s="222">
        <f t="shared" si="308"/>
        <v>0</v>
      </c>
      <c r="I334" s="223">
        <f t="shared" si="308"/>
        <v>0</v>
      </c>
      <c r="J334" s="126">
        <f>J335</f>
        <v>0</v>
      </c>
      <c r="K334" s="126">
        <f t="shared" si="308"/>
        <v>0</v>
      </c>
      <c r="L334" s="188">
        <f t="shared" si="308"/>
        <v>0</v>
      </c>
      <c r="M334" s="189">
        <f t="shared" si="308"/>
        <v>0</v>
      </c>
      <c r="N334" s="27">
        <f>N335</f>
        <v>0</v>
      </c>
      <c r="O334" s="27">
        <f t="shared" si="309"/>
        <v>0</v>
      </c>
      <c r="P334" s="27">
        <f t="shared" si="309"/>
        <v>0</v>
      </c>
      <c r="Q334" s="81">
        <f t="shared" si="309"/>
        <v>0</v>
      </c>
    </row>
    <row r="335" spans="1:17" s="9" customFormat="1" ht="66" hidden="1">
      <c r="A335" s="219" t="s">
        <v>345</v>
      </c>
      <c r="B335" s="220" t="s">
        <v>53</v>
      </c>
      <c r="C335" s="220" t="s">
        <v>59</v>
      </c>
      <c r="D335" s="233" t="s">
        <v>546</v>
      </c>
      <c r="E335" s="220" t="s">
        <v>183</v>
      </c>
      <c r="F335" s="222"/>
      <c r="G335" s="222"/>
      <c r="H335" s="222"/>
      <c r="I335" s="223"/>
      <c r="J335" s="106"/>
      <c r="K335" s="106"/>
      <c r="L335" s="120"/>
      <c r="M335" s="120"/>
      <c r="N335" s="27">
        <f>F335+J335+K335</f>
        <v>0</v>
      </c>
      <c r="O335" s="27">
        <f>G335+K335</f>
        <v>0</v>
      </c>
      <c r="P335" s="27">
        <f>H335+L335+M335</f>
        <v>0</v>
      </c>
      <c r="Q335" s="81">
        <f>I335+M335</f>
        <v>0</v>
      </c>
    </row>
    <row r="336" spans="1:17" s="9" customFormat="1" ht="115.5" hidden="1">
      <c r="A336" s="219" t="s">
        <v>412</v>
      </c>
      <c r="B336" s="220" t="s">
        <v>53</v>
      </c>
      <c r="C336" s="220" t="s">
        <v>59</v>
      </c>
      <c r="D336" s="233" t="s">
        <v>548</v>
      </c>
      <c r="E336" s="220"/>
      <c r="F336" s="222">
        <f>F337</f>
        <v>0</v>
      </c>
      <c r="G336" s="222">
        <f t="shared" ref="G336:M337" si="310">G337</f>
        <v>0</v>
      </c>
      <c r="H336" s="222">
        <f t="shared" si="310"/>
        <v>0</v>
      </c>
      <c r="I336" s="223">
        <f t="shared" si="310"/>
        <v>0</v>
      </c>
      <c r="J336" s="126">
        <f>J337</f>
        <v>0</v>
      </c>
      <c r="K336" s="126">
        <f t="shared" si="310"/>
        <v>0</v>
      </c>
      <c r="L336" s="188">
        <f t="shared" si="310"/>
        <v>0</v>
      </c>
      <c r="M336" s="189">
        <f t="shared" si="310"/>
        <v>0</v>
      </c>
      <c r="N336" s="27">
        <f>N337</f>
        <v>0</v>
      </c>
      <c r="O336" s="27">
        <f t="shared" ref="O336:Q337" si="311">O337</f>
        <v>0</v>
      </c>
      <c r="P336" s="27">
        <f t="shared" si="311"/>
        <v>0</v>
      </c>
      <c r="Q336" s="81">
        <f t="shared" si="311"/>
        <v>0</v>
      </c>
    </row>
    <row r="337" spans="1:17" s="9" customFormat="1" ht="16.5" hidden="1">
      <c r="A337" s="219" t="s">
        <v>97</v>
      </c>
      <c r="B337" s="220" t="s">
        <v>53</v>
      </c>
      <c r="C337" s="220" t="s">
        <v>59</v>
      </c>
      <c r="D337" s="233" t="s">
        <v>548</v>
      </c>
      <c r="E337" s="220" t="s">
        <v>98</v>
      </c>
      <c r="F337" s="222">
        <f>F338</f>
        <v>0</v>
      </c>
      <c r="G337" s="222">
        <f t="shared" si="310"/>
        <v>0</v>
      </c>
      <c r="H337" s="222">
        <f t="shared" si="310"/>
        <v>0</v>
      </c>
      <c r="I337" s="223">
        <f t="shared" si="310"/>
        <v>0</v>
      </c>
      <c r="J337" s="126">
        <f>J338</f>
        <v>0</v>
      </c>
      <c r="K337" s="126">
        <f t="shared" si="310"/>
        <v>0</v>
      </c>
      <c r="L337" s="188">
        <f t="shared" si="310"/>
        <v>0</v>
      </c>
      <c r="M337" s="189">
        <f t="shared" si="310"/>
        <v>0</v>
      </c>
      <c r="N337" s="27">
        <f>N338</f>
        <v>0</v>
      </c>
      <c r="O337" s="27">
        <f t="shared" si="311"/>
        <v>0</v>
      </c>
      <c r="P337" s="27">
        <f t="shared" si="311"/>
        <v>0</v>
      </c>
      <c r="Q337" s="81">
        <f t="shared" si="311"/>
        <v>0</v>
      </c>
    </row>
    <row r="338" spans="1:17" s="9" customFormat="1" ht="66" hidden="1">
      <c r="A338" s="219" t="s">
        <v>345</v>
      </c>
      <c r="B338" s="220" t="s">
        <v>53</v>
      </c>
      <c r="C338" s="220" t="s">
        <v>59</v>
      </c>
      <c r="D338" s="233" t="s">
        <v>548</v>
      </c>
      <c r="E338" s="220" t="s">
        <v>183</v>
      </c>
      <c r="F338" s="222"/>
      <c r="G338" s="222"/>
      <c r="H338" s="222"/>
      <c r="I338" s="223"/>
      <c r="J338" s="106"/>
      <c r="K338" s="106"/>
      <c r="L338" s="120"/>
      <c r="M338" s="120"/>
      <c r="N338" s="27">
        <f>F338+J338+K338</f>
        <v>0</v>
      </c>
      <c r="O338" s="27">
        <f>G338+K338</f>
        <v>0</v>
      </c>
      <c r="P338" s="27">
        <f>H338+L338+M338</f>
        <v>0</v>
      </c>
      <c r="Q338" s="81">
        <f>I338+M338</f>
        <v>0</v>
      </c>
    </row>
    <row r="339" spans="1:17" s="9" customFormat="1" ht="115.5" hidden="1">
      <c r="A339" s="219" t="s">
        <v>413</v>
      </c>
      <c r="B339" s="220" t="s">
        <v>53</v>
      </c>
      <c r="C339" s="220" t="s">
        <v>59</v>
      </c>
      <c r="D339" s="233" t="s">
        <v>549</v>
      </c>
      <c r="E339" s="220"/>
      <c r="F339" s="222">
        <f>F340</f>
        <v>0</v>
      </c>
      <c r="G339" s="222">
        <f t="shared" ref="G339:M340" si="312">G340</f>
        <v>0</v>
      </c>
      <c r="H339" s="222">
        <f t="shared" si="312"/>
        <v>0</v>
      </c>
      <c r="I339" s="223">
        <f t="shared" si="312"/>
        <v>0</v>
      </c>
      <c r="J339" s="126">
        <f>J340</f>
        <v>0</v>
      </c>
      <c r="K339" s="126">
        <f t="shared" si="312"/>
        <v>0</v>
      </c>
      <c r="L339" s="188">
        <f t="shared" si="312"/>
        <v>0</v>
      </c>
      <c r="M339" s="189">
        <f t="shared" si="312"/>
        <v>0</v>
      </c>
      <c r="N339" s="27">
        <f>N340</f>
        <v>0</v>
      </c>
      <c r="O339" s="27">
        <f t="shared" ref="O339:Q340" si="313">O340</f>
        <v>0</v>
      </c>
      <c r="P339" s="27">
        <f t="shared" si="313"/>
        <v>0</v>
      </c>
      <c r="Q339" s="81">
        <f t="shared" si="313"/>
        <v>0</v>
      </c>
    </row>
    <row r="340" spans="1:17" s="9" customFormat="1" ht="16.5" hidden="1">
      <c r="A340" s="219" t="s">
        <v>97</v>
      </c>
      <c r="B340" s="220" t="s">
        <v>53</v>
      </c>
      <c r="C340" s="220" t="s">
        <v>59</v>
      </c>
      <c r="D340" s="233" t="s">
        <v>549</v>
      </c>
      <c r="E340" s="220" t="s">
        <v>98</v>
      </c>
      <c r="F340" s="222">
        <f>F341</f>
        <v>0</v>
      </c>
      <c r="G340" s="222">
        <f t="shared" si="312"/>
        <v>0</v>
      </c>
      <c r="H340" s="222">
        <f t="shared" si="312"/>
        <v>0</v>
      </c>
      <c r="I340" s="223">
        <f t="shared" si="312"/>
        <v>0</v>
      </c>
      <c r="J340" s="126">
        <f>J341</f>
        <v>0</v>
      </c>
      <c r="K340" s="126">
        <f t="shared" si="312"/>
        <v>0</v>
      </c>
      <c r="L340" s="188">
        <f t="shared" si="312"/>
        <v>0</v>
      </c>
      <c r="M340" s="189">
        <f t="shared" si="312"/>
        <v>0</v>
      </c>
      <c r="N340" s="27">
        <f>N341</f>
        <v>0</v>
      </c>
      <c r="O340" s="27">
        <f t="shared" si="313"/>
        <v>0</v>
      </c>
      <c r="P340" s="27">
        <f t="shared" si="313"/>
        <v>0</v>
      </c>
      <c r="Q340" s="81">
        <f t="shared" si="313"/>
        <v>0</v>
      </c>
    </row>
    <row r="341" spans="1:17" s="9" customFormat="1" ht="66" hidden="1">
      <c r="A341" s="219" t="s">
        <v>345</v>
      </c>
      <c r="B341" s="220" t="s">
        <v>53</v>
      </c>
      <c r="C341" s="220" t="s">
        <v>59</v>
      </c>
      <c r="D341" s="233" t="s">
        <v>549</v>
      </c>
      <c r="E341" s="220" t="s">
        <v>183</v>
      </c>
      <c r="F341" s="222"/>
      <c r="G341" s="222"/>
      <c r="H341" s="222"/>
      <c r="I341" s="223"/>
      <c r="J341" s="106"/>
      <c r="K341" s="106"/>
      <c r="L341" s="120"/>
      <c r="M341" s="120"/>
      <c r="N341" s="27">
        <f>F341+J341+K341</f>
        <v>0</v>
      </c>
      <c r="O341" s="27">
        <f>G341+K341</f>
        <v>0</v>
      </c>
      <c r="P341" s="27">
        <f>H341+L341+M341</f>
        <v>0</v>
      </c>
      <c r="Q341" s="81">
        <f>I341+M341</f>
        <v>0</v>
      </c>
    </row>
    <row r="342" spans="1:17" s="131" customFormat="1" ht="16.5" hidden="1">
      <c r="A342" s="219" t="s">
        <v>76</v>
      </c>
      <c r="B342" s="220" t="s">
        <v>53</v>
      </c>
      <c r="C342" s="220" t="s">
        <v>59</v>
      </c>
      <c r="D342" s="233" t="s">
        <v>219</v>
      </c>
      <c r="E342" s="220"/>
      <c r="F342" s="222">
        <f>F343</f>
        <v>0</v>
      </c>
      <c r="G342" s="222">
        <f t="shared" ref="G342:M344" si="314">G343</f>
        <v>0</v>
      </c>
      <c r="H342" s="222">
        <f t="shared" si="314"/>
        <v>0</v>
      </c>
      <c r="I342" s="222">
        <f t="shared" si="314"/>
        <v>0</v>
      </c>
      <c r="J342" s="126">
        <f>J343</f>
        <v>0</v>
      </c>
      <c r="K342" s="126">
        <f t="shared" si="314"/>
        <v>0</v>
      </c>
      <c r="L342" s="188">
        <f t="shared" si="314"/>
        <v>0</v>
      </c>
      <c r="M342" s="188">
        <f t="shared" si="314"/>
        <v>0</v>
      </c>
      <c r="N342" s="27">
        <f>N343</f>
        <v>0</v>
      </c>
      <c r="O342" s="27">
        <f t="shared" ref="O342:Q344" si="315">O343</f>
        <v>0</v>
      </c>
      <c r="P342" s="27">
        <f t="shared" si="315"/>
        <v>0</v>
      </c>
      <c r="Q342" s="27">
        <f t="shared" si="315"/>
        <v>0</v>
      </c>
    </row>
    <row r="343" spans="1:17" s="131" customFormat="1" ht="16.5" hidden="1">
      <c r="A343" s="219" t="s">
        <v>96</v>
      </c>
      <c r="B343" s="220" t="s">
        <v>53</v>
      </c>
      <c r="C343" s="220" t="s">
        <v>59</v>
      </c>
      <c r="D343" s="233" t="s">
        <v>599</v>
      </c>
      <c r="E343" s="220"/>
      <c r="F343" s="222">
        <f>F344</f>
        <v>0</v>
      </c>
      <c r="G343" s="222">
        <f t="shared" si="314"/>
        <v>0</v>
      </c>
      <c r="H343" s="222">
        <f t="shared" si="314"/>
        <v>0</v>
      </c>
      <c r="I343" s="222">
        <f t="shared" si="314"/>
        <v>0</v>
      </c>
      <c r="J343" s="126">
        <f>J344</f>
        <v>0</v>
      </c>
      <c r="K343" s="126">
        <f t="shared" si="314"/>
        <v>0</v>
      </c>
      <c r="L343" s="188">
        <f t="shared" si="314"/>
        <v>0</v>
      </c>
      <c r="M343" s="188">
        <f t="shared" si="314"/>
        <v>0</v>
      </c>
      <c r="N343" s="27">
        <f>N344</f>
        <v>0</v>
      </c>
      <c r="O343" s="27">
        <f t="shared" si="315"/>
        <v>0</v>
      </c>
      <c r="P343" s="27">
        <f t="shared" si="315"/>
        <v>0</v>
      </c>
      <c r="Q343" s="27">
        <f t="shared" si="315"/>
        <v>0</v>
      </c>
    </row>
    <row r="344" spans="1:17" s="131" customFormat="1" ht="33" hidden="1">
      <c r="A344" s="219" t="s">
        <v>346</v>
      </c>
      <c r="B344" s="220" t="s">
        <v>53</v>
      </c>
      <c r="C344" s="220" t="s">
        <v>59</v>
      </c>
      <c r="D344" s="233" t="s">
        <v>599</v>
      </c>
      <c r="E344" s="220" t="s">
        <v>78</v>
      </c>
      <c r="F344" s="222">
        <f>F345</f>
        <v>0</v>
      </c>
      <c r="G344" s="222">
        <f t="shared" si="314"/>
        <v>0</v>
      </c>
      <c r="H344" s="222">
        <f t="shared" si="314"/>
        <v>0</v>
      </c>
      <c r="I344" s="222">
        <f t="shared" si="314"/>
        <v>0</v>
      </c>
      <c r="J344" s="126">
        <f>J345</f>
        <v>0</v>
      </c>
      <c r="K344" s="126">
        <f t="shared" si="314"/>
        <v>0</v>
      </c>
      <c r="L344" s="188">
        <f t="shared" si="314"/>
        <v>0</v>
      </c>
      <c r="M344" s="188">
        <f t="shared" si="314"/>
        <v>0</v>
      </c>
      <c r="N344" s="27">
        <f>N345</f>
        <v>0</v>
      </c>
      <c r="O344" s="27">
        <f t="shared" si="315"/>
        <v>0</v>
      </c>
      <c r="P344" s="27">
        <f t="shared" si="315"/>
        <v>0</v>
      </c>
      <c r="Q344" s="27">
        <f t="shared" si="315"/>
        <v>0</v>
      </c>
    </row>
    <row r="345" spans="1:17" s="131" customFormat="1" ht="49.5" hidden="1">
      <c r="A345" s="219" t="s">
        <v>161</v>
      </c>
      <c r="B345" s="220" t="s">
        <v>53</v>
      </c>
      <c r="C345" s="220" t="s">
        <v>59</v>
      </c>
      <c r="D345" s="233" t="s">
        <v>599</v>
      </c>
      <c r="E345" s="220" t="s">
        <v>160</v>
      </c>
      <c r="F345" s="222"/>
      <c r="G345" s="222"/>
      <c r="H345" s="222"/>
      <c r="I345" s="223"/>
      <c r="J345" s="106"/>
      <c r="K345" s="106"/>
      <c r="L345" s="120"/>
      <c r="M345" s="120"/>
      <c r="N345" s="27">
        <f>F345+J345+K345</f>
        <v>0</v>
      </c>
      <c r="O345" s="27">
        <f>G345+K345</f>
        <v>0</v>
      </c>
      <c r="P345" s="27">
        <f>H345+L345+M345</f>
        <v>0</v>
      </c>
      <c r="Q345" s="81">
        <f>I345+M345</f>
        <v>0</v>
      </c>
    </row>
    <row r="346" spans="1:17" s="131" customFormat="1" ht="66" hidden="1">
      <c r="A346" s="219" t="s">
        <v>673</v>
      </c>
      <c r="B346" s="220" t="s">
        <v>53</v>
      </c>
      <c r="C346" s="220" t="s">
        <v>59</v>
      </c>
      <c r="D346" s="233" t="s">
        <v>674</v>
      </c>
      <c r="E346" s="220"/>
      <c r="F346" s="222"/>
      <c r="G346" s="222"/>
      <c r="H346" s="222"/>
      <c r="I346" s="223"/>
      <c r="J346" s="106"/>
      <c r="K346" s="106"/>
      <c r="L346" s="106"/>
      <c r="M346" s="106"/>
      <c r="N346" s="126"/>
      <c r="O346" s="126"/>
      <c r="P346" s="126"/>
      <c r="Q346" s="98"/>
    </row>
    <row r="347" spans="1:17" s="131" customFormat="1" ht="16.5" hidden="1">
      <c r="A347" s="219" t="s">
        <v>97</v>
      </c>
      <c r="B347" s="220" t="s">
        <v>53</v>
      </c>
      <c r="C347" s="220" t="s">
        <v>59</v>
      </c>
      <c r="D347" s="233" t="s">
        <v>674</v>
      </c>
      <c r="E347" s="220">
        <v>800</v>
      </c>
      <c r="F347" s="222"/>
      <c r="G347" s="222"/>
      <c r="H347" s="222"/>
      <c r="I347" s="223"/>
      <c r="J347" s="106"/>
      <c r="K347" s="106"/>
      <c r="L347" s="106"/>
      <c r="M347" s="106"/>
      <c r="N347" s="126"/>
      <c r="O347" s="126"/>
      <c r="P347" s="126"/>
      <c r="Q347" s="98"/>
    </row>
    <row r="348" spans="1:17" s="131" customFormat="1" ht="66" hidden="1">
      <c r="A348" s="219" t="s">
        <v>345</v>
      </c>
      <c r="B348" s="220" t="s">
        <v>53</v>
      </c>
      <c r="C348" s="220" t="s">
        <v>59</v>
      </c>
      <c r="D348" s="233" t="s">
        <v>674</v>
      </c>
      <c r="E348" s="220">
        <v>810</v>
      </c>
      <c r="F348" s="222"/>
      <c r="G348" s="222"/>
      <c r="H348" s="222"/>
      <c r="I348" s="223"/>
      <c r="J348" s="106"/>
      <c r="K348" s="106"/>
      <c r="L348" s="106"/>
      <c r="M348" s="106"/>
      <c r="N348" s="126"/>
      <c r="O348" s="126"/>
      <c r="P348" s="126"/>
      <c r="Q348" s="98"/>
    </row>
    <row r="349" spans="1:17" s="9" customFormat="1" ht="16.5">
      <c r="A349" s="24"/>
      <c r="B349" s="25"/>
      <c r="C349" s="25"/>
      <c r="D349" s="35"/>
      <c r="E349" s="25"/>
      <c r="F349" s="60"/>
      <c r="G349" s="60"/>
      <c r="H349" s="60"/>
      <c r="I349" s="85"/>
      <c r="J349" s="106"/>
      <c r="K349" s="106"/>
      <c r="L349" s="120"/>
      <c r="M349" s="120"/>
      <c r="N349" s="60"/>
      <c r="O349" s="60"/>
      <c r="P349" s="60"/>
      <c r="Q349" s="85"/>
    </row>
    <row r="350" spans="1:17" s="9" customFormat="1" ht="18.75">
      <c r="A350" s="30" t="s">
        <v>70</v>
      </c>
      <c r="B350" s="22" t="s">
        <v>53</v>
      </c>
      <c r="C350" s="22" t="s">
        <v>57</v>
      </c>
      <c r="D350" s="31"/>
      <c r="E350" s="22"/>
      <c r="F350" s="23">
        <f>F386+F351</f>
        <v>1353455</v>
      </c>
      <c r="G350" s="23">
        <f t="shared" ref="G350:I350" si="316">G386+G351</f>
        <v>700000</v>
      </c>
      <c r="H350" s="23">
        <f t="shared" si="316"/>
        <v>653455</v>
      </c>
      <c r="I350" s="23">
        <f t="shared" si="316"/>
        <v>0</v>
      </c>
      <c r="J350" s="171">
        <f>J386</f>
        <v>0</v>
      </c>
      <c r="K350" s="171">
        <f>K386</f>
        <v>0</v>
      </c>
      <c r="L350" s="186">
        <f>L386</f>
        <v>0</v>
      </c>
      <c r="M350" s="186">
        <f>M386</f>
        <v>0</v>
      </c>
      <c r="N350" s="23">
        <f>N386</f>
        <v>1200</v>
      </c>
      <c r="O350" s="23">
        <f t="shared" ref="O350:Q350" si="317">O386</f>
        <v>0</v>
      </c>
      <c r="P350" s="23">
        <f t="shared" si="317"/>
        <v>1200</v>
      </c>
      <c r="Q350" s="23">
        <f t="shared" si="317"/>
        <v>0</v>
      </c>
    </row>
    <row r="351" spans="1:17" s="9" customFormat="1" ht="50.25">
      <c r="A351" s="24" t="s">
        <v>769</v>
      </c>
      <c r="B351" s="25" t="s">
        <v>53</v>
      </c>
      <c r="C351" s="25" t="s">
        <v>57</v>
      </c>
      <c r="D351" s="35" t="s">
        <v>718</v>
      </c>
      <c r="E351" s="25"/>
      <c r="F351" s="27">
        <f>F352+F357+F373</f>
        <v>1352255</v>
      </c>
      <c r="G351" s="27">
        <f t="shared" ref="G351:I351" si="318">G352+G357+G373</f>
        <v>700000</v>
      </c>
      <c r="H351" s="27">
        <f t="shared" si="318"/>
        <v>652255</v>
      </c>
      <c r="I351" s="27">
        <f t="shared" si="318"/>
        <v>0</v>
      </c>
      <c r="J351" s="171"/>
      <c r="K351" s="171"/>
      <c r="L351" s="186"/>
      <c r="M351" s="186"/>
      <c r="N351" s="23"/>
      <c r="O351" s="23"/>
      <c r="P351" s="23"/>
      <c r="Q351" s="23"/>
    </row>
    <row r="352" spans="1:17" s="9" customFormat="1" ht="50.25">
      <c r="A352" s="24" t="s">
        <v>770</v>
      </c>
      <c r="B352" s="25" t="s">
        <v>53</v>
      </c>
      <c r="C352" s="25" t="s">
        <v>57</v>
      </c>
      <c r="D352" s="35" t="s">
        <v>719</v>
      </c>
      <c r="E352" s="25"/>
      <c r="F352" s="27">
        <f>F353</f>
        <v>420702</v>
      </c>
      <c r="G352" s="27">
        <f t="shared" ref="G352:I355" si="319">G353</f>
        <v>0</v>
      </c>
      <c r="H352" s="27">
        <f t="shared" si="319"/>
        <v>420702</v>
      </c>
      <c r="I352" s="27">
        <f t="shared" si="319"/>
        <v>0</v>
      </c>
      <c r="J352" s="171"/>
      <c r="K352" s="171"/>
      <c r="L352" s="186"/>
      <c r="M352" s="186"/>
      <c r="N352" s="23"/>
      <c r="O352" s="23"/>
      <c r="P352" s="23"/>
      <c r="Q352" s="23"/>
    </row>
    <row r="353" spans="1:17" s="9" customFormat="1" ht="34.5" customHeight="1">
      <c r="A353" s="24" t="s">
        <v>76</v>
      </c>
      <c r="B353" s="25" t="s">
        <v>53</v>
      </c>
      <c r="C353" s="25" t="s">
        <v>57</v>
      </c>
      <c r="D353" s="35" t="s">
        <v>720</v>
      </c>
      <c r="E353" s="25"/>
      <c r="F353" s="27">
        <f>F354</f>
        <v>420702</v>
      </c>
      <c r="G353" s="27">
        <f t="shared" si="319"/>
        <v>0</v>
      </c>
      <c r="H353" s="27">
        <f t="shared" si="319"/>
        <v>420702</v>
      </c>
      <c r="I353" s="27">
        <f t="shared" si="319"/>
        <v>0</v>
      </c>
      <c r="J353" s="171"/>
      <c r="K353" s="171"/>
      <c r="L353" s="186"/>
      <c r="M353" s="186"/>
      <c r="N353" s="23"/>
      <c r="O353" s="23"/>
      <c r="P353" s="23"/>
      <c r="Q353" s="23"/>
    </row>
    <row r="354" spans="1:17" s="9" customFormat="1" ht="18.75">
      <c r="A354" s="24" t="s">
        <v>101</v>
      </c>
      <c r="B354" s="25" t="s">
        <v>53</v>
      </c>
      <c r="C354" s="25" t="s">
        <v>57</v>
      </c>
      <c r="D354" s="35" t="s">
        <v>721</v>
      </c>
      <c r="E354" s="25"/>
      <c r="F354" s="27">
        <f>F355</f>
        <v>420702</v>
      </c>
      <c r="G354" s="27">
        <f t="shared" si="319"/>
        <v>0</v>
      </c>
      <c r="H354" s="27">
        <f t="shared" si="319"/>
        <v>420702</v>
      </c>
      <c r="I354" s="27">
        <f t="shared" si="319"/>
        <v>0</v>
      </c>
      <c r="J354" s="171"/>
      <c r="K354" s="171"/>
      <c r="L354" s="186"/>
      <c r="M354" s="186"/>
      <c r="N354" s="23"/>
      <c r="O354" s="23"/>
      <c r="P354" s="23"/>
      <c r="Q354" s="23"/>
    </row>
    <row r="355" spans="1:17" s="9" customFormat="1" ht="33.75">
      <c r="A355" s="24" t="s">
        <v>346</v>
      </c>
      <c r="B355" s="25" t="s">
        <v>53</v>
      </c>
      <c r="C355" s="25" t="s">
        <v>57</v>
      </c>
      <c r="D355" s="35" t="s">
        <v>721</v>
      </c>
      <c r="E355" s="25" t="s">
        <v>78</v>
      </c>
      <c r="F355" s="27">
        <f>F356</f>
        <v>420702</v>
      </c>
      <c r="G355" s="27">
        <f t="shared" si="319"/>
        <v>0</v>
      </c>
      <c r="H355" s="27">
        <f t="shared" si="319"/>
        <v>420702</v>
      </c>
      <c r="I355" s="27">
        <f t="shared" si="319"/>
        <v>0</v>
      </c>
      <c r="J355" s="171"/>
      <c r="K355" s="171"/>
      <c r="L355" s="186"/>
      <c r="M355" s="186"/>
      <c r="N355" s="23"/>
      <c r="O355" s="23"/>
      <c r="P355" s="23"/>
      <c r="Q355" s="23"/>
    </row>
    <row r="356" spans="1:17" s="9" customFormat="1" ht="50.25">
      <c r="A356" s="24" t="s">
        <v>161</v>
      </c>
      <c r="B356" s="25" t="s">
        <v>53</v>
      </c>
      <c r="C356" s="25" t="s">
        <v>57</v>
      </c>
      <c r="D356" s="35" t="s">
        <v>721</v>
      </c>
      <c r="E356" s="25" t="s">
        <v>160</v>
      </c>
      <c r="F356" s="27">
        <v>420702</v>
      </c>
      <c r="G356" s="27"/>
      <c r="H356" s="27">
        <v>420702</v>
      </c>
      <c r="I356" s="27"/>
      <c r="J356" s="171"/>
      <c r="K356" s="171"/>
      <c r="L356" s="186"/>
      <c r="M356" s="186"/>
      <c r="N356" s="23"/>
      <c r="O356" s="23"/>
      <c r="P356" s="23"/>
      <c r="Q356" s="23"/>
    </row>
    <row r="357" spans="1:17" s="9" customFormat="1" ht="66.75">
      <c r="A357" s="24" t="s">
        <v>771</v>
      </c>
      <c r="B357" s="25" t="s">
        <v>550</v>
      </c>
      <c r="C357" s="25" t="s">
        <v>57</v>
      </c>
      <c r="D357" s="35" t="s">
        <v>722</v>
      </c>
      <c r="E357" s="25"/>
      <c r="F357" s="27">
        <f>F358+F365+F368</f>
        <v>832699</v>
      </c>
      <c r="G357" s="27">
        <f t="shared" ref="G357:I357" si="320">G358+G365+G368</f>
        <v>700000</v>
      </c>
      <c r="H357" s="27">
        <f t="shared" si="320"/>
        <v>132699</v>
      </c>
      <c r="I357" s="27">
        <f t="shared" si="320"/>
        <v>0</v>
      </c>
      <c r="J357" s="171"/>
      <c r="K357" s="171"/>
      <c r="L357" s="186"/>
      <c r="M357" s="186"/>
      <c r="N357" s="23"/>
      <c r="O357" s="23"/>
      <c r="P357" s="23"/>
      <c r="Q357" s="23"/>
    </row>
    <row r="358" spans="1:17" s="9" customFormat="1" ht="33" customHeight="1">
      <c r="A358" s="24" t="s">
        <v>76</v>
      </c>
      <c r="B358" s="25" t="s">
        <v>550</v>
      </c>
      <c r="C358" s="25" t="s">
        <v>57</v>
      </c>
      <c r="D358" s="35" t="s">
        <v>723</v>
      </c>
      <c r="E358" s="25"/>
      <c r="F358" s="27">
        <f>F359+F362</f>
        <v>82984</v>
      </c>
      <c r="G358" s="27">
        <f t="shared" ref="G358:I358" si="321">G359+G362</f>
        <v>0</v>
      </c>
      <c r="H358" s="27">
        <f t="shared" si="321"/>
        <v>118279</v>
      </c>
      <c r="I358" s="27">
        <f t="shared" si="321"/>
        <v>0</v>
      </c>
      <c r="J358" s="171"/>
      <c r="K358" s="171"/>
      <c r="L358" s="186"/>
      <c r="M358" s="186"/>
      <c r="N358" s="23"/>
      <c r="O358" s="23"/>
      <c r="P358" s="23"/>
      <c r="Q358" s="23"/>
    </row>
    <row r="359" spans="1:17" s="9" customFormat="1" ht="18.75">
      <c r="A359" s="24" t="s">
        <v>83</v>
      </c>
      <c r="B359" s="25" t="s">
        <v>550</v>
      </c>
      <c r="C359" s="25" t="s">
        <v>57</v>
      </c>
      <c r="D359" s="35" t="s">
        <v>724</v>
      </c>
      <c r="E359" s="25"/>
      <c r="F359" s="27">
        <f>F360</f>
        <v>16213</v>
      </c>
      <c r="G359" s="27">
        <f t="shared" ref="G359:I360" si="322">G360</f>
        <v>0</v>
      </c>
      <c r="H359" s="27">
        <f t="shared" si="322"/>
        <v>16213</v>
      </c>
      <c r="I359" s="27">
        <f t="shared" si="322"/>
        <v>0</v>
      </c>
      <c r="J359" s="171"/>
      <c r="K359" s="171"/>
      <c r="L359" s="186"/>
      <c r="M359" s="186"/>
      <c r="N359" s="23"/>
      <c r="O359" s="23"/>
      <c r="P359" s="23"/>
      <c r="Q359" s="23"/>
    </row>
    <row r="360" spans="1:17" s="9" customFormat="1" ht="50.25" customHeight="1">
      <c r="A360" s="24" t="s">
        <v>201</v>
      </c>
      <c r="B360" s="25" t="s">
        <v>550</v>
      </c>
      <c r="C360" s="25" t="s">
        <v>57</v>
      </c>
      <c r="D360" s="35" t="s">
        <v>724</v>
      </c>
      <c r="E360" s="25" t="s">
        <v>84</v>
      </c>
      <c r="F360" s="27">
        <f>F361</f>
        <v>16213</v>
      </c>
      <c r="G360" s="27">
        <f t="shared" si="322"/>
        <v>0</v>
      </c>
      <c r="H360" s="27">
        <f t="shared" si="322"/>
        <v>16213</v>
      </c>
      <c r="I360" s="27">
        <f t="shared" si="322"/>
        <v>0</v>
      </c>
      <c r="J360" s="171"/>
      <c r="K360" s="171"/>
      <c r="L360" s="186"/>
      <c r="M360" s="186"/>
      <c r="N360" s="23"/>
      <c r="O360" s="23"/>
      <c r="P360" s="23"/>
      <c r="Q360" s="23"/>
    </row>
    <row r="361" spans="1:17" s="9" customFormat="1" ht="18.75">
      <c r="A361" s="24" t="s">
        <v>83</v>
      </c>
      <c r="B361" s="25" t="s">
        <v>550</v>
      </c>
      <c r="C361" s="25" t="s">
        <v>57</v>
      </c>
      <c r="D361" s="35" t="s">
        <v>724</v>
      </c>
      <c r="E361" s="25" t="s">
        <v>184</v>
      </c>
      <c r="F361" s="27">
        <v>16213</v>
      </c>
      <c r="G361" s="27"/>
      <c r="H361" s="27">
        <v>16213</v>
      </c>
      <c r="I361" s="27"/>
      <c r="J361" s="171"/>
      <c r="K361" s="171"/>
      <c r="L361" s="186"/>
      <c r="M361" s="186"/>
      <c r="N361" s="23"/>
      <c r="O361" s="23"/>
      <c r="P361" s="23"/>
      <c r="Q361" s="23"/>
    </row>
    <row r="362" spans="1:17" s="9" customFormat="1" ht="18.75">
      <c r="A362" s="24" t="s">
        <v>101</v>
      </c>
      <c r="B362" s="25" t="s">
        <v>550</v>
      </c>
      <c r="C362" s="25" t="s">
        <v>57</v>
      </c>
      <c r="D362" s="35" t="s">
        <v>725</v>
      </c>
      <c r="E362" s="25"/>
      <c r="F362" s="27">
        <f>F363</f>
        <v>66771</v>
      </c>
      <c r="G362" s="27">
        <f t="shared" ref="G362:I363" si="323">G363</f>
        <v>0</v>
      </c>
      <c r="H362" s="27">
        <f t="shared" si="323"/>
        <v>102066</v>
      </c>
      <c r="I362" s="27">
        <f t="shared" si="323"/>
        <v>0</v>
      </c>
      <c r="J362" s="171"/>
      <c r="K362" s="171"/>
      <c r="L362" s="186"/>
      <c r="M362" s="186"/>
      <c r="N362" s="23"/>
      <c r="O362" s="23"/>
      <c r="P362" s="23"/>
      <c r="Q362" s="23"/>
    </row>
    <row r="363" spans="1:17" s="9" customFormat="1" ht="33.75">
      <c r="A363" s="24" t="s">
        <v>346</v>
      </c>
      <c r="B363" s="25" t="s">
        <v>550</v>
      </c>
      <c r="C363" s="25" t="s">
        <v>57</v>
      </c>
      <c r="D363" s="35" t="s">
        <v>725</v>
      </c>
      <c r="E363" s="25" t="s">
        <v>78</v>
      </c>
      <c r="F363" s="27">
        <f>F364</f>
        <v>66771</v>
      </c>
      <c r="G363" s="27">
        <f t="shared" si="323"/>
        <v>0</v>
      </c>
      <c r="H363" s="27">
        <f t="shared" si="323"/>
        <v>102066</v>
      </c>
      <c r="I363" s="27">
        <f t="shared" si="323"/>
        <v>0</v>
      </c>
      <c r="J363" s="171"/>
      <c r="K363" s="171"/>
      <c r="L363" s="186"/>
      <c r="M363" s="186"/>
      <c r="N363" s="23"/>
      <c r="O363" s="23"/>
      <c r="P363" s="23"/>
      <c r="Q363" s="23"/>
    </row>
    <row r="364" spans="1:17" s="9" customFormat="1" ht="50.25">
      <c r="A364" s="24" t="s">
        <v>161</v>
      </c>
      <c r="B364" s="25" t="s">
        <v>550</v>
      </c>
      <c r="C364" s="25" t="s">
        <v>57</v>
      </c>
      <c r="D364" s="35" t="s">
        <v>725</v>
      </c>
      <c r="E364" s="25" t="s">
        <v>160</v>
      </c>
      <c r="F364" s="27">
        <v>66771</v>
      </c>
      <c r="G364" s="27"/>
      <c r="H364" s="27">
        <v>102066</v>
      </c>
      <c r="I364" s="27"/>
      <c r="J364" s="171"/>
      <c r="K364" s="171"/>
      <c r="L364" s="186"/>
      <c r="M364" s="186"/>
      <c r="N364" s="23"/>
      <c r="O364" s="23"/>
      <c r="P364" s="23"/>
      <c r="Q364" s="23"/>
    </row>
    <row r="365" spans="1:17" s="9" customFormat="1" ht="116.25">
      <c r="A365" s="24" t="s">
        <v>774</v>
      </c>
      <c r="B365" s="25" t="s">
        <v>550</v>
      </c>
      <c r="C365" s="25" t="s">
        <v>57</v>
      </c>
      <c r="D365" s="35" t="s">
        <v>726</v>
      </c>
      <c r="E365" s="25"/>
      <c r="F365" s="27">
        <f>F366</f>
        <v>14420</v>
      </c>
      <c r="G365" s="27">
        <f t="shared" ref="G365:I366" si="324">G366</f>
        <v>0</v>
      </c>
      <c r="H365" s="27">
        <f t="shared" si="324"/>
        <v>14420</v>
      </c>
      <c r="I365" s="27">
        <f t="shared" si="324"/>
        <v>0</v>
      </c>
      <c r="J365" s="171"/>
      <c r="K365" s="171"/>
      <c r="L365" s="186"/>
      <c r="M365" s="186"/>
      <c r="N365" s="23"/>
      <c r="O365" s="23"/>
      <c r="P365" s="23"/>
      <c r="Q365" s="23"/>
    </row>
    <row r="366" spans="1:17" s="9" customFormat="1" ht="33.75">
      <c r="A366" s="24" t="s">
        <v>346</v>
      </c>
      <c r="B366" s="25" t="s">
        <v>550</v>
      </c>
      <c r="C366" s="25" t="s">
        <v>57</v>
      </c>
      <c r="D366" s="35" t="s">
        <v>726</v>
      </c>
      <c r="E366" s="25" t="s">
        <v>78</v>
      </c>
      <c r="F366" s="27">
        <f>F367</f>
        <v>14420</v>
      </c>
      <c r="G366" s="27">
        <f t="shared" si="324"/>
        <v>0</v>
      </c>
      <c r="H366" s="27">
        <f t="shared" si="324"/>
        <v>14420</v>
      </c>
      <c r="I366" s="27">
        <f t="shared" si="324"/>
        <v>0</v>
      </c>
      <c r="J366" s="171"/>
      <c r="K366" s="171"/>
      <c r="L366" s="186"/>
      <c r="M366" s="186"/>
      <c r="N366" s="23"/>
      <c r="O366" s="23"/>
      <c r="P366" s="23"/>
      <c r="Q366" s="23"/>
    </row>
    <row r="367" spans="1:17" s="9" customFormat="1" ht="50.25">
      <c r="A367" s="24" t="s">
        <v>161</v>
      </c>
      <c r="B367" s="25" t="s">
        <v>550</v>
      </c>
      <c r="C367" s="25" t="s">
        <v>57</v>
      </c>
      <c r="D367" s="35" t="s">
        <v>726</v>
      </c>
      <c r="E367" s="25" t="s">
        <v>160</v>
      </c>
      <c r="F367" s="27">
        <v>14420</v>
      </c>
      <c r="G367" s="27"/>
      <c r="H367" s="27">
        <v>14420</v>
      </c>
      <c r="I367" s="27"/>
      <c r="J367" s="171"/>
      <c r="K367" s="171"/>
      <c r="L367" s="186"/>
      <c r="M367" s="186"/>
      <c r="N367" s="23"/>
      <c r="O367" s="23"/>
      <c r="P367" s="23"/>
      <c r="Q367" s="23"/>
    </row>
    <row r="368" spans="1:17" s="9" customFormat="1" ht="66.75">
      <c r="A368" s="24" t="s">
        <v>633</v>
      </c>
      <c r="B368" s="25" t="s">
        <v>550</v>
      </c>
      <c r="C368" s="25" t="s">
        <v>57</v>
      </c>
      <c r="D368" s="35" t="s">
        <v>727</v>
      </c>
      <c r="E368" s="25"/>
      <c r="F368" s="27">
        <f>F369+F371</f>
        <v>735295</v>
      </c>
      <c r="G368" s="27">
        <f t="shared" ref="G368:I368" si="325">G369+G371</f>
        <v>700000</v>
      </c>
      <c r="H368" s="27">
        <f t="shared" si="325"/>
        <v>0</v>
      </c>
      <c r="I368" s="27">
        <f t="shared" si="325"/>
        <v>0</v>
      </c>
      <c r="J368" s="171"/>
      <c r="K368" s="171"/>
      <c r="L368" s="186"/>
      <c r="M368" s="186"/>
      <c r="N368" s="23"/>
      <c r="O368" s="23"/>
      <c r="P368" s="23"/>
      <c r="Q368" s="23"/>
    </row>
    <row r="369" spans="1:17" s="9" customFormat="1" ht="33.75">
      <c r="A369" s="24" t="s">
        <v>346</v>
      </c>
      <c r="B369" s="25" t="s">
        <v>550</v>
      </c>
      <c r="C369" s="25" t="s">
        <v>57</v>
      </c>
      <c r="D369" s="35" t="s">
        <v>727</v>
      </c>
      <c r="E369" s="25" t="s">
        <v>78</v>
      </c>
      <c r="F369" s="27">
        <f>F370</f>
        <v>647993</v>
      </c>
      <c r="G369" s="27">
        <f t="shared" ref="G369:I369" si="326">G370</f>
        <v>616889</v>
      </c>
      <c r="H369" s="27">
        <f t="shared" si="326"/>
        <v>0</v>
      </c>
      <c r="I369" s="27">
        <f t="shared" si="326"/>
        <v>0</v>
      </c>
      <c r="J369" s="171"/>
      <c r="K369" s="171"/>
      <c r="L369" s="186"/>
      <c r="M369" s="186"/>
      <c r="N369" s="23"/>
      <c r="O369" s="23"/>
      <c r="P369" s="23"/>
      <c r="Q369" s="23"/>
    </row>
    <row r="370" spans="1:17" s="9" customFormat="1" ht="50.25">
      <c r="A370" s="24" t="s">
        <v>161</v>
      </c>
      <c r="B370" s="25" t="s">
        <v>550</v>
      </c>
      <c r="C370" s="25" t="s">
        <v>57</v>
      </c>
      <c r="D370" s="35" t="s">
        <v>727</v>
      </c>
      <c r="E370" s="25" t="s">
        <v>160</v>
      </c>
      <c r="F370" s="27">
        <v>647993</v>
      </c>
      <c r="G370" s="27">
        <v>616889</v>
      </c>
      <c r="H370" s="27"/>
      <c r="I370" s="27"/>
      <c r="J370" s="171"/>
      <c r="K370" s="171"/>
      <c r="L370" s="186"/>
      <c r="M370" s="186"/>
      <c r="N370" s="23"/>
      <c r="O370" s="23"/>
      <c r="P370" s="23"/>
      <c r="Q370" s="23"/>
    </row>
    <row r="371" spans="1:17" s="9" customFormat="1" ht="51" customHeight="1">
      <c r="A371" s="24" t="s">
        <v>201</v>
      </c>
      <c r="B371" s="25" t="s">
        <v>550</v>
      </c>
      <c r="C371" s="25" t="s">
        <v>57</v>
      </c>
      <c r="D371" s="35" t="s">
        <v>727</v>
      </c>
      <c r="E371" s="25" t="s">
        <v>84</v>
      </c>
      <c r="F371" s="27">
        <f>F372</f>
        <v>87302</v>
      </c>
      <c r="G371" s="27">
        <f t="shared" ref="G371:I371" si="327">G372</f>
        <v>83111</v>
      </c>
      <c r="H371" s="27">
        <f t="shared" si="327"/>
        <v>0</v>
      </c>
      <c r="I371" s="27">
        <f t="shared" si="327"/>
        <v>0</v>
      </c>
      <c r="J371" s="171"/>
      <c r="K371" s="171"/>
      <c r="L371" s="186"/>
      <c r="M371" s="186"/>
      <c r="N371" s="23"/>
      <c r="O371" s="23"/>
      <c r="P371" s="23"/>
      <c r="Q371" s="23"/>
    </row>
    <row r="372" spans="1:17" s="9" customFormat="1" ht="18.75">
      <c r="A372" s="24" t="s">
        <v>83</v>
      </c>
      <c r="B372" s="25" t="s">
        <v>550</v>
      </c>
      <c r="C372" s="25" t="s">
        <v>57</v>
      </c>
      <c r="D372" s="35" t="s">
        <v>727</v>
      </c>
      <c r="E372" s="25" t="s">
        <v>184</v>
      </c>
      <c r="F372" s="27">
        <v>87302</v>
      </c>
      <c r="G372" s="27">
        <v>83111</v>
      </c>
      <c r="H372" s="27"/>
      <c r="I372" s="27"/>
      <c r="J372" s="171"/>
      <c r="K372" s="171"/>
      <c r="L372" s="186"/>
      <c r="M372" s="186"/>
      <c r="N372" s="23"/>
      <c r="O372" s="23"/>
      <c r="P372" s="23"/>
      <c r="Q372" s="23"/>
    </row>
    <row r="373" spans="1:17" s="9" customFormat="1" ht="44.25" customHeight="1">
      <c r="A373" s="24" t="s">
        <v>772</v>
      </c>
      <c r="B373" s="25" t="s">
        <v>550</v>
      </c>
      <c r="C373" s="25" t="s">
        <v>57</v>
      </c>
      <c r="D373" s="35" t="s">
        <v>728</v>
      </c>
      <c r="E373" s="25"/>
      <c r="F373" s="27">
        <f>F374+F378</f>
        <v>98854</v>
      </c>
      <c r="G373" s="27">
        <f t="shared" ref="G373:I373" si="328">G374+G378</f>
        <v>0</v>
      </c>
      <c r="H373" s="27">
        <f t="shared" si="328"/>
        <v>98854</v>
      </c>
      <c r="I373" s="27">
        <f t="shared" si="328"/>
        <v>0</v>
      </c>
      <c r="J373" s="171"/>
      <c r="K373" s="171"/>
      <c r="L373" s="186"/>
      <c r="M373" s="186"/>
      <c r="N373" s="23"/>
      <c r="O373" s="23"/>
      <c r="P373" s="23"/>
      <c r="Q373" s="23"/>
    </row>
    <row r="374" spans="1:17" s="9" customFormat="1" ht="39" customHeight="1">
      <c r="A374" s="24" t="s">
        <v>76</v>
      </c>
      <c r="B374" s="25" t="s">
        <v>550</v>
      </c>
      <c r="C374" s="25" t="s">
        <v>57</v>
      </c>
      <c r="D374" s="35" t="s">
        <v>729</v>
      </c>
      <c r="E374" s="25"/>
      <c r="F374" s="27">
        <f>F375</f>
        <v>54084</v>
      </c>
      <c r="G374" s="27">
        <f t="shared" ref="G374:I376" si="329">G375</f>
        <v>0</v>
      </c>
      <c r="H374" s="27">
        <f t="shared" si="329"/>
        <v>54084</v>
      </c>
      <c r="I374" s="27">
        <f t="shared" si="329"/>
        <v>0</v>
      </c>
      <c r="J374" s="171"/>
      <c r="K374" s="171"/>
      <c r="L374" s="186"/>
      <c r="M374" s="186"/>
      <c r="N374" s="23"/>
      <c r="O374" s="23"/>
      <c r="P374" s="23"/>
      <c r="Q374" s="23"/>
    </row>
    <row r="375" spans="1:17" s="9" customFormat="1" ht="18.75">
      <c r="A375" s="24" t="s">
        <v>101</v>
      </c>
      <c r="B375" s="25" t="s">
        <v>550</v>
      </c>
      <c r="C375" s="25" t="s">
        <v>57</v>
      </c>
      <c r="D375" s="35" t="s">
        <v>730</v>
      </c>
      <c r="E375" s="25"/>
      <c r="F375" s="27">
        <f>F376</f>
        <v>54084</v>
      </c>
      <c r="G375" s="27">
        <f t="shared" si="329"/>
        <v>0</v>
      </c>
      <c r="H375" s="27">
        <f t="shared" si="329"/>
        <v>54084</v>
      </c>
      <c r="I375" s="27">
        <f t="shared" si="329"/>
        <v>0</v>
      </c>
      <c r="J375" s="171"/>
      <c r="K375" s="171"/>
      <c r="L375" s="186"/>
      <c r="M375" s="186"/>
      <c r="N375" s="23"/>
      <c r="O375" s="23"/>
      <c r="P375" s="23"/>
      <c r="Q375" s="23"/>
    </row>
    <row r="376" spans="1:17" s="9" customFormat="1" ht="33.75">
      <c r="A376" s="24" t="s">
        <v>346</v>
      </c>
      <c r="B376" s="25" t="s">
        <v>550</v>
      </c>
      <c r="C376" s="25" t="s">
        <v>57</v>
      </c>
      <c r="D376" s="35" t="s">
        <v>730</v>
      </c>
      <c r="E376" s="25" t="s">
        <v>78</v>
      </c>
      <c r="F376" s="27">
        <f>F377</f>
        <v>54084</v>
      </c>
      <c r="G376" s="27">
        <f t="shared" si="329"/>
        <v>0</v>
      </c>
      <c r="H376" s="27">
        <f t="shared" si="329"/>
        <v>54084</v>
      </c>
      <c r="I376" s="27">
        <f t="shared" si="329"/>
        <v>0</v>
      </c>
      <c r="J376" s="171"/>
      <c r="K376" s="171"/>
      <c r="L376" s="186"/>
      <c r="M376" s="186"/>
      <c r="N376" s="23"/>
      <c r="O376" s="23"/>
      <c r="P376" s="23"/>
      <c r="Q376" s="23"/>
    </row>
    <row r="377" spans="1:17" s="9" customFormat="1" ht="50.25">
      <c r="A377" s="24" t="s">
        <v>161</v>
      </c>
      <c r="B377" s="25" t="s">
        <v>550</v>
      </c>
      <c r="C377" s="25" t="s">
        <v>57</v>
      </c>
      <c r="D377" s="35" t="s">
        <v>730</v>
      </c>
      <c r="E377" s="25" t="s">
        <v>160</v>
      </c>
      <c r="F377" s="27">
        <v>54084</v>
      </c>
      <c r="G377" s="27"/>
      <c r="H377" s="27">
        <v>54084</v>
      </c>
      <c r="I377" s="27"/>
      <c r="J377" s="171"/>
      <c r="K377" s="171"/>
      <c r="L377" s="186"/>
      <c r="M377" s="186"/>
      <c r="N377" s="23"/>
      <c r="O377" s="23"/>
      <c r="P377" s="23"/>
      <c r="Q377" s="23"/>
    </row>
    <row r="378" spans="1:17" s="9" customFormat="1" ht="33.75">
      <c r="A378" s="24" t="s">
        <v>199</v>
      </c>
      <c r="B378" s="25" t="s">
        <v>550</v>
      </c>
      <c r="C378" s="25" t="s">
        <v>57</v>
      </c>
      <c r="D378" s="35" t="s">
        <v>731</v>
      </c>
      <c r="E378" s="25"/>
      <c r="F378" s="27">
        <f>F379</f>
        <v>44770</v>
      </c>
      <c r="G378" s="27">
        <f t="shared" ref="G378:I378" si="330">G379</f>
        <v>0</v>
      </c>
      <c r="H378" s="27">
        <f t="shared" si="330"/>
        <v>44770</v>
      </c>
      <c r="I378" s="27">
        <f t="shared" si="330"/>
        <v>0</v>
      </c>
      <c r="J378" s="171"/>
      <c r="K378" s="171"/>
      <c r="L378" s="186"/>
      <c r="M378" s="186"/>
      <c r="N378" s="23"/>
      <c r="O378" s="23"/>
      <c r="P378" s="23"/>
      <c r="Q378" s="23"/>
    </row>
    <row r="379" spans="1:17" s="9" customFormat="1" ht="33.75">
      <c r="A379" s="24" t="s">
        <v>102</v>
      </c>
      <c r="B379" s="25" t="s">
        <v>550</v>
      </c>
      <c r="C379" s="25" t="s">
        <v>57</v>
      </c>
      <c r="D379" s="35" t="s">
        <v>732</v>
      </c>
      <c r="E379" s="25"/>
      <c r="F379" s="27">
        <f>F380+F382+F384</f>
        <v>44770</v>
      </c>
      <c r="G379" s="27">
        <f t="shared" ref="G379:I379" si="331">G380+G382+G384</f>
        <v>0</v>
      </c>
      <c r="H379" s="27">
        <f t="shared" si="331"/>
        <v>44770</v>
      </c>
      <c r="I379" s="27">
        <f t="shared" si="331"/>
        <v>0</v>
      </c>
      <c r="J379" s="171"/>
      <c r="K379" s="171"/>
      <c r="L379" s="186"/>
      <c r="M379" s="186"/>
      <c r="N379" s="23"/>
      <c r="O379" s="23"/>
      <c r="P379" s="23"/>
      <c r="Q379" s="23"/>
    </row>
    <row r="380" spans="1:17" s="9" customFormat="1" ht="83.25">
      <c r="A380" s="24" t="s">
        <v>531</v>
      </c>
      <c r="B380" s="25" t="s">
        <v>550</v>
      </c>
      <c r="C380" s="25" t="s">
        <v>57</v>
      </c>
      <c r="D380" s="35" t="s">
        <v>732</v>
      </c>
      <c r="E380" s="25" t="s">
        <v>103</v>
      </c>
      <c r="F380" s="27">
        <f>F381</f>
        <v>15280</v>
      </c>
      <c r="G380" s="27">
        <f t="shared" ref="G380:I380" si="332">G381</f>
        <v>0</v>
      </c>
      <c r="H380" s="27">
        <f t="shared" si="332"/>
        <v>15280</v>
      </c>
      <c r="I380" s="27">
        <f t="shared" si="332"/>
        <v>0</v>
      </c>
      <c r="J380" s="171"/>
      <c r="K380" s="171"/>
      <c r="L380" s="186"/>
      <c r="M380" s="186"/>
      <c r="N380" s="23"/>
      <c r="O380" s="23"/>
      <c r="P380" s="23"/>
      <c r="Q380" s="23"/>
    </row>
    <row r="381" spans="1:17" s="9" customFormat="1" ht="33.75">
      <c r="A381" s="24" t="s">
        <v>171</v>
      </c>
      <c r="B381" s="25" t="s">
        <v>550</v>
      </c>
      <c r="C381" s="25" t="s">
        <v>57</v>
      </c>
      <c r="D381" s="35" t="s">
        <v>732</v>
      </c>
      <c r="E381" s="25" t="s">
        <v>170</v>
      </c>
      <c r="F381" s="27">
        <v>15280</v>
      </c>
      <c r="G381" s="27"/>
      <c r="H381" s="27">
        <v>15280</v>
      </c>
      <c r="I381" s="27"/>
      <c r="J381" s="171"/>
      <c r="K381" s="171"/>
      <c r="L381" s="186"/>
      <c r="M381" s="186"/>
      <c r="N381" s="23"/>
      <c r="O381" s="23"/>
      <c r="P381" s="23"/>
      <c r="Q381" s="23"/>
    </row>
    <row r="382" spans="1:17" s="9" customFormat="1" ht="33.75">
      <c r="A382" s="24" t="s">
        <v>346</v>
      </c>
      <c r="B382" s="25" t="s">
        <v>550</v>
      </c>
      <c r="C382" s="25" t="s">
        <v>57</v>
      </c>
      <c r="D382" s="35" t="s">
        <v>732</v>
      </c>
      <c r="E382" s="25" t="s">
        <v>78</v>
      </c>
      <c r="F382" s="27">
        <f>F383</f>
        <v>29441</v>
      </c>
      <c r="G382" s="27">
        <f t="shared" ref="G382:I382" si="333">G383</f>
        <v>0</v>
      </c>
      <c r="H382" s="27">
        <f t="shared" si="333"/>
        <v>29441</v>
      </c>
      <c r="I382" s="27">
        <f t="shared" si="333"/>
        <v>0</v>
      </c>
      <c r="J382" s="171"/>
      <c r="K382" s="171"/>
      <c r="L382" s="186"/>
      <c r="M382" s="186"/>
      <c r="N382" s="23"/>
      <c r="O382" s="23"/>
      <c r="P382" s="23"/>
      <c r="Q382" s="23"/>
    </row>
    <row r="383" spans="1:17" s="9" customFormat="1" ht="50.25">
      <c r="A383" s="24" t="s">
        <v>161</v>
      </c>
      <c r="B383" s="25" t="s">
        <v>550</v>
      </c>
      <c r="C383" s="25" t="s">
        <v>57</v>
      </c>
      <c r="D383" s="35" t="s">
        <v>732</v>
      </c>
      <c r="E383" s="25" t="s">
        <v>160</v>
      </c>
      <c r="F383" s="27">
        <v>29441</v>
      </c>
      <c r="G383" s="27"/>
      <c r="H383" s="27">
        <v>29441</v>
      </c>
      <c r="I383" s="27"/>
      <c r="J383" s="171"/>
      <c r="K383" s="171"/>
      <c r="L383" s="186"/>
      <c r="M383" s="186"/>
      <c r="N383" s="23"/>
      <c r="O383" s="23"/>
      <c r="P383" s="23"/>
      <c r="Q383" s="23"/>
    </row>
    <row r="384" spans="1:17" s="9" customFormat="1" ht="18.75">
      <c r="A384" s="24" t="s">
        <v>97</v>
      </c>
      <c r="B384" s="25" t="s">
        <v>550</v>
      </c>
      <c r="C384" s="25" t="s">
        <v>57</v>
      </c>
      <c r="D384" s="35" t="s">
        <v>732</v>
      </c>
      <c r="E384" s="25" t="s">
        <v>98</v>
      </c>
      <c r="F384" s="27">
        <f>F385</f>
        <v>49</v>
      </c>
      <c r="G384" s="27">
        <f t="shared" ref="G384:I384" si="334">G385</f>
        <v>0</v>
      </c>
      <c r="H384" s="27">
        <f t="shared" si="334"/>
        <v>49</v>
      </c>
      <c r="I384" s="27">
        <f t="shared" si="334"/>
        <v>0</v>
      </c>
      <c r="J384" s="171"/>
      <c r="K384" s="171"/>
      <c r="L384" s="186"/>
      <c r="M384" s="186"/>
      <c r="N384" s="23"/>
      <c r="O384" s="23"/>
      <c r="P384" s="23"/>
      <c r="Q384" s="23"/>
    </row>
    <row r="385" spans="1:17" s="9" customFormat="1" ht="18.75">
      <c r="A385" s="24" t="s">
        <v>533</v>
      </c>
      <c r="B385" s="25" t="s">
        <v>550</v>
      </c>
      <c r="C385" s="25" t="s">
        <v>57</v>
      </c>
      <c r="D385" s="35" t="s">
        <v>732</v>
      </c>
      <c r="E385" s="25" t="s">
        <v>162</v>
      </c>
      <c r="F385" s="27">
        <v>49</v>
      </c>
      <c r="G385" s="27"/>
      <c r="H385" s="27">
        <v>49</v>
      </c>
      <c r="I385" s="27"/>
      <c r="J385" s="171"/>
      <c r="K385" s="171"/>
      <c r="L385" s="186"/>
      <c r="M385" s="186"/>
      <c r="N385" s="23"/>
      <c r="O385" s="23"/>
      <c r="P385" s="23"/>
      <c r="Q385" s="23"/>
    </row>
    <row r="386" spans="1:17" s="9" customFormat="1" ht="16.5">
      <c r="A386" s="24" t="s">
        <v>79</v>
      </c>
      <c r="B386" s="25" t="s">
        <v>53</v>
      </c>
      <c r="C386" s="25" t="s">
        <v>57</v>
      </c>
      <c r="D386" s="35" t="s">
        <v>218</v>
      </c>
      <c r="E386" s="25"/>
      <c r="F386" s="27">
        <f>F387+F394+F403+F406</f>
        <v>1200</v>
      </c>
      <c r="G386" s="27">
        <f t="shared" ref="G386:I386" si="335">G387+G394+G403+G406</f>
        <v>0</v>
      </c>
      <c r="H386" s="27">
        <f t="shared" si="335"/>
        <v>1200</v>
      </c>
      <c r="I386" s="27">
        <f t="shared" si="335"/>
        <v>0</v>
      </c>
      <c r="J386" s="126">
        <f>J387+J394+J403+J406</f>
        <v>0</v>
      </c>
      <c r="K386" s="126">
        <f t="shared" ref="K386:M386" si="336">K387+K394+K403+K406</f>
        <v>0</v>
      </c>
      <c r="L386" s="188">
        <f t="shared" si="336"/>
        <v>0</v>
      </c>
      <c r="M386" s="188">
        <f t="shared" si="336"/>
        <v>0</v>
      </c>
      <c r="N386" s="27">
        <f>N387+N394+N403+N406</f>
        <v>1200</v>
      </c>
      <c r="O386" s="27">
        <f t="shared" ref="O386:Q386" si="337">O387+O394+O403+O406</f>
        <v>0</v>
      </c>
      <c r="P386" s="27">
        <f t="shared" si="337"/>
        <v>1200</v>
      </c>
      <c r="Q386" s="27">
        <f t="shared" si="337"/>
        <v>0</v>
      </c>
    </row>
    <row r="387" spans="1:17" s="8" customFormat="1" ht="16.5" hidden="1">
      <c r="A387" s="219" t="s">
        <v>76</v>
      </c>
      <c r="B387" s="220" t="s">
        <v>53</v>
      </c>
      <c r="C387" s="220" t="s">
        <v>57</v>
      </c>
      <c r="D387" s="233" t="s">
        <v>219</v>
      </c>
      <c r="E387" s="220"/>
      <c r="F387" s="222">
        <f>F391+F388</f>
        <v>0</v>
      </c>
      <c r="G387" s="222">
        <f t="shared" ref="G387:I387" si="338">G391+G388</f>
        <v>0</v>
      </c>
      <c r="H387" s="222">
        <f t="shared" si="338"/>
        <v>0</v>
      </c>
      <c r="I387" s="222">
        <f t="shared" si="338"/>
        <v>0</v>
      </c>
      <c r="J387" s="126">
        <f>J391+J388</f>
        <v>0</v>
      </c>
      <c r="K387" s="126">
        <f t="shared" ref="K387:M387" si="339">K391+K388</f>
        <v>0</v>
      </c>
      <c r="L387" s="188">
        <f t="shared" si="339"/>
        <v>0</v>
      </c>
      <c r="M387" s="188">
        <f t="shared" si="339"/>
        <v>0</v>
      </c>
      <c r="N387" s="27">
        <f>N391+N388</f>
        <v>0</v>
      </c>
      <c r="O387" s="27">
        <f t="shared" ref="O387:Q387" si="340">O391+O388</f>
        <v>0</v>
      </c>
      <c r="P387" s="27">
        <f t="shared" si="340"/>
        <v>0</v>
      </c>
      <c r="Q387" s="27">
        <f t="shared" si="340"/>
        <v>0</v>
      </c>
    </row>
    <row r="388" spans="1:17" s="137" customFormat="1" ht="16.5" hidden="1">
      <c r="A388" s="219" t="s">
        <v>83</v>
      </c>
      <c r="B388" s="220" t="s">
        <v>550</v>
      </c>
      <c r="C388" s="220" t="s">
        <v>57</v>
      </c>
      <c r="D388" s="233" t="s">
        <v>309</v>
      </c>
      <c r="E388" s="220"/>
      <c r="F388" s="222">
        <f>F389</f>
        <v>0</v>
      </c>
      <c r="G388" s="222">
        <f t="shared" ref="G388:M389" si="341">G389</f>
        <v>0</v>
      </c>
      <c r="H388" s="222">
        <f t="shared" si="341"/>
        <v>0</v>
      </c>
      <c r="I388" s="222">
        <f t="shared" si="341"/>
        <v>0</v>
      </c>
      <c r="J388" s="126">
        <f>J389</f>
        <v>0</v>
      </c>
      <c r="K388" s="126">
        <f t="shared" si="341"/>
        <v>0</v>
      </c>
      <c r="L388" s="188">
        <f t="shared" si="341"/>
        <v>0</v>
      </c>
      <c r="M388" s="188">
        <f t="shared" si="341"/>
        <v>0</v>
      </c>
      <c r="N388" s="27">
        <f>N389</f>
        <v>0</v>
      </c>
      <c r="O388" s="27">
        <f t="shared" ref="O388:Q389" si="342">O389</f>
        <v>0</v>
      </c>
      <c r="P388" s="27">
        <f t="shared" si="342"/>
        <v>0</v>
      </c>
      <c r="Q388" s="27">
        <f t="shared" si="342"/>
        <v>0</v>
      </c>
    </row>
    <row r="389" spans="1:17" s="137" customFormat="1" ht="33" hidden="1">
      <c r="A389" s="219" t="s">
        <v>201</v>
      </c>
      <c r="B389" s="220" t="s">
        <v>550</v>
      </c>
      <c r="C389" s="220" t="s">
        <v>57</v>
      </c>
      <c r="D389" s="233" t="s">
        <v>309</v>
      </c>
      <c r="E389" s="220" t="s">
        <v>84</v>
      </c>
      <c r="F389" s="222">
        <f>F390</f>
        <v>0</v>
      </c>
      <c r="G389" s="222">
        <f t="shared" si="341"/>
        <v>0</v>
      </c>
      <c r="H389" s="222">
        <f t="shared" si="341"/>
        <v>0</v>
      </c>
      <c r="I389" s="222">
        <f t="shared" si="341"/>
        <v>0</v>
      </c>
      <c r="J389" s="126">
        <f>J390</f>
        <v>0</v>
      </c>
      <c r="K389" s="126">
        <f t="shared" si="341"/>
        <v>0</v>
      </c>
      <c r="L389" s="188">
        <f t="shared" si="341"/>
        <v>0</v>
      </c>
      <c r="M389" s="188">
        <f t="shared" si="341"/>
        <v>0</v>
      </c>
      <c r="N389" s="27">
        <f>N390</f>
        <v>0</v>
      </c>
      <c r="O389" s="27">
        <f t="shared" si="342"/>
        <v>0</v>
      </c>
      <c r="P389" s="27">
        <f t="shared" si="342"/>
        <v>0</v>
      </c>
      <c r="Q389" s="27">
        <f t="shared" si="342"/>
        <v>0</v>
      </c>
    </row>
    <row r="390" spans="1:17" s="137" customFormat="1" ht="16.5" hidden="1">
      <c r="A390" s="219" t="s">
        <v>83</v>
      </c>
      <c r="B390" s="220" t="s">
        <v>550</v>
      </c>
      <c r="C390" s="220" t="s">
        <v>57</v>
      </c>
      <c r="D390" s="233" t="s">
        <v>309</v>
      </c>
      <c r="E390" s="220" t="s">
        <v>184</v>
      </c>
      <c r="F390" s="222"/>
      <c r="G390" s="222"/>
      <c r="H390" s="222"/>
      <c r="I390" s="223"/>
      <c r="J390" s="110"/>
      <c r="K390" s="110"/>
      <c r="L390" s="119"/>
      <c r="M390" s="119"/>
      <c r="N390" s="27">
        <f>F390+J390+K390</f>
        <v>0</v>
      </c>
      <c r="O390" s="27">
        <f>G390+K390</f>
        <v>0</v>
      </c>
      <c r="P390" s="27">
        <f>H390+L390+M390</f>
        <v>0</v>
      </c>
      <c r="Q390" s="81">
        <f>I390+M390</f>
        <v>0</v>
      </c>
    </row>
    <row r="391" spans="1:17" s="8" customFormat="1" ht="16.5" hidden="1">
      <c r="A391" s="219" t="s">
        <v>101</v>
      </c>
      <c r="B391" s="220" t="s">
        <v>53</v>
      </c>
      <c r="C391" s="220" t="s">
        <v>57</v>
      </c>
      <c r="D391" s="233" t="s">
        <v>551</v>
      </c>
      <c r="E391" s="220"/>
      <c r="F391" s="222">
        <f t="shared" ref="F391:M392" si="343">F392</f>
        <v>0</v>
      </c>
      <c r="G391" s="222">
        <f t="shared" si="343"/>
        <v>0</v>
      </c>
      <c r="H391" s="222">
        <f t="shared" si="343"/>
        <v>0</v>
      </c>
      <c r="I391" s="223">
        <f t="shared" si="343"/>
        <v>0</v>
      </c>
      <c r="J391" s="126">
        <f t="shared" si="343"/>
        <v>0</v>
      </c>
      <c r="K391" s="126">
        <f t="shared" si="343"/>
        <v>0</v>
      </c>
      <c r="L391" s="188">
        <f t="shared" si="343"/>
        <v>0</v>
      </c>
      <c r="M391" s="189">
        <f t="shared" si="343"/>
        <v>0</v>
      </c>
      <c r="N391" s="27">
        <f t="shared" ref="N391:Q392" si="344">N392</f>
        <v>0</v>
      </c>
      <c r="O391" s="27">
        <f t="shared" si="344"/>
        <v>0</v>
      </c>
      <c r="P391" s="27">
        <f t="shared" si="344"/>
        <v>0</v>
      </c>
      <c r="Q391" s="81">
        <f t="shared" si="344"/>
        <v>0</v>
      </c>
    </row>
    <row r="392" spans="1:17" s="8" customFormat="1" ht="33" hidden="1">
      <c r="A392" s="219" t="s">
        <v>346</v>
      </c>
      <c r="B392" s="220" t="s">
        <v>53</v>
      </c>
      <c r="C392" s="220" t="s">
        <v>57</v>
      </c>
      <c r="D392" s="233" t="s">
        <v>551</v>
      </c>
      <c r="E392" s="220" t="s">
        <v>78</v>
      </c>
      <c r="F392" s="222">
        <f t="shared" si="343"/>
        <v>0</v>
      </c>
      <c r="G392" s="222">
        <f t="shared" si="343"/>
        <v>0</v>
      </c>
      <c r="H392" s="222">
        <f t="shared" si="343"/>
        <v>0</v>
      </c>
      <c r="I392" s="223">
        <f t="shared" si="343"/>
        <v>0</v>
      </c>
      <c r="J392" s="126">
        <f t="shared" si="343"/>
        <v>0</v>
      </c>
      <c r="K392" s="126">
        <f t="shared" si="343"/>
        <v>0</v>
      </c>
      <c r="L392" s="188">
        <f t="shared" si="343"/>
        <v>0</v>
      </c>
      <c r="M392" s="189">
        <f t="shared" si="343"/>
        <v>0</v>
      </c>
      <c r="N392" s="27">
        <f t="shared" si="344"/>
        <v>0</v>
      </c>
      <c r="O392" s="27">
        <f t="shared" si="344"/>
        <v>0</v>
      </c>
      <c r="P392" s="27">
        <f t="shared" si="344"/>
        <v>0</v>
      </c>
      <c r="Q392" s="81">
        <f t="shared" si="344"/>
        <v>0</v>
      </c>
    </row>
    <row r="393" spans="1:17" s="8" customFormat="1" ht="49.5" hidden="1">
      <c r="A393" s="226" t="s">
        <v>161</v>
      </c>
      <c r="B393" s="220" t="s">
        <v>53</v>
      </c>
      <c r="C393" s="220" t="s">
        <v>57</v>
      </c>
      <c r="D393" s="233" t="s">
        <v>551</v>
      </c>
      <c r="E393" s="220" t="s">
        <v>160</v>
      </c>
      <c r="F393" s="222"/>
      <c r="G393" s="222"/>
      <c r="H393" s="222"/>
      <c r="I393" s="223"/>
      <c r="J393" s="110"/>
      <c r="K393" s="110"/>
      <c r="L393" s="119"/>
      <c r="M393" s="119"/>
      <c r="N393" s="27">
        <f>F393+J393+K393</f>
        <v>0</v>
      </c>
      <c r="O393" s="27">
        <f>G393+K393</f>
        <v>0</v>
      </c>
      <c r="P393" s="27">
        <f>H393+L393+M393</f>
        <v>0</v>
      </c>
      <c r="Q393" s="81">
        <f>I393+M393</f>
        <v>0</v>
      </c>
    </row>
    <row r="394" spans="1:17" s="8" customFormat="1" ht="33">
      <c r="A394" s="24" t="s">
        <v>199</v>
      </c>
      <c r="B394" s="25" t="s">
        <v>53</v>
      </c>
      <c r="C394" s="25" t="s">
        <v>57</v>
      </c>
      <c r="D394" s="35" t="s">
        <v>381</v>
      </c>
      <c r="E394" s="25"/>
      <c r="F394" s="27">
        <f t="shared" ref="F394:M394" si="345">F395</f>
        <v>1200</v>
      </c>
      <c r="G394" s="27">
        <f t="shared" si="345"/>
        <v>0</v>
      </c>
      <c r="H394" s="27">
        <f t="shared" si="345"/>
        <v>1200</v>
      </c>
      <c r="I394" s="81">
        <f t="shared" si="345"/>
        <v>0</v>
      </c>
      <c r="J394" s="126">
        <f t="shared" si="345"/>
        <v>0</v>
      </c>
      <c r="K394" s="126">
        <f t="shared" si="345"/>
        <v>0</v>
      </c>
      <c r="L394" s="188">
        <f t="shared" si="345"/>
        <v>0</v>
      </c>
      <c r="M394" s="189">
        <f t="shared" si="345"/>
        <v>0</v>
      </c>
      <c r="N394" s="27">
        <f t="shared" ref="N394:Q394" si="346">N395</f>
        <v>1200</v>
      </c>
      <c r="O394" s="27">
        <f t="shared" si="346"/>
        <v>0</v>
      </c>
      <c r="P394" s="27">
        <f t="shared" si="346"/>
        <v>1200</v>
      </c>
      <c r="Q394" s="81">
        <f t="shared" si="346"/>
        <v>0</v>
      </c>
    </row>
    <row r="395" spans="1:17" s="8" customFormat="1" ht="33">
      <c r="A395" s="24" t="s">
        <v>102</v>
      </c>
      <c r="B395" s="25" t="s">
        <v>53</v>
      </c>
      <c r="C395" s="25" t="s">
        <v>57</v>
      </c>
      <c r="D395" s="35" t="s">
        <v>552</v>
      </c>
      <c r="E395" s="25"/>
      <c r="F395" s="27">
        <f t="shared" ref="F395:I395" si="347">F396+F398+F400</f>
        <v>1200</v>
      </c>
      <c r="G395" s="27">
        <f t="shared" si="347"/>
        <v>0</v>
      </c>
      <c r="H395" s="27">
        <f t="shared" si="347"/>
        <v>1200</v>
      </c>
      <c r="I395" s="81">
        <f t="shared" si="347"/>
        <v>0</v>
      </c>
      <c r="J395" s="126">
        <f t="shared" ref="J395:M395" si="348">J396+J398+J400</f>
        <v>0</v>
      </c>
      <c r="K395" s="126">
        <f t="shared" si="348"/>
        <v>0</v>
      </c>
      <c r="L395" s="188">
        <f t="shared" si="348"/>
        <v>0</v>
      </c>
      <c r="M395" s="189">
        <f t="shared" si="348"/>
        <v>0</v>
      </c>
      <c r="N395" s="27">
        <f t="shared" ref="N395:Q395" si="349">N396+N398+N400</f>
        <v>1200</v>
      </c>
      <c r="O395" s="27">
        <f t="shared" si="349"/>
        <v>0</v>
      </c>
      <c r="P395" s="27">
        <f t="shared" si="349"/>
        <v>1200</v>
      </c>
      <c r="Q395" s="81">
        <f t="shared" si="349"/>
        <v>0</v>
      </c>
    </row>
    <row r="396" spans="1:17" s="8" customFormat="1" ht="82.5" hidden="1">
      <c r="A396" s="219" t="s">
        <v>379</v>
      </c>
      <c r="B396" s="220" t="s">
        <v>53</v>
      </c>
      <c r="C396" s="220" t="s">
        <v>57</v>
      </c>
      <c r="D396" s="233" t="s">
        <v>552</v>
      </c>
      <c r="E396" s="220" t="s">
        <v>103</v>
      </c>
      <c r="F396" s="222">
        <f t="shared" ref="F396:M396" si="350">F397</f>
        <v>0</v>
      </c>
      <c r="G396" s="222">
        <f t="shared" si="350"/>
        <v>0</v>
      </c>
      <c r="H396" s="222">
        <f t="shared" si="350"/>
        <v>0</v>
      </c>
      <c r="I396" s="223">
        <f t="shared" si="350"/>
        <v>0</v>
      </c>
      <c r="J396" s="126">
        <f t="shared" si="350"/>
        <v>0</v>
      </c>
      <c r="K396" s="126">
        <f t="shared" si="350"/>
        <v>0</v>
      </c>
      <c r="L396" s="188">
        <f t="shared" si="350"/>
        <v>0</v>
      </c>
      <c r="M396" s="189">
        <f t="shared" si="350"/>
        <v>0</v>
      </c>
      <c r="N396" s="27">
        <f t="shared" ref="N396:Q396" si="351">N397</f>
        <v>0</v>
      </c>
      <c r="O396" s="27">
        <f t="shared" si="351"/>
        <v>0</v>
      </c>
      <c r="P396" s="27">
        <f t="shared" si="351"/>
        <v>0</v>
      </c>
      <c r="Q396" s="81">
        <f t="shared" si="351"/>
        <v>0</v>
      </c>
    </row>
    <row r="397" spans="1:17" s="8" customFormat="1" ht="33" hidden="1">
      <c r="A397" s="226" t="s">
        <v>171</v>
      </c>
      <c r="B397" s="220" t="s">
        <v>53</v>
      </c>
      <c r="C397" s="220" t="s">
        <v>57</v>
      </c>
      <c r="D397" s="233" t="s">
        <v>552</v>
      </c>
      <c r="E397" s="220" t="s">
        <v>170</v>
      </c>
      <c r="F397" s="222"/>
      <c r="G397" s="222"/>
      <c r="H397" s="222"/>
      <c r="I397" s="223"/>
      <c r="J397" s="110"/>
      <c r="K397" s="110"/>
      <c r="L397" s="119"/>
      <c r="M397" s="119"/>
      <c r="N397" s="27">
        <f>F397+J397+K397</f>
        <v>0</v>
      </c>
      <c r="O397" s="27">
        <f>G397+K397</f>
        <v>0</v>
      </c>
      <c r="P397" s="27">
        <f>H397+L397+M397</f>
        <v>0</v>
      </c>
      <c r="Q397" s="81">
        <f>I397+M397</f>
        <v>0</v>
      </c>
    </row>
    <row r="398" spans="1:17" s="8" customFormat="1" ht="33" hidden="1">
      <c r="A398" s="219" t="s">
        <v>346</v>
      </c>
      <c r="B398" s="220" t="s">
        <v>53</v>
      </c>
      <c r="C398" s="220" t="s">
        <v>57</v>
      </c>
      <c r="D398" s="233" t="s">
        <v>552</v>
      </c>
      <c r="E398" s="220" t="s">
        <v>78</v>
      </c>
      <c r="F398" s="222">
        <f t="shared" ref="F398:M398" si="352">F399</f>
        <v>0</v>
      </c>
      <c r="G398" s="222">
        <f t="shared" si="352"/>
        <v>0</v>
      </c>
      <c r="H398" s="222">
        <f t="shared" si="352"/>
        <v>0</v>
      </c>
      <c r="I398" s="223">
        <f t="shared" si="352"/>
        <v>0</v>
      </c>
      <c r="J398" s="126">
        <f t="shared" si="352"/>
        <v>0</v>
      </c>
      <c r="K398" s="126">
        <f t="shared" si="352"/>
        <v>0</v>
      </c>
      <c r="L398" s="188">
        <f t="shared" si="352"/>
        <v>0</v>
      </c>
      <c r="M398" s="189">
        <f t="shared" si="352"/>
        <v>0</v>
      </c>
      <c r="N398" s="27">
        <f t="shared" ref="N398:Q398" si="353">N399</f>
        <v>0</v>
      </c>
      <c r="O398" s="27">
        <f t="shared" si="353"/>
        <v>0</v>
      </c>
      <c r="P398" s="27">
        <f t="shared" si="353"/>
        <v>0</v>
      </c>
      <c r="Q398" s="81">
        <f t="shared" si="353"/>
        <v>0</v>
      </c>
    </row>
    <row r="399" spans="1:17" s="8" customFormat="1" ht="49.5" hidden="1">
      <c r="A399" s="226" t="s">
        <v>161</v>
      </c>
      <c r="B399" s="220" t="s">
        <v>53</v>
      </c>
      <c r="C399" s="220" t="s">
        <v>57</v>
      </c>
      <c r="D399" s="233" t="s">
        <v>552</v>
      </c>
      <c r="E399" s="220" t="s">
        <v>160</v>
      </c>
      <c r="F399" s="222"/>
      <c r="G399" s="222"/>
      <c r="H399" s="222"/>
      <c r="I399" s="223"/>
      <c r="J399" s="110"/>
      <c r="K399" s="110"/>
      <c r="L399" s="119"/>
      <c r="M399" s="119"/>
      <c r="N399" s="27">
        <f>F399+J399+K399</f>
        <v>0</v>
      </c>
      <c r="O399" s="27">
        <f>G399+K399</f>
        <v>0</v>
      </c>
      <c r="P399" s="27">
        <f>H399+L399+M399</f>
        <v>0</v>
      </c>
      <c r="Q399" s="81">
        <f>I399+M399</f>
        <v>0</v>
      </c>
    </row>
    <row r="400" spans="1:17" s="8" customFormat="1" ht="16.5">
      <c r="A400" s="34" t="s">
        <v>97</v>
      </c>
      <c r="B400" s="25" t="s">
        <v>53</v>
      </c>
      <c r="C400" s="25" t="s">
        <v>57</v>
      </c>
      <c r="D400" s="35" t="s">
        <v>552</v>
      </c>
      <c r="E400" s="25" t="s">
        <v>98</v>
      </c>
      <c r="F400" s="27">
        <f>F402+F401</f>
        <v>1200</v>
      </c>
      <c r="G400" s="27">
        <f t="shared" ref="G400:M400" si="354">G402+G401</f>
        <v>0</v>
      </c>
      <c r="H400" s="27">
        <f t="shared" si="354"/>
        <v>1200</v>
      </c>
      <c r="I400" s="27">
        <f t="shared" si="354"/>
        <v>0</v>
      </c>
      <c r="J400" s="126">
        <f>J402+J401</f>
        <v>0</v>
      </c>
      <c r="K400" s="126">
        <f t="shared" si="354"/>
        <v>0</v>
      </c>
      <c r="L400" s="188">
        <f t="shared" si="354"/>
        <v>0</v>
      </c>
      <c r="M400" s="188">
        <f t="shared" si="354"/>
        <v>0</v>
      </c>
      <c r="N400" s="27">
        <f>N402+N401</f>
        <v>1200</v>
      </c>
      <c r="O400" s="27">
        <f t="shared" ref="O400:Q400" si="355">O402+O401</f>
        <v>0</v>
      </c>
      <c r="P400" s="27">
        <f t="shared" si="355"/>
        <v>1200</v>
      </c>
      <c r="Q400" s="27">
        <f t="shared" si="355"/>
        <v>0</v>
      </c>
    </row>
    <row r="401" spans="1:17" s="8" customFormat="1" ht="16.5" hidden="1">
      <c r="A401" s="226" t="s">
        <v>176</v>
      </c>
      <c r="B401" s="220" t="s">
        <v>53</v>
      </c>
      <c r="C401" s="220" t="s">
        <v>57</v>
      </c>
      <c r="D401" s="233" t="s">
        <v>552</v>
      </c>
      <c r="E401" s="220" t="s">
        <v>175</v>
      </c>
      <c r="F401" s="222"/>
      <c r="G401" s="222"/>
      <c r="H401" s="222"/>
      <c r="I401" s="223"/>
      <c r="J401" s="110"/>
      <c r="K401" s="110"/>
      <c r="L401" s="119"/>
      <c r="M401" s="119"/>
      <c r="N401" s="27">
        <f>F401+J401+K401</f>
        <v>0</v>
      </c>
      <c r="O401" s="27">
        <f>G401+K401</f>
        <v>0</v>
      </c>
      <c r="P401" s="27">
        <f>H401+L401+M401</f>
        <v>0</v>
      </c>
      <c r="Q401" s="81">
        <f>I401+M401</f>
        <v>0</v>
      </c>
    </row>
    <row r="402" spans="1:17" s="8" customFormat="1" ht="16.5">
      <c r="A402" s="24" t="s">
        <v>163</v>
      </c>
      <c r="B402" s="25" t="s">
        <v>53</v>
      </c>
      <c r="C402" s="25" t="s">
        <v>57</v>
      </c>
      <c r="D402" s="35" t="s">
        <v>552</v>
      </c>
      <c r="E402" s="25" t="s">
        <v>162</v>
      </c>
      <c r="F402" s="27">
        <v>1200</v>
      </c>
      <c r="G402" s="27"/>
      <c r="H402" s="27">
        <v>1200</v>
      </c>
      <c r="I402" s="81"/>
      <c r="J402" s="110"/>
      <c r="K402" s="110"/>
      <c r="L402" s="119"/>
      <c r="M402" s="119"/>
      <c r="N402" s="27">
        <f>F402+J402+K402</f>
        <v>1200</v>
      </c>
      <c r="O402" s="27">
        <f>G402+K402</f>
        <v>0</v>
      </c>
      <c r="P402" s="27">
        <f>H402+L402+M402</f>
        <v>1200</v>
      </c>
      <c r="Q402" s="81">
        <f>I402+M402</f>
        <v>0</v>
      </c>
    </row>
    <row r="403" spans="1:17" s="8" customFormat="1" ht="66" hidden="1">
      <c r="A403" s="219" t="s">
        <v>625</v>
      </c>
      <c r="B403" s="220" t="s">
        <v>550</v>
      </c>
      <c r="C403" s="220" t="s">
        <v>57</v>
      </c>
      <c r="D403" s="233" t="s">
        <v>624</v>
      </c>
      <c r="E403" s="220"/>
      <c r="F403" s="222">
        <f>F404</f>
        <v>0</v>
      </c>
      <c r="G403" s="222">
        <f t="shared" ref="G403:M404" si="356">G404</f>
        <v>0</v>
      </c>
      <c r="H403" s="222">
        <f t="shared" si="356"/>
        <v>0</v>
      </c>
      <c r="I403" s="222">
        <f t="shared" si="356"/>
        <v>0</v>
      </c>
      <c r="J403" s="126">
        <f>J404</f>
        <v>0</v>
      </c>
      <c r="K403" s="126">
        <f t="shared" si="356"/>
        <v>0</v>
      </c>
      <c r="L403" s="188">
        <f t="shared" si="356"/>
        <v>0</v>
      </c>
      <c r="M403" s="188">
        <f t="shared" si="356"/>
        <v>0</v>
      </c>
      <c r="N403" s="52">
        <f>N404</f>
        <v>0</v>
      </c>
      <c r="O403" s="52">
        <f t="shared" ref="N403:Q404" si="357">O404</f>
        <v>0</v>
      </c>
      <c r="P403" s="52">
        <f t="shared" si="357"/>
        <v>0</v>
      </c>
      <c r="Q403" s="83">
        <f t="shared" si="357"/>
        <v>0</v>
      </c>
    </row>
    <row r="404" spans="1:17" s="8" customFormat="1" ht="33" hidden="1">
      <c r="A404" s="219" t="s">
        <v>201</v>
      </c>
      <c r="B404" s="220" t="s">
        <v>550</v>
      </c>
      <c r="C404" s="220" t="s">
        <v>57</v>
      </c>
      <c r="D404" s="233" t="str">
        <f>D405</f>
        <v>990 00 S3270</v>
      </c>
      <c r="E404" s="220" t="s">
        <v>84</v>
      </c>
      <c r="F404" s="222">
        <f>F405</f>
        <v>0</v>
      </c>
      <c r="G404" s="222">
        <f t="shared" si="356"/>
        <v>0</v>
      </c>
      <c r="H404" s="222">
        <f t="shared" si="356"/>
        <v>0</v>
      </c>
      <c r="I404" s="222">
        <f t="shared" si="356"/>
        <v>0</v>
      </c>
      <c r="J404" s="126">
        <f>J405</f>
        <v>0</v>
      </c>
      <c r="K404" s="126">
        <f t="shared" si="356"/>
        <v>0</v>
      </c>
      <c r="L404" s="188">
        <f t="shared" si="356"/>
        <v>0</v>
      </c>
      <c r="M404" s="188">
        <f t="shared" si="356"/>
        <v>0</v>
      </c>
      <c r="N404" s="52">
        <f t="shared" si="357"/>
        <v>0</v>
      </c>
      <c r="O404" s="52">
        <f t="shared" si="357"/>
        <v>0</v>
      </c>
      <c r="P404" s="52">
        <f t="shared" si="357"/>
        <v>0</v>
      </c>
      <c r="Q404" s="83">
        <f t="shared" si="357"/>
        <v>0</v>
      </c>
    </row>
    <row r="405" spans="1:17" s="8" customFormat="1" ht="16.5" hidden="1">
      <c r="A405" s="219" t="s">
        <v>83</v>
      </c>
      <c r="B405" s="220" t="s">
        <v>550</v>
      </c>
      <c r="C405" s="220" t="s">
        <v>57</v>
      </c>
      <c r="D405" s="233" t="s">
        <v>624</v>
      </c>
      <c r="E405" s="220" t="s">
        <v>184</v>
      </c>
      <c r="F405" s="222"/>
      <c r="G405" s="222"/>
      <c r="H405" s="222"/>
      <c r="I405" s="223"/>
      <c r="J405" s="110"/>
      <c r="K405" s="110"/>
      <c r="L405" s="119"/>
      <c r="M405" s="119"/>
      <c r="N405" s="27">
        <f>F405+J405+K405</f>
        <v>0</v>
      </c>
      <c r="O405" s="27">
        <f>G405+K405</f>
        <v>0</v>
      </c>
      <c r="P405" s="27">
        <f>H405+L405+M405</f>
        <v>0</v>
      </c>
      <c r="Q405" s="81">
        <f>I405+M405</f>
        <v>0</v>
      </c>
    </row>
    <row r="406" spans="1:17" s="137" customFormat="1" ht="66" hidden="1">
      <c r="A406" s="234" t="s">
        <v>633</v>
      </c>
      <c r="B406" s="220" t="s">
        <v>550</v>
      </c>
      <c r="C406" s="220" t="s">
        <v>57</v>
      </c>
      <c r="D406" s="220" t="s">
        <v>579</v>
      </c>
      <c r="E406" s="220"/>
      <c r="F406" s="222">
        <f>F407</f>
        <v>0</v>
      </c>
      <c r="G406" s="222">
        <f t="shared" ref="G406:M407" si="358">G407</f>
        <v>0</v>
      </c>
      <c r="H406" s="222">
        <f t="shared" si="358"/>
        <v>0</v>
      </c>
      <c r="I406" s="222">
        <f t="shared" si="358"/>
        <v>0</v>
      </c>
      <c r="J406" s="126">
        <f>J407</f>
        <v>0</v>
      </c>
      <c r="K406" s="126">
        <f t="shared" si="358"/>
        <v>0</v>
      </c>
      <c r="L406" s="188">
        <f t="shared" si="358"/>
        <v>0</v>
      </c>
      <c r="M406" s="188">
        <f t="shared" si="358"/>
        <v>0</v>
      </c>
      <c r="N406" s="52">
        <f>N407</f>
        <v>0</v>
      </c>
      <c r="O406" s="52">
        <f t="shared" ref="N406:Q407" si="359">O407</f>
        <v>0</v>
      </c>
      <c r="P406" s="52">
        <f t="shared" si="359"/>
        <v>0</v>
      </c>
      <c r="Q406" s="83">
        <f t="shared" si="359"/>
        <v>0</v>
      </c>
    </row>
    <row r="407" spans="1:17" s="137" customFormat="1" ht="33" hidden="1">
      <c r="A407" s="219" t="s">
        <v>346</v>
      </c>
      <c r="B407" s="220" t="s">
        <v>550</v>
      </c>
      <c r="C407" s="220" t="s">
        <v>57</v>
      </c>
      <c r="D407" s="227" t="s">
        <v>580</v>
      </c>
      <c r="E407" s="220" t="s">
        <v>78</v>
      </c>
      <c r="F407" s="222">
        <f>F408</f>
        <v>0</v>
      </c>
      <c r="G407" s="222">
        <f t="shared" si="358"/>
        <v>0</v>
      </c>
      <c r="H407" s="222">
        <f t="shared" si="358"/>
        <v>0</v>
      </c>
      <c r="I407" s="222">
        <f t="shared" si="358"/>
        <v>0</v>
      </c>
      <c r="J407" s="126">
        <f>J408</f>
        <v>0</v>
      </c>
      <c r="K407" s="126">
        <f t="shared" si="358"/>
        <v>0</v>
      </c>
      <c r="L407" s="188">
        <f t="shared" si="358"/>
        <v>0</v>
      </c>
      <c r="M407" s="188">
        <f t="shared" si="358"/>
        <v>0</v>
      </c>
      <c r="N407" s="52">
        <f t="shared" si="359"/>
        <v>0</v>
      </c>
      <c r="O407" s="52">
        <f t="shared" si="359"/>
        <v>0</v>
      </c>
      <c r="P407" s="52">
        <f t="shared" si="359"/>
        <v>0</v>
      </c>
      <c r="Q407" s="83">
        <f t="shared" si="359"/>
        <v>0</v>
      </c>
    </row>
    <row r="408" spans="1:17" s="137" customFormat="1" ht="49.5" hidden="1">
      <c r="A408" s="226" t="s">
        <v>161</v>
      </c>
      <c r="B408" s="220" t="s">
        <v>550</v>
      </c>
      <c r="C408" s="220" t="s">
        <v>57</v>
      </c>
      <c r="D408" s="227" t="s">
        <v>579</v>
      </c>
      <c r="E408" s="220" t="s">
        <v>160</v>
      </c>
      <c r="F408" s="222"/>
      <c r="G408" s="222"/>
      <c r="H408" s="222"/>
      <c r="I408" s="223"/>
      <c r="J408" s="110"/>
      <c r="K408" s="110"/>
      <c r="L408" s="119"/>
      <c r="M408" s="119"/>
      <c r="N408" s="27">
        <f>F408+J408+K408</f>
        <v>0</v>
      </c>
      <c r="O408" s="27">
        <f>G408+K408</f>
        <v>0</v>
      </c>
      <c r="P408" s="27">
        <f>H408+L408+M408</f>
        <v>0</v>
      </c>
      <c r="Q408" s="81">
        <f>I408+M408</f>
        <v>0</v>
      </c>
    </row>
    <row r="409" spans="1:17" s="8" customFormat="1" ht="18.75" hidden="1">
      <c r="A409" s="219"/>
      <c r="B409" s="220"/>
      <c r="C409" s="220"/>
      <c r="D409" s="233"/>
      <c r="E409" s="220"/>
      <c r="F409" s="235"/>
      <c r="G409" s="235"/>
      <c r="H409" s="235"/>
      <c r="I409" s="236"/>
      <c r="J409" s="110"/>
      <c r="K409" s="110"/>
      <c r="L409" s="119"/>
      <c r="M409" s="119"/>
      <c r="N409" s="58"/>
      <c r="O409" s="58"/>
      <c r="P409" s="58"/>
      <c r="Q409" s="88"/>
    </row>
    <row r="410" spans="1:17" s="8" customFormat="1" ht="18.75" hidden="1">
      <c r="A410" s="229" t="s">
        <v>67</v>
      </c>
      <c r="B410" s="230" t="s">
        <v>53</v>
      </c>
      <c r="C410" s="230" t="s">
        <v>9</v>
      </c>
      <c r="D410" s="233"/>
      <c r="E410" s="220"/>
      <c r="F410" s="237">
        <f t="shared" ref="F410:I414" si="360">F411</f>
        <v>0</v>
      </c>
      <c r="G410" s="237">
        <f t="shared" si="360"/>
        <v>0</v>
      </c>
      <c r="H410" s="237">
        <f t="shared" si="360"/>
        <v>0</v>
      </c>
      <c r="I410" s="238">
        <f t="shared" si="360"/>
        <v>0</v>
      </c>
      <c r="J410" s="110"/>
      <c r="K410" s="110"/>
      <c r="L410" s="119"/>
      <c r="M410" s="119"/>
      <c r="N410" s="32">
        <f t="shared" ref="N410:Q414" si="361">N411</f>
        <v>0</v>
      </c>
      <c r="O410" s="32">
        <f t="shared" si="361"/>
        <v>0</v>
      </c>
      <c r="P410" s="32">
        <f t="shared" si="361"/>
        <v>0</v>
      </c>
      <c r="Q410" s="82">
        <f t="shared" si="361"/>
        <v>0</v>
      </c>
    </row>
    <row r="411" spans="1:17" s="8" customFormat="1" ht="66" hidden="1">
      <c r="A411" s="219" t="s">
        <v>376</v>
      </c>
      <c r="B411" s="224" t="s">
        <v>53</v>
      </c>
      <c r="C411" s="224" t="s">
        <v>9</v>
      </c>
      <c r="D411" s="224" t="s">
        <v>214</v>
      </c>
      <c r="E411" s="224"/>
      <c r="F411" s="222">
        <f t="shared" si="360"/>
        <v>0</v>
      </c>
      <c r="G411" s="222">
        <f t="shared" si="360"/>
        <v>0</v>
      </c>
      <c r="H411" s="222">
        <f t="shared" si="360"/>
        <v>0</v>
      </c>
      <c r="I411" s="223">
        <f t="shared" si="360"/>
        <v>0</v>
      </c>
      <c r="J411" s="110"/>
      <c r="K411" s="110"/>
      <c r="L411" s="119"/>
      <c r="M411" s="119"/>
      <c r="N411" s="27">
        <f t="shared" si="361"/>
        <v>0</v>
      </c>
      <c r="O411" s="27">
        <f t="shared" si="361"/>
        <v>0</v>
      </c>
      <c r="P411" s="27">
        <f t="shared" si="361"/>
        <v>0</v>
      </c>
      <c r="Q411" s="81">
        <f t="shared" si="361"/>
        <v>0</v>
      </c>
    </row>
    <row r="412" spans="1:17" s="8" customFormat="1" ht="33" hidden="1">
      <c r="A412" s="219" t="s">
        <v>200</v>
      </c>
      <c r="B412" s="224" t="s">
        <v>53</v>
      </c>
      <c r="C412" s="224" t="s">
        <v>9</v>
      </c>
      <c r="D412" s="224" t="s">
        <v>277</v>
      </c>
      <c r="E412" s="224"/>
      <c r="F412" s="222">
        <f t="shared" si="360"/>
        <v>0</v>
      </c>
      <c r="G412" s="222">
        <f t="shared" si="360"/>
        <v>0</v>
      </c>
      <c r="H412" s="222">
        <f t="shared" si="360"/>
        <v>0</v>
      </c>
      <c r="I412" s="223">
        <f t="shared" si="360"/>
        <v>0</v>
      </c>
      <c r="J412" s="110"/>
      <c r="K412" s="110"/>
      <c r="L412" s="119"/>
      <c r="M412" s="119"/>
      <c r="N412" s="27">
        <f t="shared" si="361"/>
        <v>0</v>
      </c>
      <c r="O412" s="27">
        <f t="shared" si="361"/>
        <v>0</v>
      </c>
      <c r="P412" s="27">
        <f t="shared" si="361"/>
        <v>0</v>
      </c>
      <c r="Q412" s="81">
        <f t="shared" si="361"/>
        <v>0</v>
      </c>
    </row>
    <row r="413" spans="1:17" s="8" customFormat="1" ht="33" hidden="1">
      <c r="A413" s="226" t="s">
        <v>335</v>
      </c>
      <c r="B413" s="224" t="s">
        <v>53</v>
      </c>
      <c r="C413" s="224" t="s">
        <v>9</v>
      </c>
      <c r="D413" s="224" t="s">
        <v>336</v>
      </c>
      <c r="E413" s="224"/>
      <c r="F413" s="222">
        <f t="shared" si="360"/>
        <v>0</v>
      </c>
      <c r="G413" s="222">
        <f t="shared" si="360"/>
        <v>0</v>
      </c>
      <c r="H413" s="222">
        <f t="shared" si="360"/>
        <v>0</v>
      </c>
      <c r="I413" s="223">
        <f t="shared" si="360"/>
        <v>0</v>
      </c>
      <c r="J413" s="110"/>
      <c r="K413" s="110"/>
      <c r="L413" s="119"/>
      <c r="M413" s="119"/>
      <c r="N413" s="27">
        <f t="shared" si="361"/>
        <v>0</v>
      </c>
      <c r="O413" s="27">
        <f t="shared" si="361"/>
        <v>0</v>
      </c>
      <c r="P413" s="27">
        <f t="shared" si="361"/>
        <v>0</v>
      </c>
      <c r="Q413" s="81">
        <f t="shared" si="361"/>
        <v>0</v>
      </c>
    </row>
    <row r="414" spans="1:17" s="8" customFormat="1" ht="49.5" hidden="1">
      <c r="A414" s="226" t="s">
        <v>81</v>
      </c>
      <c r="B414" s="224" t="s">
        <v>53</v>
      </c>
      <c r="C414" s="224" t="s">
        <v>9</v>
      </c>
      <c r="D414" s="224" t="s">
        <v>336</v>
      </c>
      <c r="E414" s="224" t="s">
        <v>82</v>
      </c>
      <c r="F414" s="222">
        <f t="shared" si="360"/>
        <v>0</v>
      </c>
      <c r="G414" s="222">
        <f t="shared" si="360"/>
        <v>0</v>
      </c>
      <c r="H414" s="222">
        <f t="shared" si="360"/>
        <v>0</v>
      </c>
      <c r="I414" s="223">
        <f t="shared" si="360"/>
        <v>0</v>
      </c>
      <c r="J414" s="110"/>
      <c r="K414" s="110"/>
      <c r="L414" s="119"/>
      <c r="M414" s="119"/>
      <c r="N414" s="27">
        <f t="shared" si="361"/>
        <v>0</v>
      </c>
      <c r="O414" s="27">
        <f t="shared" si="361"/>
        <v>0</v>
      </c>
      <c r="P414" s="27">
        <f t="shared" si="361"/>
        <v>0</v>
      </c>
      <c r="Q414" s="81">
        <f t="shared" si="361"/>
        <v>0</v>
      </c>
    </row>
    <row r="415" spans="1:17" s="8" customFormat="1" ht="16.5" hidden="1">
      <c r="A415" s="226" t="s">
        <v>169</v>
      </c>
      <c r="B415" s="224" t="s">
        <v>53</v>
      </c>
      <c r="C415" s="224" t="s">
        <v>9</v>
      </c>
      <c r="D415" s="224" t="s">
        <v>336</v>
      </c>
      <c r="E415" s="224" t="s">
        <v>168</v>
      </c>
      <c r="F415" s="222"/>
      <c r="G415" s="222"/>
      <c r="H415" s="222"/>
      <c r="I415" s="223"/>
      <c r="J415" s="110"/>
      <c r="K415" s="110"/>
      <c r="L415" s="119"/>
      <c r="M415" s="119"/>
      <c r="N415" s="27">
        <f>F415+J415+K415</f>
        <v>0</v>
      </c>
      <c r="O415" s="27">
        <f>G415+K415</f>
        <v>0</v>
      </c>
      <c r="P415" s="27">
        <f>H415+L415+M415</f>
        <v>0</v>
      </c>
      <c r="Q415" s="81">
        <f>I415+M415</f>
        <v>0</v>
      </c>
    </row>
    <row r="416" spans="1:17" s="8" customFormat="1" ht="33" hidden="1">
      <c r="A416" s="219" t="s">
        <v>201</v>
      </c>
      <c r="B416" s="220" t="s">
        <v>550</v>
      </c>
      <c r="C416" s="220" t="s">
        <v>57</v>
      </c>
      <c r="D416" s="227" t="s">
        <v>579</v>
      </c>
      <c r="E416" s="220" t="s">
        <v>84</v>
      </c>
      <c r="F416" s="222"/>
      <c r="G416" s="222"/>
      <c r="H416" s="222"/>
      <c r="I416" s="223"/>
      <c r="J416" s="110"/>
      <c r="K416" s="110"/>
      <c r="L416" s="110"/>
      <c r="M416" s="110"/>
      <c r="N416" s="126"/>
      <c r="O416" s="126"/>
      <c r="P416" s="126"/>
      <c r="Q416" s="98"/>
    </row>
    <row r="417" spans="1:17" s="8" customFormat="1" ht="16.5" hidden="1">
      <c r="A417" s="219" t="s">
        <v>83</v>
      </c>
      <c r="B417" s="220" t="s">
        <v>550</v>
      </c>
      <c r="C417" s="220" t="s">
        <v>57</v>
      </c>
      <c r="D417" s="227" t="s">
        <v>579</v>
      </c>
      <c r="E417" s="220" t="s">
        <v>184</v>
      </c>
      <c r="F417" s="222"/>
      <c r="G417" s="222"/>
      <c r="H417" s="222"/>
      <c r="I417" s="223"/>
      <c r="J417" s="110"/>
      <c r="K417" s="110"/>
      <c r="L417" s="110"/>
      <c r="M417" s="110"/>
      <c r="N417" s="126"/>
      <c r="O417" s="126"/>
      <c r="P417" s="126"/>
      <c r="Q417" s="98"/>
    </row>
    <row r="418" spans="1:17" s="8" customFormat="1" ht="18.75">
      <c r="A418" s="34"/>
      <c r="B418" s="44"/>
      <c r="C418" s="44"/>
      <c r="D418" s="44"/>
      <c r="E418" s="44"/>
      <c r="F418" s="58"/>
      <c r="G418" s="58"/>
      <c r="H418" s="58"/>
      <c r="I418" s="88"/>
      <c r="J418" s="110"/>
      <c r="K418" s="110"/>
      <c r="L418" s="119"/>
      <c r="M418" s="119"/>
      <c r="N418" s="58"/>
      <c r="O418" s="58"/>
      <c r="P418" s="58"/>
      <c r="Q418" s="88"/>
    </row>
    <row r="419" spans="1:17" s="8" customFormat="1" ht="37.5">
      <c r="A419" s="30" t="s">
        <v>25</v>
      </c>
      <c r="B419" s="22" t="s">
        <v>53</v>
      </c>
      <c r="C419" s="22" t="s">
        <v>56</v>
      </c>
      <c r="D419" s="31"/>
      <c r="E419" s="22"/>
      <c r="F419" s="32">
        <f>F420+F456+F440+F451</f>
        <v>45268</v>
      </c>
      <c r="G419" s="32">
        <f t="shared" ref="G419:I419" si="362">G420+G456+G440+G451</f>
        <v>0</v>
      </c>
      <c r="H419" s="32">
        <f t="shared" si="362"/>
        <v>45309</v>
      </c>
      <c r="I419" s="32">
        <f t="shared" si="362"/>
        <v>0</v>
      </c>
      <c r="J419" s="175">
        <f t="shared" ref="J419:Q419" si="363">J420+J456+J440</f>
        <v>0</v>
      </c>
      <c r="K419" s="175">
        <f t="shared" si="363"/>
        <v>0</v>
      </c>
      <c r="L419" s="190">
        <f t="shared" si="363"/>
        <v>0</v>
      </c>
      <c r="M419" s="190">
        <f t="shared" si="363"/>
        <v>0</v>
      </c>
      <c r="N419" s="32">
        <f t="shared" si="363"/>
        <v>44803</v>
      </c>
      <c r="O419" s="32">
        <f t="shared" si="363"/>
        <v>0</v>
      </c>
      <c r="P419" s="32">
        <f t="shared" si="363"/>
        <v>13614</v>
      </c>
      <c r="Q419" s="32">
        <f t="shared" si="363"/>
        <v>0</v>
      </c>
    </row>
    <row r="420" spans="1:17" s="8" customFormat="1" ht="72.75" customHeight="1">
      <c r="A420" s="24" t="s">
        <v>388</v>
      </c>
      <c r="B420" s="25" t="s">
        <v>53</v>
      </c>
      <c r="C420" s="25" t="s">
        <v>56</v>
      </c>
      <c r="D420" s="25" t="s">
        <v>222</v>
      </c>
      <c r="E420" s="22"/>
      <c r="F420" s="52">
        <f>F429+F425+F421</f>
        <v>19727</v>
      </c>
      <c r="G420" s="52">
        <f t="shared" ref="G420:I420" si="364">G429+G425+G421</f>
        <v>0</v>
      </c>
      <c r="H420" s="52">
        <f t="shared" si="364"/>
        <v>0</v>
      </c>
      <c r="I420" s="83">
        <f t="shared" si="364"/>
        <v>0</v>
      </c>
      <c r="J420" s="176">
        <f>J429+J425+J421</f>
        <v>0</v>
      </c>
      <c r="K420" s="176">
        <f t="shared" ref="K420:M420" si="365">K429+K425+K421</f>
        <v>0</v>
      </c>
      <c r="L420" s="192">
        <f t="shared" si="365"/>
        <v>0</v>
      </c>
      <c r="M420" s="193">
        <f t="shared" si="365"/>
        <v>0</v>
      </c>
      <c r="N420" s="52">
        <f t="shared" ref="N420:Q420" si="366">N429+N425+N421</f>
        <v>19727</v>
      </c>
      <c r="O420" s="52">
        <f t="shared" si="366"/>
        <v>0</v>
      </c>
      <c r="P420" s="52">
        <f t="shared" si="366"/>
        <v>0</v>
      </c>
      <c r="Q420" s="83">
        <f t="shared" si="366"/>
        <v>0</v>
      </c>
    </row>
    <row r="421" spans="1:17" s="8" customFormat="1" ht="33.75">
      <c r="A421" s="24" t="s">
        <v>200</v>
      </c>
      <c r="B421" s="25" t="s">
        <v>53</v>
      </c>
      <c r="C421" s="25" t="s">
        <v>56</v>
      </c>
      <c r="D421" s="25" t="s">
        <v>504</v>
      </c>
      <c r="E421" s="22"/>
      <c r="F421" s="52">
        <f t="shared" ref="F421:M423" si="367">F422</f>
        <v>9035</v>
      </c>
      <c r="G421" s="52">
        <f t="shared" si="367"/>
        <v>0</v>
      </c>
      <c r="H421" s="52">
        <f t="shared" si="367"/>
        <v>0</v>
      </c>
      <c r="I421" s="83">
        <f t="shared" si="367"/>
        <v>0</v>
      </c>
      <c r="J421" s="176">
        <f t="shared" si="367"/>
        <v>0</v>
      </c>
      <c r="K421" s="176">
        <f t="shared" si="367"/>
        <v>0</v>
      </c>
      <c r="L421" s="192">
        <f t="shared" si="367"/>
        <v>0</v>
      </c>
      <c r="M421" s="193">
        <f t="shared" si="367"/>
        <v>0</v>
      </c>
      <c r="N421" s="52">
        <f t="shared" ref="N421:Q423" si="368">N422</f>
        <v>9035</v>
      </c>
      <c r="O421" s="52">
        <f t="shared" si="368"/>
        <v>0</v>
      </c>
      <c r="P421" s="52">
        <f t="shared" si="368"/>
        <v>0</v>
      </c>
      <c r="Q421" s="83">
        <f t="shared" si="368"/>
        <v>0</v>
      </c>
    </row>
    <row r="422" spans="1:17" s="8" customFormat="1" ht="33.75">
      <c r="A422" s="24" t="s">
        <v>80</v>
      </c>
      <c r="B422" s="25" t="s">
        <v>53</v>
      </c>
      <c r="C422" s="25" t="s">
        <v>56</v>
      </c>
      <c r="D422" s="25" t="s">
        <v>505</v>
      </c>
      <c r="E422" s="22"/>
      <c r="F422" s="52">
        <f>F423</f>
        <v>9035</v>
      </c>
      <c r="G422" s="52">
        <f t="shared" si="367"/>
        <v>0</v>
      </c>
      <c r="H422" s="52">
        <f t="shared" si="367"/>
        <v>0</v>
      </c>
      <c r="I422" s="83">
        <f t="shared" si="367"/>
        <v>0</v>
      </c>
      <c r="J422" s="176">
        <f>J423</f>
        <v>0</v>
      </c>
      <c r="K422" s="176">
        <f t="shared" si="367"/>
        <v>0</v>
      </c>
      <c r="L422" s="192">
        <f t="shared" si="367"/>
        <v>0</v>
      </c>
      <c r="M422" s="193">
        <f t="shared" si="367"/>
        <v>0</v>
      </c>
      <c r="N422" s="52">
        <f>N423</f>
        <v>9035</v>
      </c>
      <c r="O422" s="52">
        <f t="shared" si="368"/>
        <v>0</v>
      </c>
      <c r="P422" s="52">
        <f t="shared" si="368"/>
        <v>0</v>
      </c>
      <c r="Q422" s="83">
        <f t="shared" si="368"/>
        <v>0</v>
      </c>
    </row>
    <row r="423" spans="1:17" s="8" customFormat="1" ht="49.5">
      <c r="A423" s="24" t="s">
        <v>81</v>
      </c>
      <c r="B423" s="25" t="s">
        <v>53</v>
      </c>
      <c r="C423" s="25" t="s">
        <v>56</v>
      </c>
      <c r="D423" s="25" t="s">
        <v>505</v>
      </c>
      <c r="E423" s="25" t="s">
        <v>82</v>
      </c>
      <c r="F423" s="52">
        <f t="shared" si="367"/>
        <v>9035</v>
      </c>
      <c r="G423" s="52">
        <f t="shared" si="367"/>
        <v>0</v>
      </c>
      <c r="H423" s="52">
        <f t="shared" si="367"/>
        <v>0</v>
      </c>
      <c r="I423" s="83">
        <f t="shared" si="367"/>
        <v>0</v>
      </c>
      <c r="J423" s="176">
        <f t="shared" si="367"/>
        <v>0</v>
      </c>
      <c r="K423" s="176">
        <f t="shared" si="367"/>
        <v>0</v>
      </c>
      <c r="L423" s="192">
        <f t="shared" si="367"/>
        <v>0</v>
      </c>
      <c r="M423" s="193">
        <f t="shared" si="367"/>
        <v>0</v>
      </c>
      <c r="N423" s="52">
        <f t="shared" si="368"/>
        <v>9035</v>
      </c>
      <c r="O423" s="52">
        <f t="shared" si="368"/>
        <v>0</v>
      </c>
      <c r="P423" s="52">
        <f t="shared" si="368"/>
        <v>0</v>
      </c>
      <c r="Q423" s="83">
        <f t="shared" si="368"/>
        <v>0</v>
      </c>
    </row>
    <row r="424" spans="1:17" s="8" customFormat="1" ht="16.5">
      <c r="A424" s="24" t="s">
        <v>169</v>
      </c>
      <c r="B424" s="25" t="s">
        <v>53</v>
      </c>
      <c r="C424" s="25" t="s">
        <v>56</v>
      </c>
      <c r="D424" s="25" t="s">
        <v>505</v>
      </c>
      <c r="E424" s="25" t="s">
        <v>168</v>
      </c>
      <c r="F424" s="27">
        <v>9035</v>
      </c>
      <c r="G424" s="27"/>
      <c r="H424" s="27"/>
      <c r="I424" s="81"/>
      <c r="J424" s="110"/>
      <c r="K424" s="110"/>
      <c r="L424" s="119"/>
      <c r="M424" s="119"/>
      <c r="N424" s="27">
        <f>F424+J424+K424</f>
        <v>9035</v>
      </c>
      <c r="O424" s="27">
        <f>G424+K424</f>
        <v>0</v>
      </c>
      <c r="P424" s="27">
        <f>H424+L424+M424</f>
        <v>0</v>
      </c>
      <c r="Q424" s="81">
        <f>I424+M424</f>
        <v>0</v>
      </c>
    </row>
    <row r="425" spans="1:17" s="8" customFormat="1" ht="16.5">
      <c r="A425" s="24" t="s">
        <v>76</v>
      </c>
      <c r="B425" s="25" t="s">
        <v>53</v>
      </c>
      <c r="C425" s="25" t="s">
        <v>56</v>
      </c>
      <c r="D425" s="25" t="s">
        <v>223</v>
      </c>
      <c r="E425" s="25"/>
      <c r="F425" s="52">
        <f>F426+F437</f>
        <v>10692</v>
      </c>
      <c r="G425" s="52">
        <f t="shared" ref="G425:I425" si="369">G426+G437</f>
        <v>0</v>
      </c>
      <c r="H425" s="52">
        <f t="shared" si="369"/>
        <v>0</v>
      </c>
      <c r="I425" s="52">
        <f t="shared" si="369"/>
        <v>0</v>
      </c>
      <c r="J425" s="176">
        <f>J426+J437</f>
        <v>0</v>
      </c>
      <c r="K425" s="176">
        <f t="shared" ref="K425:M425" si="370">K426+K437</f>
        <v>0</v>
      </c>
      <c r="L425" s="192">
        <f t="shared" si="370"/>
        <v>0</v>
      </c>
      <c r="M425" s="192">
        <f t="shared" si="370"/>
        <v>0</v>
      </c>
      <c r="N425" s="52">
        <f>N426+N437</f>
        <v>10692</v>
      </c>
      <c r="O425" s="52">
        <f t="shared" ref="O425:Q425" si="371">O426+O437</f>
        <v>0</v>
      </c>
      <c r="P425" s="52">
        <f t="shared" si="371"/>
        <v>0</v>
      </c>
      <c r="Q425" s="52">
        <f t="shared" si="371"/>
        <v>0</v>
      </c>
    </row>
    <row r="426" spans="1:17" s="8" customFormat="1" ht="16.5">
      <c r="A426" s="24" t="s">
        <v>77</v>
      </c>
      <c r="B426" s="25" t="s">
        <v>53</v>
      </c>
      <c r="C426" s="25" t="s">
        <v>56</v>
      </c>
      <c r="D426" s="25" t="s">
        <v>389</v>
      </c>
      <c r="E426" s="25"/>
      <c r="F426" s="52">
        <f t="shared" ref="F426:M427" si="372">F427</f>
        <v>10692</v>
      </c>
      <c r="G426" s="52">
        <f t="shared" si="372"/>
        <v>0</v>
      </c>
      <c r="H426" s="52">
        <f t="shared" si="372"/>
        <v>0</v>
      </c>
      <c r="I426" s="83">
        <f t="shared" si="372"/>
        <v>0</v>
      </c>
      <c r="J426" s="176">
        <f t="shared" si="372"/>
        <v>0</v>
      </c>
      <c r="K426" s="176">
        <f t="shared" si="372"/>
        <v>0</v>
      </c>
      <c r="L426" s="192">
        <f t="shared" si="372"/>
        <v>0</v>
      </c>
      <c r="M426" s="193">
        <f t="shared" si="372"/>
        <v>0</v>
      </c>
      <c r="N426" s="52">
        <f t="shared" ref="N426:Q426" si="373">N427</f>
        <v>10692</v>
      </c>
      <c r="O426" s="52">
        <f t="shared" si="373"/>
        <v>0</v>
      </c>
      <c r="P426" s="52">
        <f t="shared" si="373"/>
        <v>0</v>
      </c>
      <c r="Q426" s="83">
        <f t="shared" si="373"/>
        <v>0</v>
      </c>
    </row>
    <row r="427" spans="1:17" s="8" customFormat="1" ht="33">
      <c r="A427" s="24" t="s">
        <v>346</v>
      </c>
      <c r="B427" s="25" t="s">
        <v>53</v>
      </c>
      <c r="C427" s="25" t="s">
        <v>56</v>
      </c>
      <c r="D427" s="25" t="s">
        <v>389</v>
      </c>
      <c r="E427" s="25" t="s">
        <v>78</v>
      </c>
      <c r="F427" s="52">
        <f t="shared" si="372"/>
        <v>10692</v>
      </c>
      <c r="G427" s="52">
        <f t="shared" si="372"/>
        <v>0</v>
      </c>
      <c r="H427" s="52">
        <f t="shared" si="372"/>
        <v>0</v>
      </c>
      <c r="I427" s="83">
        <f t="shared" si="372"/>
        <v>0</v>
      </c>
      <c r="J427" s="176">
        <f t="shared" si="372"/>
        <v>0</v>
      </c>
      <c r="K427" s="176">
        <f t="shared" si="372"/>
        <v>0</v>
      </c>
      <c r="L427" s="192">
        <f t="shared" si="372"/>
        <v>0</v>
      </c>
      <c r="M427" s="193">
        <f t="shared" si="372"/>
        <v>0</v>
      </c>
      <c r="N427" s="52">
        <f t="shared" ref="N427:Q427" si="374">N428</f>
        <v>10692</v>
      </c>
      <c r="O427" s="52">
        <f t="shared" si="374"/>
        <v>0</v>
      </c>
      <c r="P427" s="52">
        <f t="shared" si="374"/>
        <v>0</v>
      </c>
      <c r="Q427" s="83">
        <f t="shared" si="374"/>
        <v>0</v>
      </c>
    </row>
    <row r="428" spans="1:17" s="8" customFormat="1" ht="49.5">
      <c r="A428" s="24" t="s">
        <v>161</v>
      </c>
      <c r="B428" s="25" t="s">
        <v>53</v>
      </c>
      <c r="C428" s="25" t="s">
        <v>56</v>
      </c>
      <c r="D428" s="25" t="s">
        <v>389</v>
      </c>
      <c r="E428" s="25" t="s">
        <v>160</v>
      </c>
      <c r="F428" s="27">
        <v>10692</v>
      </c>
      <c r="G428" s="27"/>
      <c r="H428" s="27"/>
      <c r="I428" s="81"/>
      <c r="J428" s="110"/>
      <c r="K428" s="110"/>
      <c r="L428" s="119"/>
      <c r="M428" s="119"/>
      <c r="N428" s="27">
        <f>F428+J428+K428</f>
        <v>10692</v>
      </c>
      <c r="O428" s="27">
        <f>G428+K428</f>
        <v>0</v>
      </c>
      <c r="P428" s="27">
        <f>H428+L428+M428</f>
        <v>0</v>
      </c>
      <c r="Q428" s="81">
        <f>I428+M428</f>
        <v>0</v>
      </c>
    </row>
    <row r="429" spans="1:17" s="137" customFormat="1" ht="33.75" hidden="1">
      <c r="A429" s="24" t="s">
        <v>199</v>
      </c>
      <c r="B429" s="25" t="s">
        <v>53</v>
      </c>
      <c r="C429" s="25" t="s">
        <v>56</v>
      </c>
      <c r="D429" s="25" t="s">
        <v>463</v>
      </c>
      <c r="E429" s="22"/>
      <c r="F429" s="52">
        <f t="shared" ref="F429:I429" si="375">F430</f>
        <v>0</v>
      </c>
      <c r="G429" s="52">
        <f t="shared" si="375"/>
        <v>0</v>
      </c>
      <c r="H429" s="52">
        <f t="shared" si="375"/>
        <v>0</v>
      </c>
      <c r="I429" s="83">
        <f t="shared" si="375"/>
        <v>0</v>
      </c>
      <c r="J429" s="110"/>
      <c r="K429" s="110"/>
      <c r="L429" s="119"/>
      <c r="M429" s="119"/>
      <c r="N429" s="130">
        <f t="shared" ref="N429:Q429" si="376">N430</f>
        <v>0</v>
      </c>
      <c r="O429" s="130">
        <f t="shared" si="376"/>
        <v>0</v>
      </c>
      <c r="P429" s="130">
        <f t="shared" si="376"/>
        <v>0</v>
      </c>
      <c r="Q429" s="91">
        <f t="shared" si="376"/>
        <v>0</v>
      </c>
    </row>
    <row r="430" spans="1:17" s="137" customFormat="1" ht="33.75" hidden="1">
      <c r="A430" s="24" t="s">
        <v>80</v>
      </c>
      <c r="B430" s="25" t="s">
        <v>53</v>
      </c>
      <c r="C430" s="25" t="s">
        <v>56</v>
      </c>
      <c r="D430" s="25" t="s">
        <v>462</v>
      </c>
      <c r="E430" s="22"/>
      <c r="F430" s="52">
        <f t="shared" ref="F430:H430" si="377">F431+F433+F435</f>
        <v>0</v>
      </c>
      <c r="G430" s="52">
        <f t="shared" si="377"/>
        <v>0</v>
      </c>
      <c r="H430" s="52">
        <f t="shared" si="377"/>
        <v>0</v>
      </c>
      <c r="I430" s="83">
        <f t="shared" ref="I430" si="378">I431+I433+I435</f>
        <v>0</v>
      </c>
      <c r="J430" s="110"/>
      <c r="K430" s="110"/>
      <c r="L430" s="119"/>
      <c r="M430" s="119"/>
      <c r="N430" s="130">
        <f t="shared" ref="N430:Q430" si="379">N431+N433+N435</f>
        <v>0</v>
      </c>
      <c r="O430" s="130">
        <f t="shared" si="379"/>
        <v>0</v>
      </c>
      <c r="P430" s="130">
        <f t="shared" si="379"/>
        <v>0</v>
      </c>
      <c r="Q430" s="91">
        <f t="shared" si="379"/>
        <v>0</v>
      </c>
    </row>
    <row r="431" spans="1:17" s="137" customFormat="1" ht="82.5" hidden="1">
      <c r="A431" s="24" t="s">
        <v>379</v>
      </c>
      <c r="B431" s="25" t="s">
        <v>53</v>
      </c>
      <c r="C431" s="25" t="s">
        <v>56</v>
      </c>
      <c r="D431" s="25" t="s">
        <v>462</v>
      </c>
      <c r="E431" s="25" t="s">
        <v>103</v>
      </c>
      <c r="F431" s="52">
        <f t="shared" ref="F431:I431" si="380">F432</f>
        <v>0</v>
      </c>
      <c r="G431" s="52">
        <f t="shared" si="380"/>
        <v>0</v>
      </c>
      <c r="H431" s="52">
        <f t="shared" si="380"/>
        <v>0</v>
      </c>
      <c r="I431" s="83">
        <f t="shared" si="380"/>
        <v>0</v>
      </c>
      <c r="J431" s="110"/>
      <c r="K431" s="110"/>
      <c r="L431" s="119"/>
      <c r="M431" s="119"/>
      <c r="N431" s="130">
        <f t="shared" ref="N431:Q431" si="381">N432</f>
        <v>0</v>
      </c>
      <c r="O431" s="130">
        <f t="shared" si="381"/>
        <v>0</v>
      </c>
      <c r="P431" s="130">
        <f t="shared" si="381"/>
        <v>0</v>
      </c>
      <c r="Q431" s="91">
        <f t="shared" si="381"/>
        <v>0</v>
      </c>
    </row>
    <row r="432" spans="1:17" s="137" customFormat="1" ht="33" hidden="1">
      <c r="A432" s="24" t="s">
        <v>171</v>
      </c>
      <c r="B432" s="25" t="s">
        <v>53</v>
      </c>
      <c r="C432" s="25" t="s">
        <v>56</v>
      </c>
      <c r="D432" s="25" t="s">
        <v>462</v>
      </c>
      <c r="E432" s="25" t="s">
        <v>170</v>
      </c>
      <c r="F432" s="27"/>
      <c r="G432" s="27"/>
      <c r="H432" s="27"/>
      <c r="I432" s="81"/>
      <c r="J432" s="110"/>
      <c r="K432" s="110"/>
      <c r="L432" s="119"/>
      <c r="M432" s="119"/>
      <c r="N432" s="124"/>
      <c r="O432" s="124"/>
      <c r="P432" s="124"/>
      <c r="Q432" s="89"/>
    </row>
    <row r="433" spans="1:17" s="131" customFormat="1" ht="33" hidden="1">
      <c r="A433" s="24" t="s">
        <v>346</v>
      </c>
      <c r="B433" s="25" t="s">
        <v>53</v>
      </c>
      <c r="C433" s="25" t="s">
        <v>56</v>
      </c>
      <c r="D433" s="25" t="s">
        <v>462</v>
      </c>
      <c r="E433" s="25" t="s">
        <v>78</v>
      </c>
      <c r="F433" s="27">
        <f t="shared" ref="F433:I433" si="382">F434</f>
        <v>0</v>
      </c>
      <c r="G433" s="27">
        <f t="shared" si="382"/>
        <v>0</v>
      </c>
      <c r="H433" s="27">
        <f t="shared" si="382"/>
        <v>0</v>
      </c>
      <c r="I433" s="81">
        <f t="shared" si="382"/>
        <v>0</v>
      </c>
      <c r="J433" s="106"/>
      <c r="K433" s="106"/>
      <c r="L433" s="120"/>
      <c r="M433" s="120"/>
      <c r="N433" s="124">
        <f t="shared" ref="N433:Q433" si="383">N434</f>
        <v>0</v>
      </c>
      <c r="O433" s="124">
        <f t="shared" si="383"/>
        <v>0</v>
      </c>
      <c r="P433" s="124">
        <f t="shared" si="383"/>
        <v>0</v>
      </c>
      <c r="Q433" s="89">
        <f t="shared" si="383"/>
        <v>0</v>
      </c>
    </row>
    <row r="434" spans="1:17" s="131" customFormat="1" ht="49.5" hidden="1">
      <c r="A434" s="24" t="s">
        <v>161</v>
      </c>
      <c r="B434" s="25" t="s">
        <v>53</v>
      </c>
      <c r="C434" s="25" t="s">
        <v>56</v>
      </c>
      <c r="D434" s="25" t="s">
        <v>462</v>
      </c>
      <c r="E434" s="25" t="s">
        <v>160</v>
      </c>
      <c r="F434" s="27"/>
      <c r="G434" s="27"/>
      <c r="H434" s="27"/>
      <c r="I434" s="81"/>
      <c r="J434" s="106"/>
      <c r="K434" s="106"/>
      <c r="L434" s="120"/>
      <c r="M434" s="120"/>
      <c r="N434" s="124"/>
      <c r="O434" s="124"/>
      <c r="P434" s="124"/>
      <c r="Q434" s="89"/>
    </row>
    <row r="435" spans="1:17" s="131" customFormat="1" ht="16.5" hidden="1">
      <c r="A435" s="24" t="s">
        <v>97</v>
      </c>
      <c r="B435" s="25" t="s">
        <v>53</v>
      </c>
      <c r="C435" s="25" t="s">
        <v>56</v>
      </c>
      <c r="D435" s="25" t="s">
        <v>462</v>
      </c>
      <c r="E435" s="25" t="s">
        <v>98</v>
      </c>
      <c r="F435" s="27">
        <f t="shared" ref="F435:I435" si="384">F436</f>
        <v>0</v>
      </c>
      <c r="G435" s="27">
        <f t="shared" si="384"/>
        <v>0</v>
      </c>
      <c r="H435" s="27">
        <f t="shared" si="384"/>
        <v>0</v>
      </c>
      <c r="I435" s="81">
        <f t="shared" si="384"/>
        <v>0</v>
      </c>
      <c r="J435" s="106"/>
      <c r="K435" s="106"/>
      <c r="L435" s="120"/>
      <c r="M435" s="120"/>
      <c r="N435" s="124">
        <f t="shared" ref="N435:Q435" si="385">N436</f>
        <v>0</v>
      </c>
      <c r="O435" s="124">
        <f t="shared" si="385"/>
        <v>0</v>
      </c>
      <c r="P435" s="124">
        <f t="shared" si="385"/>
        <v>0</v>
      </c>
      <c r="Q435" s="89">
        <f t="shared" si="385"/>
        <v>0</v>
      </c>
    </row>
    <row r="436" spans="1:17" s="131" customFormat="1" ht="16.5" hidden="1">
      <c r="A436" s="24" t="s">
        <v>177</v>
      </c>
      <c r="B436" s="25" t="s">
        <v>53</v>
      </c>
      <c r="C436" s="25" t="s">
        <v>56</v>
      </c>
      <c r="D436" s="25" t="s">
        <v>462</v>
      </c>
      <c r="E436" s="25" t="s">
        <v>162</v>
      </c>
      <c r="F436" s="27"/>
      <c r="G436" s="27"/>
      <c r="H436" s="27"/>
      <c r="I436" s="81"/>
      <c r="J436" s="106"/>
      <c r="K436" s="106"/>
      <c r="L436" s="120"/>
      <c r="M436" s="120"/>
      <c r="N436" s="124"/>
      <c r="O436" s="124"/>
      <c r="P436" s="124"/>
      <c r="Q436" s="89"/>
    </row>
    <row r="437" spans="1:17" s="136" customFormat="1" ht="33" hidden="1">
      <c r="A437" s="219" t="s">
        <v>397</v>
      </c>
      <c r="B437" s="220" t="s">
        <v>53</v>
      </c>
      <c r="C437" s="220" t="s">
        <v>56</v>
      </c>
      <c r="D437" s="220" t="s">
        <v>398</v>
      </c>
      <c r="E437" s="220"/>
      <c r="F437" s="239">
        <f t="shared" ref="F437:M438" si="386">F438</f>
        <v>0</v>
      </c>
      <c r="G437" s="239">
        <f t="shared" si="386"/>
        <v>0</v>
      </c>
      <c r="H437" s="239">
        <f t="shared" si="386"/>
        <v>0</v>
      </c>
      <c r="I437" s="240">
        <f t="shared" si="386"/>
        <v>0</v>
      </c>
      <c r="J437" s="176">
        <f t="shared" si="386"/>
        <v>0</v>
      </c>
      <c r="K437" s="176">
        <f t="shared" si="386"/>
        <v>0</v>
      </c>
      <c r="L437" s="192">
        <f t="shared" si="386"/>
        <v>0</v>
      </c>
      <c r="M437" s="193">
        <f t="shared" si="386"/>
        <v>0</v>
      </c>
      <c r="N437" s="27">
        <f>N438</f>
        <v>0</v>
      </c>
      <c r="O437" s="27">
        <f t="shared" ref="N437:Q438" si="387">O438</f>
        <v>0</v>
      </c>
      <c r="P437" s="27">
        <f t="shared" si="387"/>
        <v>0</v>
      </c>
      <c r="Q437" s="81">
        <f t="shared" si="387"/>
        <v>0</v>
      </c>
    </row>
    <row r="438" spans="1:17" s="65" customFormat="1" ht="50.25" hidden="1">
      <c r="A438" s="219" t="s">
        <v>81</v>
      </c>
      <c r="B438" s="220" t="s">
        <v>53</v>
      </c>
      <c r="C438" s="220" t="s">
        <v>56</v>
      </c>
      <c r="D438" s="220" t="s">
        <v>398</v>
      </c>
      <c r="E438" s="220" t="s">
        <v>82</v>
      </c>
      <c r="F438" s="239">
        <f t="shared" si="386"/>
        <v>0</v>
      </c>
      <c r="G438" s="239">
        <f t="shared" si="386"/>
        <v>0</v>
      </c>
      <c r="H438" s="239">
        <f t="shared" si="386"/>
        <v>0</v>
      </c>
      <c r="I438" s="240">
        <f t="shared" si="386"/>
        <v>0</v>
      </c>
      <c r="J438" s="176">
        <f t="shared" si="386"/>
        <v>0</v>
      </c>
      <c r="K438" s="176">
        <f t="shared" si="386"/>
        <v>0</v>
      </c>
      <c r="L438" s="192">
        <f t="shared" si="386"/>
        <v>0</v>
      </c>
      <c r="M438" s="193">
        <f t="shared" si="386"/>
        <v>0</v>
      </c>
      <c r="N438" s="27">
        <f t="shared" si="387"/>
        <v>0</v>
      </c>
      <c r="O438" s="27">
        <f t="shared" si="387"/>
        <v>0</v>
      </c>
      <c r="P438" s="27">
        <f t="shared" si="387"/>
        <v>0</v>
      </c>
      <c r="Q438" s="81">
        <f t="shared" si="387"/>
        <v>0</v>
      </c>
    </row>
    <row r="439" spans="1:17" s="136" customFormat="1" ht="16.5" hidden="1">
      <c r="A439" s="219" t="s">
        <v>169</v>
      </c>
      <c r="B439" s="220" t="s">
        <v>53</v>
      </c>
      <c r="C439" s="220" t="s">
        <v>56</v>
      </c>
      <c r="D439" s="220" t="s">
        <v>398</v>
      </c>
      <c r="E439" s="220" t="s">
        <v>168</v>
      </c>
      <c r="F439" s="222"/>
      <c r="G439" s="222"/>
      <c r="H439" s="222"/>
      <c r="I439" s="223"/>
      <c r="J439" s="105"/>
      <c r="K439" s="105"/>
      <c r="L439" s="115"/>
      <c r="M439" s="115"/>
      <c r="N439" s="27">
        <f>F439+J439+K439</f>
        <v>0</v>
      </c>
      <c r="O439" s="27">
        <f>G439+K439</f>
        <v>0</v>
      </c>
      <c r="P439" s="27">
        <f>H439+L439+M439</f>
        <v>0</v>
      </c>
      <c r="Q439" s="81">
        <f>I439+M439</f>
        <v>0</v>
      </c>
    </row>
    <row r="440" spans="1:17" s="7" customFormat="1" ht="66.75">
      <c r="A440" s="24" t="s">
        <v>441</v>
      </c>
      <c r="B440" s="25" t="s">
        <v>53</v>
      </c>
      <c r="C440" s="25" t="s">
        <v>56</v>
      </c>
      <c r="D440" s="25" t="s">
        <v>442</v>
      </c>
      <c r="E440" s="25"/>
      <c r="F440" s="27">
        <f>F441+F445</f>
        <v>23110</v>
      </c>
      <c r="G440" s="27">
        <f t="shared" ref="G440:H440" si="388">G441+G445</f>
        <v>0</v>
      </c>
      <c r="H440" s="27">
        <f t="shared" si="388"/>
        <v>0</v>
      </c>
      <c r="I440" s="81">
        <f t="shared" ref="I440" si="389">I441+I445</f>
        <v>0</v>
      </c>
      <c r="J440" s="126">
        <f>J441+J445</f>
        <v>0</v>
      </c>
      <c r="K440" s="126">
        <f t="shared" ref="K440:M440" si="390">K441+K445</f>
        <v>0</v>
      </c>
      <c r="L440" s="188">
        <f t="shared" si="390"/>
        <v>0</v>
      </c>
      <c r="M440" s="189">
        <f t="shared" si="390"/>
        <v>0</v>
      </c>
      <c r="N440" s="27">
        <f>N441+N445</f>
        <v>23110</v>
      </c>
      <c r="O440" s="27">
        <f t="shared" ref="O440:Q440" si="391">O441+O445</f>
        <v>0</v>
      </c>
      <c r="P440" s="27">
        <f t="shared" si="391"/>
        <v>0</v>
      </c>
      <c r="Q440" s="81">
        <f t="shared" si="391"/>
        <v>0</v>
      </c>
    </row>
    <row r="441" spans="1:17" s="7" customFormat="1" ht="33.75">
      <c r="A441" s="24" t="s">
        <v>200</v>
      </c>
      <c r="B441" s="25" t="s">
        <v>53</v>
      </c>
      <c r="C441" s="25" t="s">
        <v>56</v>
      </c>
      <c r="D441" s="25" t="s">
        <v>443</v>
      </c>
      <c r="E441" s="25"/>
      <c r="F441" s="27">
        <f t="shared" ref="F441:M443" si="392">F442</f>
        <v>22195</v>
      </c>
      <c r="G441" s="27">
        <f t="shared" si="392"/>
        <v>0</v>
      </c>
      <c r="H441" s="27">
        <f t="shared" si="392"/>
        <v>0</v>
      </c>
      <c r="I441" s="81">
        <f t="shared" si="392"/>
        <v>0</v>
      </c>
      <c r="J441" s="126">
        <f t="shared" si="392"/>
        <v>0</v>
      </c>
      <c r="K441" s="126">
        <f t="shared" si="392"/>
        <v>0</v>
      </c>
      <c r="L441" s="188">
        <f t="shared" si="392"/>
        <v>0</v>
      </c>
      <c r="M441" s="189">
        <f t="shared" si="392"/>
        <v>0</v>
      </c>
      <c r="N441" s="27">
        <f t="shared" ref="N441:Q441" si="393">N442</f>
        <v>22195</v>
      </c>
      <c r="O441" s="27">
        <f t="shared" si="393"/>
        <v>0</v>
      </c>
      <c r="P441" s="27">
        <f t="shared" si="393"/>
        <v>0</v>
      </c>
      <c r="Q441" s="81">
        <f t="shared" si="393"/>
        <v>0</v>
      </c>
    </row>
    <row r="442" spans="1:17" s="7" customFormat="1" ht="33.75">
      <c r="A442" s="24" t="s">
        <v>181</v>
      </c>
      <c r="B442" s="25" t="s">
        <v>53</v>
      </c>
      <c r="C442" s="25" t="s">
        <v>56</v>
      </c>
      <c r="D442" s="25" t="s">
        <v>444</v>
      </c>
      <c r="E442" s="25"/>
      <c r="F442" s="27">
        <f>F443</f>
        <v>22195</v>
      </c>
      <c r="G442" s="27">
        <f t="shared" si="392"/>
        <v>0</v>
      </c>
      <c r="H442" s="27">
        <f t="shared" si="392"/>
        <v>0</v>
      </c>
      <c r="I442" s="81">
        <f t="shared" si="392"/>
        <v>0</v>
      </c>
      <c r="J442" s="126">
        <f>J443</f>
        <v>0</v>
      </c>
      <c r="K442" s="126">
        <f t="shared" si="392"/>
        <v>0</v>
      </c>
      <c r="L442" s="188">
        <f t="shared" si="392"/>
        <v>0</v>
      </c>
      <c r="M442" s="189">
        <f t="shared" si="392"/>
        <v>0</v>
      </c>
      <c r="N442" s="27">
        <f>N443</f>
        <v>22195</v>
      </c>
      <c r="O442" s="27">
        <f t="shared" ref="N442:Q443" si="394">O443</f>
        <v>0</v>
      </c>
      <c r="P442" s="27">
        <f t="shared" si="394"/>
        <v>0</v>
      </c>
      <c r="Q442" s="81">
        <f t="shared" si="394"/>
        <v>0</v>
      </c>
    </row>
    <row r="443" spans="1:17" s="7" customFormat="1" ht="50.25">
      <c r="A443" s="24" t="s">
        <v>81</v>
      </c>
      <c r="B443" s="25" t="s">
        <v>53</v>
      </c>
      <c r="C443" s="25" t="s">
        <v>56</v>
      </c>
      <c r="D443" s="25" t="s">
        <v>444</v>
      </c>
      <c r="E443" s="25" t="s">
        <v>82</v>
      </c>
      <c r="F443" s="27">
        <f t="shared" si="392"/>
        <v>22195</v>
      </c>
      <c r="G443" s="27">
        <f t="shared" si="392"/>
        <v>0</v>
      </c>
      <c r="H443" s="27">
        <f t="shared" si="392"/>
        <v>0</v>
      </c>
      <c r="I443" s="81">
        <f t="shared" si="392"/>
        <v>0</v>
      </c>
      <c r="J443" s="126">
        <f t="shared" si="392"/>
        <v>0</v>
      </c>
      <c r="K443" s="126">
        <f t="shared" si="392"/>
        <v>0</v>
      </c>
      <c r="L443" s="188">
        <f t="shared" si="392"/>
        <v>0</v>
      </c>
      <c r="M443" s="189">
        <f t="shared" si="392"/>
        <v>0</v>
      </c>
      <c r="N443" s="27">
        <f t="shared" si="394"/>
        <v>22195</v>
      </c>
      <c r="O443" s="27">
        <f t="shared" si="394"/>
        <v>0</v>
      </c>
      <c r="P443" s="27">
        <f t="shared" si="394"/>
        <v>0</v>
      </c>
      <c r="Q443" s="81">
        <f t="shared" si="394"/>
        <v>0</v>
      </c>
    </row>
    <row r="444" spans="1:17" s="7" customFormat="1" ht="18.75">
      <c r="A444" s="71" t="s">
        <v>179</v>
      </c>
      <c r="B444" s="25" t="s">
        <v>53</v>
      </c>
      <c r="C444" s="25" t="s">
        <v>56</v>
      </c>
      <c r="D444" s="25" t="s">
        <v>444</v>
      </c>
      <c r="E444" s="25" t="s">
        <v>178</v>
      </c>
      <c r="F444" s="27">
        <v>22195</v>
      </c>
      <c r="G444" s="27"/>
      <c r="H444" s="27"/>
      <c r="I444" s="81"/>
      <c r="J444" s="109"/>
      <c r="K444" s="109"/>
      <c r="L444" s="118"/>
      <c r="M444" s="118"/>
      <c r="N444" s="27">
        <f>F444+J444+K444</f>
        <v>22195</v>
      </c>
      <c r="O444" s="27">
        <f>G444+K444</f>
        <v>0</v>
      </c>
      <c r="P444" s="27">
        <f>H444+L444+M444</f>
        <v>0</v>
      </c>
      <c r="Q444" s="81">
        <f>I444+M444</f>
        <v>0</v>
      </c>
    </row>
    <row r="445" spans="1:17" s="7" customFormat="1" ht="18.75">
      <c r="A445" s="24" t="s">
        <v>76</v>
      </c>
      <c r="B445" s="25" t="s">
        <v>53</v>
      </c>
      <c r="C445" s="25" t="s">
        <v>56</v>
      </c>
      <c r="D445" s="25" t="s">
        <v>445</v>
      </c>
      <c r="E445" s="25"/>
      <c r="F445" s="27">
        <f t="shared" ref="F445:M447" si="395">F446</f>
        <v>915</v>
      </c>
      <c r="G445" s="27">
        <f t="shared" si="395"/>
        <v>0</v>
      </c>
      <c r="H445" s="27">
        <f t="shared" si="395"/>
        <v>0</v>
      </c>
      <c r="I445" s="81">
        <f t="shared" si="395"/>
        <v>0</v>
      </c>
      <c r="J445" s="126">
        <f t="shared" si="395"/>
        <v>0</v>
      </c>
      <c r="K445" s="126">
        <f t="shared" si="395"/>
        <v>0</v>
      </c>
      <c r="L445" s="188">
        <f t="shared" si="395"/>
        <v>0</v>
      </c>
      <c r="M445" s="189">
        <f t="shared" si="395"/>
        <v>0</v>
      </c>
      <c r="N445" s="27">
        <f t="shared" ref="N445:Q447" si="396">N446</f>
        <v>915</v>
      </c>
      <c r="O445" s="27">
        <f t="shared" si="396"/>
        <v>0</v>
      </c>
      <c r="P445" s="27">
        <f t="shared" si="396"/>
        <v>0</v>
      </c>
      <c r="Q445" s="81">
        <f t="shared" si="396"/>
        <v>0</v>
      </c>
    </row>
    <row r="446" spans="1:17" s="7" customFormat="1" ht="18.75">
      <c r="A446" s="71" t="s">
        <v>115</v>
      </c>
      <c r="B446" s="25" t="s">
        <v>53</v>
      </c>
      <c r="C446" s="25" t="s">
        <v>56</v>
      </c>
      <c r="D446" s="25" t="s">
        <v>446</v>
      </c>
      <c r="E446" s="25"/>
      <c r="F446" s="27">
        <f>F447+F449</f>
        <v>915</v>
      </c>
      <c r="G446" s="27">
        <f t="shared" ref="G446:I446" si="397">G447+G449</f>
        <v>0</v>
      </c>
      <c r="H446" s="27">
        <f t="shared" si="397"/>
        <v>0</v>
      </c>
      <c r="I446" s="81">
        <f t="shared" si="397"/>
        <v>0</v>
      </c>
      <c r="J446" s="126">
        <f>J447+J449</f>
        <v>0</v>
      </c>
      <c r="K446" s="126">
        <f t="shared" ref="K446:M446" si="398">K447+K449</f>
        <v>0</v>
      </c>
      <c r="L446" s="188">
        <f t="shared" si="398"/>
        <v>0</v>
      </c>
      <c r="M446" s="189">
        <f t="shared" si="398"/>
        <v>0</v>
      </c>
      <c r="N446" s="27">
        <f>N447+N449</f>
        <v>915</v>
      </c>
      <c r="O446" s="27">
        <f t="shared" ref="O446:Q446" si="399">O447+O449</f>
        <v>0</v>
      </c>
      <c r="P446" s="27">
        <f t="shared" si="399"/>
        <v>0</v>
      </c>
      <c r="Q446" s="81">
        <f t="shared" si="399"/>
        <v>0</v>
      </c>
    </row>
    <row r="447" spans="1:17" s="7" customFormat="1" ht="50.25">
      <c r="A447" s="24" t="s">
        <v>81</v>
      </c>
      <c r="B447" s="25" t="s">
        <v>53</v>
      </c>
      <c r="C447" s="25" t="s">
        <v>56</v>
      </c>
      <c r="D447" s="25" t="s">
        <v>446</v>
      </c>
      <c r="E447" s="25" t="s">
        <v>82</v>
      </c>
      <c r="F447" s="27">
        <f t="shared" si="395"/>
        <v>915</v>
      </c>
      <c r="G447" s="27">
        <f t="shared" si="395"/>
        <v>0</v>
      </c>
      <c r="H447" s="27">
        <f t="shared" si="395"/>
        <v>0</v>
      </c>
      <c r="I447" s="81">
        <f t="shared" si="395"/>
        <v>0</v>
      </c>
      <c r="J447" s="126">
        <f t="shared" si="395"/>
        <v>0</v>
      </c>
      <c r="K447" s="126">
        <f t="shared" si="395"/>
        <v>0</v>
      </c>
      <c r="L447" s="188">
        <f t="shared" si="395"/>
        <v>0</v>
      </c>
      <c r="M447" s="189">
        <f t="shared" si="395"/>
        <v>0</v>
      </c>
      <c r="N447" s="27">
        <f t="shared" si="396"/>
        <v>915</v>
      </c>
      <c r="O447" s="27">
        <f t="shared" si="396"/>
        <v>0</v>
      </c>
      <c r="P447" s="27">
        <f t="shared" si="396"/>
        <v>0</v>
      </c>
      <c r="Q447" s="81">
        <f t="shared" si="396"/>
        <v>0</v>
      </c>
    </row>
    <row r="448" spans="1:17" s="7" customFormat="1" ht="18.75">
      <c r="A448" s="71" t="s">
        <v>179</v>
      </c>
      <c r="B448" s="25" t="s">
        <v>53</v>
      </c>
      <c r="C448" s="25" t="s">
        <v>56</v>
      </c>
      <c r="D448" s="25" t="s">
        <v>446</v>
      </c>
      <c r="E448" s="25" t="s">
        <v>178</v>
      </c>
      <c r="F448" s="27">
        <v>915</v>
      </c>
      <c r="G448" s="27"/>
      <c r="H448" s="27"/>
      <c r="I448" s="81"/>
      <c r="J448" s="109"/>
      <c r="K448" s="109"/>
      <c r="L448" s="118"/>
      <c r="M448" s="118"/>
      <c r="N448" s="27">
        <f>F448+J448+K448</f>
        <v>915</v>
      </c>
      <c r="O448" s="27">
        <f>G448+K448</f>
        <v>0</v>
      </c>
      <c r="P448" s="27">
        <f>H448+L448+M448</f>
        <v>0</v>
      </c>
      <c r="Q448" s="81">
        <f>I448+M448</f>
        <v>0</v>
      </c>
    </row>
    <row r="449" spans="1:17" s="7" customFormat="1" ht="18.75" hidden="1">
      <c r="A449" s="241" t="s">
        <v>97</v>
      </c>
      <c r="B449" s="220" t="s">
        <v>53</v>
      </c>
      <c r="C449" s="220" t="s">
        <v>56</v>
      </c>
      <c r="D449" s="220" t="s">
        <v>446</v>
      </c>
      <c r="E449" s="220" t="s">
        <v>98</v>
      </c>
      <c r="F449" s="222">
        <f>F450</f>
        <v>0</v>
      </c>
      <c r="G449" s="222">
        <f t="shared" ref="G449:I449" si="400">G450</f>
        <v>0</v>
      </c>
      <c r="H449" s="222">
        <f t="shared" si="400"/>
        <v>0</v>
      </c>
      <c r="I449" s="223">
        <f t="shared" si="400"/>
        <v>0</v>
      </c>
      <c r="J449" s="109"/>
      <c r="K449" s="109"/>
      <c r="L449" s="118"/>
      <c r="M449" s="118"/>
      <c r="N449" s="27">
        <f>N450</f>
        <v>0</v>
      </c>
      <c r="O449" s="27">
        <f t="shared" ref="O449:Q449" si="401">O450</f>
        <v>0</v>
      </c>
      <c r="P449" s="27">
        <f t="shared" si="401"/>
        <v>0</v>
      </c>
      <c r="Q449" s="81">
        <f t="shared" si="401"/>
        <v>0</v>
      </c>
    </row>
    <row r="450" spans="1:17" s="7" customFormat="1" ht="66.75" hidden="1">
      <c r="A450" s="219" t="s">
        <v>345</v>
      </c>
      <c r="B450" s="220" t="s">
        <v>53</v>
      </c>
      <c r="C450" s="220" t="s">
        <v>56</v>
      </c>
      <c r="D450" s="220" t="s">
        <v>446</v>
      </c>
      <c r="E450" s="220" t="s">
        <v>183</v>
      </c>
      <c r="F450" s="222"/>
      <c r="G450" s="222"/>
      <c r="H450" s="222"/>
      <c r="I450" s="223"/>
      <c r="J450" s="109"/>
      <c r="K450" s="109"/>
      <c r="L450" s="118"/>
      <c r="M450" s="118"/>
      <c r="N450" s="27">
        <f>F450+J450+K450</f>
        <v>0</v>
      </c>
      <c r="O450" s="27">
        <f>G450+K450</f>
        <v>0</v>
      </c>
      <c r="P450" s="27">
        <f>H450+L450+M450</f>
        <v>0</v>
      </c>
      <c r="Q450" s="81">
        <f>I450+M450</f>
        <v>0</v>
      </c>
    </row>
    <row r="451" spans="1:17" s="7" customFormat="1" ht="50.25">
      <c r="A451" s="24" t="s">
        <v>694</v>
      </c>
      <c r="B451" s="25" t="s">
        <v>53</v>
      </c>
      <c r="C451" s="25" t="s">
        <v>56</v>
      </c>
      <c r="D451" s="25" t="s">
        <v>695</v>
      </c>
      <c r="E451" s="25"/>
      <c r="F451" s="27">
        <f>F452</f>
        <v>465</v>
      </c>
      <c r="G451" s="27">
        <f t="shared" ref="G451:I454" si="402">G452</f>
        <v>0</v>
      </c>
      <c r="H451" s="27">
        <f t="shared" si="402"/>
        <v>465</v>
      </c>
      <c r="I451" s="27">
        <f t="shared" si="402"/>
        <v>0</v>
      </c>
      <c r="J451" s="109"/>
      <c r="K451" s="109"/>
      <c r="L451" s="118"/>
      <c r="M451" s="200"/>
      <c r="N451" s="27"/>
      <c r="O451" s="27"/>
      <c r="P451" s="27"/>
      <c r="Q451" s="81"/>
    </row>
    <row r="452" spans="1:17" s="7" customFormat="1" ht="36.75" customHeight="1">
      <c r="A452" s="24" t="s">
        <v>76</v>
      </c>
      <c r="B452" s="25" t="s">
        <v>53</v>
      </c>
      <c r="C452" s="25" t="s">
        <v>56</v>
      </c>
      <c r="D452" s="25" t="s">
        <v>696</v>
      </c>
      <c r="E452" s="25"/>
      <c r="F452" s="27">
        <f>F453</f>
        <v>465</v>
      </c>
      <c r="G452" s="27">
        <f t="shared" si="402"/>
        <v>0</v>
      </c>
      <c r="H452" s="27">
        <f t="shared" si="402"/>
        <v>465</v>
      </c>
      <c r="I452" s="27">
        <f t="shared" si="402"/>
        <v>0</v>
      </c>
      <c r="J452" s="109"/>
      <c r="K452" s="109"/>
      <c r="L452" s="118"/>
      <c r="M452" s="200"/>
      <c r="N452" s="27"/>
      <c r="O452" s="27"/>
      <c r="P452" s="27"/>
      <c r="Q452" s="81"/>
    </row>
    <row r="453" spans="1:17" s="7" customFormat="1" ht="18.75">
      <c r="A453" s="24" t="s">
        <v>115</v>
      </c>
      <c r="B453" s="25" t="s">
        <v>53</v>
      </c>
      <c r="C453" s="25" t="s">
        <v>56</v>
      </c>
      <c r="D453" s="25" t="s">
        <v>697</v>
      </c>
      <c r="E453" s="25"/>
      <c r="F453" s="27">
        <f>F454</f>
        <v>465</v>
      </c>
      <c r="G453" s="27">
        <f t="shared" si="402"/>
        <v>0</v>
      </c>
      <c r="H453" s="27">
        <f t="shared" si="402"/>
        <v>465</v>
      </c>
      <c r="I453" s="27">
        <f t="shared" si="402"/>
        <v>0</v>
      </c>
      <c r="J453" s="109"/>
      <c r="K453" s="109"/>
      <c r="L453" s="118"/>
      <c r="M453" s="200"/>
      <c r="N453" s="27"/>
      <c r="O453" s="27"/>
      <c r="P453" s="27"/>
      <c r="Q453" s="81"/>
    </row>
    <row r="454" spans="1:17" s="7" customFormat="1" ht="33.75">
      <c r="A454" s="24" t="s">
        <v>346</v>
      </c>
      <c r="B454" s="25" t="s">
        <v>53</v>
      </c>
      <c r="C454" s="25" t="s">
        <v>56</v>
      </c>
      <c r="D454" s="25" t="s">
        <v>697</v>
      </c>
      <c r="E454" s="25" t="s">
        <v>78</v>
      </c>
      <c r="F454" s="27">
        <f>F455</f>
        <v>465</v>
      </c>
      <c r="G454" s="27">
        <f t="shared" si="402"/>
        <v>0</v>
      </c>
      <c r="H454" s="27">
        <f t="shared" si="402"/>
        <v>465</v>
      </c>
      <c r="I454" s="27">
        <f t="shared" si="402"/>
        <v>0</v>
      </c>
      <c r="J454" s="109"/>
      <c r="K454" s="109"/>
      <c r="L454" s="118"/>
      <c r="M454" s="200"/>
      <c r="N454" s="27"/>
      <c r="O454" s="27"/>
      <c r="P454" s="27"/>
      <c r="Q454" s="81"/>
    </row>
    <row r="455" spans="1:17" s="7" customFormat="1" ht="50.25">
      <c r="A455" s="24" t="s">
        <v>161</v>
      </c>
      <c r="B455" s="25" t="s">
        <v>53</v>
      </c>
      <c r="C455" s="25" t="s">
        <v>56</v>
      </c>
      <c r="D455" s="25" t="s">
        <v>697</v>
      </c>
      <c r="E455" s="25" t="s">
        <v>160</v>
      </c>
      <c r="F455" s="27">
        <v>465</v>
      </c>
      <c r="G455" s="27"/>
      <c r="H455" s="27">
        <v>465</v>
      </c>
      <c r="I455" s="81"/>
      <c r="J455" s="109"/>
      <c r="K455" s="109"/>
      <c r="L455" s="118"/>
      <c r="M455" s="200"/>
      <c r="N455" s="27"/>
      <c r="O455" s="27"/>
      <c r="P455" s="27"/>
      <c r="Q455" s="81"/>
    </row>
    <row r="456" spans="1:17" s="8" customFormat="1" ht="16.5">
      <c r="A456" s="24" t="s">
        <v>79</v>
      </c>
      <c r="B456" s="25" t="s">
        <v>53</v>
      </c>
      <c r="C456" s="25" t="s">
        <v>56</v>
      </c>
      <c r="D456" s="35" t="s">
        <v>218</v>
      </c>
      <c r="E456" s="25"/>
      <c r="F456" s="27">
        <f>F457+F464</f>
        <v>1966</v>
      </c>
      <c r="G456" s="27">
        <f t="shared" ref="G456:H456" si="403">G457+G464</f>
        <v>0</v>
      </c>
      <c r="H456" s="27">
        <f t="shared" si="403"/>
        <v>44844</v>
      </c>
      <c r="I456" s="81">
        <f t="shared" ref="I456:L456" si="404">I457+I464</f>
        <v>0</v>
      </c>
      <c r="J456" s="126">
        <f t="shared" si="404"/>
        <v>0</v>
      </c>
      <c r="K456" s="126">
        <f t="shared" si="404"/>
        <v>0</v>
      </c>
      <c r="L456" s="188">
        <f t="shared" si="404"/>
        <v>0</v>
      </c>
      <c r="M456" s="189">
        <f t="shared" ref="M456" si="405">M457+M464</f>
        <v>0</v>
      </c>
      <c r="N456" s="27">
        <f t="shared" ref="N456:Q456" si="406">N457+N464</f>
        <v>1966</v>
      </c>
      <c r="O456" s="27">
        <f t="shared" si="406"/>
        <v>0</v>
      </c>
      <c r="P456" s="27">
        <f t="shared" si="406"/>
        <v>13614</v>
      </c>
      <c r="Q456" s="81">
        <f t="shared" si="406"/>
        <v>0</v>
      </c>
    </row>
    <row r="457" spans="1:17" s="8" customFormat="1" ht="33">
      <c r="A457" s="41" t="s">
        <v>200</v>
      </c>
      <c r="B457" s="25" t="s">
        <v>53</v>
      </c>
      <c r="C457" s="25" t="s">
        <v>56</v>
      </c>
      <c r="D457" s="35" t="s">
        <v>349</v>
      </c>
      <c r="E457" s="25"/>
      <c r="F457" s="27">
        <f>F458+F461</f>
        <v>0</v>
      </c>
      <c r="G457" s="27">
        <f t="shared" ref="G457:I457" si="407">G458+G461</f>
        <v>0</v>
      </c>
      <c r="H457" s="27">
        <f t="shared" si="407"/>
        <v>31230</v>
      </c>
      <c r="I457" s="27">
        <f t="shared" si="407"/>
        <v>0</v>
      </c>
      <c r="J457" s="126">
        <f t="shared" ref="J457:M459" si="408">J458</f>
        <v>0</v>
      </c>
      <c r="K457" s="126">
        <f t="shared" si="408"/>
        <v>0</v>
      </c>
      <c r="L457" s="188">
        <f t="shared" si="408"/>
        <v>0</v>
      </c>
      <c r="M457" s="189">
        <f t="shared" si="408"/>
        <v>0</v>
      </c>
      <c r="N457" s="27">
        <f t="shared" ref="N457:Q459" si="409">N458</f>
        <v>0</v>
      </c>
      <c r="O457" s="27">
        <f t="shared" si="409"/>
        <v>0</v>
      </c>
      <c r="P457" s="27">
        <f t="shared" si="409"/>
        <v>0</v>
      </c>
      <c r="Q457" s="81">
        <f t="shared" si="409"/>
        <v>0</v>
      </c>
    </row>
    <row r="458" spans="1:17" s="8" customFormat="1" ht="33">
      <c r="A458" s="24" t="s">
        <v>181</v>
      </c>
      <c r="B458" s="25" t="s">
        <v>53</v>
      </c>
      <c r="C458" s="25" t="s">
        <v>56</v>
      </c>
      <c r="D458" s="35" t="s">
        <v>375</v>
      </c>
      <c r="E458" s="25"/>
      <c r="F458" s="27">
        <f>F459</f>
        <v>0</v>
      </c>
      <c r="G458" s="27">
        <f t="shared" ref="G458:I459" si="410">G459</f>
        <v>0</v>
      </c>
      <c r="H458" s="27">
        <f t="shared" si="410"/>
        <v>22195</v>
      </c>
      <c r="I458" s="27">
        <f t="shared" si="410"/>
        <v>0</v>
      </c>
      <c r="J458" s="126">
        <f t="shared" si="408"/>
        <v>0</v>
      </c>
      <c r="K458" s="126">
        <f t="shared" si="408"/>
        <v>0</v>
      </c>
      <c r="L458" s="188">
        <f t="shared" si="408"/>
        <v>0</v>
      </c>
      <c r="M458" s="189">
        <f t="shared" si="408"/>
        <v>0</v>
      </c>
      <c r="N458" s="27">
        <f t="shared" si="409"/>
        <v>0</v>
      </c>
      <c r="O458" s="27">
        <f t="shared" si="409"/>
        <v>0</v>
      </c>
      <c r="P458" s="27">
        <f t="shared" si="409"/>
        <v>0</v>
      </c>
      <c r="Q458" s="81">
        <f t="shared" si="409"/>
        <v>0</v>
      </c>
    </row>
    <row r="459" spans="1:17" s="8" customFormat="1" ht="49.5">
      <c r="A459" s="24" t="s">
        <v>81</v>
      </c>
      <c r="B459" s="25" t="s">
        <v>53</v>
      </c>
      <c r="C459" s="25" t="s">
        <v>56</v>
      </c>
      <c r="D459" s="35" t="s">
        <v>375</v>
      </c>
      <c r="E459" s="25" t="s">
        <v>82</v>
      </c>
      <c r="F459" s="27">
        <f>F460</f>
        <v>0</v>
      </c>
      <c r="G459" s="27">
        <f t="shared" si="410"/>
        <v>0</v>
      </c>
      <c r="H459" s="27">
        <f t="shared" si="410"/>
        <v>22195</v>
      </c>
      <c r="I459" s="27">
        <f t="shared" si="410"/>
        <v>0</v>
      </c>
      <c r="J459" s="126">
        <f t="shared" si="408"/>
        <v>0</v>
      </c>
      <c r="K459" s="126">
        <f t="shared" si="408"/>
        <v>0</v>
      </c>
      <c r="L459" s="188">
        <f t="shared" si="408"/>
        <v>0</v>
      </c>
      <c r="M459" s="189">
        <f t="shared" si="408"/>
        <v>0</v>
      </c>
      <c r="N459" s="27">
        <f t="shared" si="409"/>
        <v>0</v>
      </c>
      <c r="O459" s="27">
        <f t="shared" si="409"/>
        <v>0</v>
      </c>
      <c r="P459" s="27">
        <f t="shared" si="409"/>
        <v>0</v>
      </c>
      <c r="Q459" s="81">
        <f t="shared" si="409"/>
        <v>0</v>
      </c>
    </row>
    <row r="460" spans="1:17" s="9" customFormat="1" ht="16.5">
      <c r="A460" s="24" t="s">
        <v>179</v>
      </c>
      <c r="B460" s="25" t="s">
        <v>53</v>
      </c>
      <c r="C460" s="25" t="s">
        <v>56</v>
      </c>
      <c r="D460" s="35" t="s">
        <v>375</v>
      </c>
      <c r="E460" s="25" t="s">
        <v>178</v>
      </c>
      <c r="F460" s="27"/>
      <c r="G460" s="27"/>
      <c r="H460" s="27">
        <v>22195</v>
      </c>
      <c r="I460" s="81"/>
      <c r="J460" s="126"/>
      <c r="K460" s="126"/>
      <c r="L460" s="188"/>
      <c r="M460" s="189"/>
      <c r="N460" s="27"/>
      <c r="O460" s="27"/>
      <c r="P460" s="27"/>
      <c r="Q460" s="81"/>
    </row>
    <row r="461" spans="1:17" s="9" customFormat="1" ht="33">
      <c r="A461" s="24" t="s">
        <v>80</v>
      </c>
      <c r="B461" s="25" t="s">
        <v>53</v>
      </c>
      <c r="C461" s="25" t="s">
        <v>56</v>
      </c>
      <c r="D461" s="35" t="s">
        <v>706</v>
      </c>
      <c r="E461" s="25"/>
      <c r="F461" s="27">
        <f>F462</f>
        <v>0</v>
      </c>
      <c r="G461" s="27">
        <f t="shared" ref="G461:I462" si="411">G462</f>
        <v>0</v>
      </c>
      <c r="H461" s="27">
        <f t="shared" si="411"/>
        <v>9035</v>
      </c>
      <c r="I461" s="27">
        <f t="shared" si="411"/>
        <v>0</v>
      </c>
      <c r="J461" s="126"/>
      <c r="K461" s="126"/>
      <c r="L461" s="188"/>
      <c r="M461" s="189"/>
      <c r="N461" s="27"/>
      <c r="O461" s="27"/>
      <c r="P461" s="27"/>
      <c r="Q461" s="81"/>
    </row>
    <row r="462" spans="1:17" s="9" customFormat="1" ht="49.5">
      <c r="A462" s="24" t="s">
        <v>81</v>
      </c>
      <c r="B462" s="25" t="s">
        <v>53</v>
      </c>
      <c r="C462" s="25" t="s">
        <v>56</v>
      </c>
      <c r="D462" s="35" t="s">
        <v>706</v>
      </c>
      <c r="E462" s="25" t="s">
        <v>82</v>
      </c>
      <c r="F462" s="27">
        <f>F463</f>
        <v>0</v>
      </c>
      <c r="G462" s="27">
        <f t="shared" si="411"/>
        <v>0</v>
      </c>
      <c r="H462" s="27">
        <f t="shared" si="411"/>
        <v>9035</v>
      </c>
      <c r="I462" s="27">
        <f t="shared" si="411"/>
        <v>0</v>
      </c>
      <c r="J462" s="126"/>
      <c r="K462" s="126"/>
      <c r="L462" s="188"/>
      <c r="M462" s="189"/>
      <c r="N462" s="27"/>
      <c r="O462" s="27"/>
      <c r="P462" s="27"/>
      <c r="Q462" s="81"/>
    </row>
    <row r="463" spans="1:17" s="9" customFormat="1" ht="16.5">
      <c r="A463" s="24" t="s">
        <v>169</v>
      </c>
      <c r="B463" s="25" t="s">
        <v>53</v>
      </c>
      <c r="C463" s="25" t="s">
        <v>56</v>
      </c>
      <c r="D463" s="35" t="s">
        <v>706</v>
      </c>
      <c r="E463" s="25" t="s">
        <v>168</v>
      </c>
      <c r="F463" s="27"/>
      <c r="G463" s="27"/>
      <c r="H463" s="27">
        <v>9035</v>
      </c>
      <c r="I463" s="81"/>
      <c r="J463" s="126"/>
      <c r="K463" s="126"/>
      <c r="L463" s="188"/>
      <c r="M463" s="189"/>
      <c r="N463" s="27"/>
      <c r="O463" s="27"/>
      <c r="P463" s="27"/>
      <c r="Q463" s="81"/>
    </row>
    <row r="464" spans="1:17" s="10" customFormat="1" ht="16.5">
      <c r="A464" s="53" t="s">
        <v>76</v>
      </c>
      <c r="B464" s="25" t="s">
        <v>53</v>
      </c>
      <c r="C464" s="25" t="s">
        <v>56</v>
      </c>
      <c r="D464" s="25" t="s">
        <v>219</v>
      </c>
      <c r="E464" s="25"/>
      <c r="F464" s="27">
        <f>F471+F465+F468</f>
        <v>1966</v>
      </c>
      <c r="G464" s="27">
        <f t="shared" ref="G464:I464" si="412">G471+G465+G468</f>
        <v>0</v>
      </c>
      <c r="H464" s="27">
        <f t="shared" si="412"/>
        <v>13614</v>
      </c>
      <c r="I464" s="27">
        <f t="shared" si="412"/>
        <v>0</v>
      </c>
      <c r="J464" s="126">
        <f>J471+J465+J468</f>
        <v>0</v>
      </c>
      <c r="K464" s="126">
        <f t="shared" ref="K464:M464" si="413">K471+K465+K468</f>
        <v>0</v>
      </c>
      <c r="L464" s="188">
        <f t="shared" si="413"/>
        <v>0</v>
      </c>
      <c r="M464" s="188">
        <f t="shared" si="413"/>
        <v>0</v>
      </c>
      <c r="N464" s="27">
        <f>N471+N465+N468</f>
        <v>1966</v>
      </c>
      <c r="O464" s="27">
        <f t="shared" ref="O464:Q464" si="414">O471+O465+O468</f>
        <v>0</v>
      </c>
      <c r="P464" s="27">
        <f t="shared" si="414"/>
        <v>13614</v>
      </c>
      <c r="Q464" s="27">
        <f t="shared" si="414"/>
        <v>0</v>
      </c>
    </row>
    <row r="465" spans="1:17" s="10" customFormat="1" ht="16.5">
      <c r="A465" s="24" t="s">
        <v>115</v>
      </c>
      <c r="B465" s="25" t="s">
        <v>53</v>
      </c>
      <c r="C465" s="25" t="s">
        <v>56</v>
      </c>
      <c r="D465" s="26" t="s">
        <v>515</v>
      </c>
      <c r="E465" s="25"/>
      <c r="F465" s="27">
        <f>F466</f>
        <v>0</v>
      </c>
      <c r="G465" s="27">
        <f t="shared" ref="G465:M466" si="415">G466</f>
        <v>0</v>
      </c>
      <c r="H465" s="27">
        <f t="shared" si="415"/>
        <v>915</v>
      </c>
      <c r="I465" s="81">
        <f t="shared" si="415"/>
        <v>0</v>
      </c>
      <c r="J465" s="126">
        <f>J466</f>
        <v>0</v>
      </c>
      <c r="K465" s="126">
        <f t="shared" si="415"/>
        <v>0</v>
      </c>
      <c r="L465" s="188">
        <f t="shared" si="415"/>
        <v>0</v>
      </c>
      <c r="M465" s="189">
        <f t="shared" si="415"/>
        <v>0</v>
      </c>
      <c r="N465" s="27">
        <f>N466</f>
        <v>0</v>
      </c>
      <c r="O465" s="27">
        <f t="shared" ref="O465:Q466" si="416">O466</f>
        <v>0</v>
      </c>
      <c r="P465" s="27">
        <f t="shared" si="416"/>
        <v>915</v>
      </c>
      <c r="Q465" s="81">
        <f t="shared" si="416"/>
        <v>0</v>
      </c>
    </row>
    <row r="466" spans="1:17" s="10" customFormat="1" ht="49.5">
      <c r="A466" s="24" t="s">
        <v>81</v>
      </c>
      <c r="B466" s="25" t="s">
        <v>53</v>
      </c>
      <c r="C466" s="25" t="s">
        <v>56</v>
      </c>
      <c r="D466" s="26" t="s">
        <v>515</v>
      </c>
      <c r="E466" s="25" t="s">
        <v>82</v>
      </c>
      <c r="F466" s="27">
        <f>F467</f>
        <v>0</v>
      </c>
      <c r="G466" s="27">
        <f t="shared" si="415"/>
        <v>0</v>
      </c>
      <c r="H466" s="27">
        <f t="shared" si="415"/>
        <v>915</v>
      </c>
      <c r="I466" s="81">
        <f t="shared" si="415"/>
        <v>0</v>
      </c>
      <c r="J466" s="126">
        <f>J467</f>
        <v>0</v>
      </c>
      <c r="K466" s="126">
        <f t="shared" si="415"/>
        <v>0</v>
      </c>
      <c r="L466" s="188">
        <f t="shared" si="415"/>
        <v>0</v>
      </c>
      <c r="M466" s="189">
        <f t="shared" si="415"/>
        <v>0</v>
      </c>
      <c r="N466" s="27">
        <f>N467</f>
        <v>0</v>
      </c>
      <c r="O466" s="27">
        <f t="shared" si="416"/>
        <v>0</v>
      </c>
      <c r="P466" s="27">
        <f t="shared" si="416"/>
        <v>915</v>
      </c>
      <c r="Q466" s="81">
        <f t="shared" si="416"/>
        <v>0</v>
      </c>
    </row>
    <row r="467" spans="1:17" s="10" customFormat="1" ht="16.5">
      <c r="A467" s="24" t="s">
        <v>179</v>
      </c>
      <c r="B467" s="25" t="s">
        <v>53</v>
      </c>
      <c r="C467" s="25" t="s">
        <v>56</v>
      </c>
      <c r="D467" s="26" t="s">
        <v>515</v>
      </c>
      <c r="E467" s="25" t="s">
        <v>178</v>
      </c>
      <c r="F467" s="27"/>
      <c r="G467" s="27"/>
      <c r="H467" s="27">
        <v>915</v>
      </c>
      <c r="I467" s="81"/>
      <c r="J467" s="111"/>
      <c r="K467" s="111"/>
      <c r="L467" s="121"/>
      <c r="M467" s="121"/>
      <c r="N467" s="27">
        <f>F467+J467+K467</f>
        <v>0</v>
      </c>
      <c r="O467" s="27">
        <f>G467+K467</f>
        <v>0</v>
      </c>
      <c r="P467" s="27">
        <f>H467+L467+M467</f>
        <v>915</v>
      </c>
      <c r="Q467" s="81">
        <f>I467+M467</f>
        <v>0</v>
      </c>
    </row>
    <row r="468" spans="1:17" s="129" customFormat="1" ht="16.5">
      <c r="A468" s="34" t="s">
        <v>77</v>
      </c>
      <c r="B468" s="25" t="s">
        <v>53</v>
      </c>
      <c r="C468" s="25" t="s">
        <v>56</v>
      </c>
      <c r="D468" s="166" t="s">
        <v>567</v>
      </c>
      <c r="E468" s="25"/>
      <c r="F468" s="27">
        <f>F469</f>
        <v>462</v>
      </c>
      <c r="G468" s="27">
        <f t="shared" ref="G468:M469" si="417">G469</f>
        <v>0</v>
      </c>
      <c r="H468" s="27">
        <f t="shared" si="417"/>
        <v>11195</v>
      </c>
      <c r="I468" s="27">
        <f t="shared" si="417"/>
        <v>0</v>
      </c>
      <c r="J468" s="126">
        <f>J469</f>
        <v>0</v>
      </c>
      <c r="K468" s="126">
        <f t="shared" si="417"/>
        <v>0</v>
      </c>
      <c r="L468" s="188">
        <f t="shared" si="417"/>
        <v>0</v>
      </c>
      <c r="M468" s="188">
        <f t="shared" si="417"/>
        <v>0</v>
      </c>
      <c r="N468" s="27">
        <f t="shared" ref="N468:Q469" si="418">N469</f>
        <v>462</v>
      </c>
      <c r="O468" s="27">
        <f t="shared" si="418"/>
        <v>0</v>
      </c>
      <c r="P468" s="27">
        <f t="shared" si="418"/>
        <v>11195</v>
      </c>
      <c r="Q468" s="81">
        <f t="shared" si="418"/>
        <v>0</v>
      </c>
    </row>
    <row r="469" spans="1:17" s="129" customFormat="1" ht="33">
      <c r="A469" s="34" t="s">
        <v>416</v>
      </c>
      <c r="B469" s="25" t="s">
        <v>53</v>
      </c>
      <c r="C469" s="25" t="s">
        <v>56</v>
      </c>
      <c r="D469" s="166" t="s">
        <v>567</v>
      </c>
      <c r="E469" s="25" t="s">
        <v>78</v>
      </c>
      <c r="F469" s="27">
        <f>F470</f>
        <v>462</v>
      </c>
      <c r="G469" s="27">
        <f t="shared" si="417"/>
        <v>0</v>
      </c>
      <c r="H469" s="27">
        <f t="shared" si="417"/>
        <v>11195</v>
      </c>
      <c r="I469" s="27">
        <f t="shared" si="417"/>
        <v>0</v>
      </c>
      <c r="J469" s="126">
        <f>J470</f>
        <v>0</v>
      </c>
      <c r="K469" s="126">
        <f t="shared" si="417"/>
        <v>0</v>
      </c>
      <c r="L469" s="188">
        <f t="shared" si="417"/>
        <v>0</v>
      </c>
      <c r="M469" s="188">
        <f t="shared" si="417"/>
        <v>0</v>
      </c>
      <c r="N469" s="27">
        <f t="shared" si="418"/>
        <v>462</v>
      </c>
      <c r="O469" s="27">
        <f t="shared" si="418"/>
        <v>0</v>
      </c>
      <c r="P469" s="27">
        <f t="shared" si="418"/>
        <v>11195</v>
      </c>
      <c r="Q469" s="81">
        <f t="shared" si="418"/>
        <v>0</v>
      </c>
    </row>
    <row r="470" spans="1:17" s="129" customFormat="1" ht="49.5">
      <c r="A470" s="34" t="s">
        <v>161</v>
      </c>
      <c r="B470" s="25" t="s">
        <v>53</v>
      </c>
      <c r="C470" s="25" t="s">
        <v>56</v>
      </c>
      <c r="D470" s="166" t="s">
        <v>567</v>
      </c>
      <c r="E470" s="25" t="s">
        <v>160</v>
      </c>
      <c r="F470" s="27">
        <v>462</v>
      </c>
      <c r="G470" s="27"/>
      <c r="H470" s="27">
        <f>10733+462</f>
        <v>11195</v>
      </c>
      <c r="I470" s="81"/>
      <c r="J470" s="111"/>
      <c r="K470" s="111"/>
      <c r="L470" s="121"/>
      <c r="M470" s="121"/>
      <c r="N470" s="27">
        <f>F470+J470+K470</f>
        <v>462</v>
      </c>
      <c r="O470" s="27">
        <f>G470+K470</f>
        <v>0</v>
      </c>
      <c r="P470" s="27">
        <f>H470+L470+M470</f>
        <v>11195</v>
      </c>
      <c r="Q470" s="81">
        <f>I470+M470</f>
        <v>0</v>
      </c>
    </row>
    <row r="471" spans="1:17" s="10" customFormat="1" ht="16.5">
      <c r="A471" s="24" t="s">
        <v>356</v>
      </c>
      <c r="B471" s="25" t="s">
        <v>53</v>
      </c>
      <c r="C471" s="25" t="s">
        <v>56</v>
      </c>
      <c r="D471" s="25" t="s">
        <v>357</v>
      </c>
      <c r="E471" s="25"/>
      <c r="F471" s="27">
        <f t="shared" ref="F471:M472" si="419">F472</f>
        <v>1504</v>
      </c>
      <c r="G471" s="27">
        <f t="shared" si="419"/>
        <v>0</v>
      </c>
      <c r="H471" s="27">
        <f t="shared" si="419"/>
        <v>1504</v>
      </c>
      <c r="I471" s="81">
        <f t="shared" si="419"/>
        <v>0</v>
      </c>
      <c r="J471" s="126">
        <f t="shared" si="419"/>
        <v>0</v>
      </c>
      <c r="K471" s="126">
        <f t="shared" si="419"/>
        <v>0</v>
      </c>
      <c r="L471" s="188">
        <f t="shared" si="419"/>
        <v>0</v>
      </c>
      <c r="M471" s="189">
        <f t="shared" si="419"/>
        <v>0</v>
      </c>
      <c r="N471" s="27">
        <f t="shared" ref="N471:Q472" si="420">N472</f>
        <v>1504</v>
      </c>
      <c r="O471" s="27">
        <f t="shared" si="420"/>
        <v>0</v>
      </c>
      <c r="P471" s="27">
        <f t="shared" si="420"/>
        <v>1504</v>
      </c>
      <c r="Q471" s="81">
        <f t="shared" si="420"/>
        <v>0</v>
      </c>
    </row>
    <row r="472" spans="1:17" s="10" customFormat="1" ht="33">
      <c r="A472" s="24" t="s">
        <v>346</v>
      </c>
      <c r="B472" s="25" t="s">
        <v>53</v>
      </c>
      <c r="C472" s="25" t="s">
        <v>56</v>
      </c>
      <c r="D472" s="25" t="s">
        <v>357</v>
      </c>
      <c r="E472" s="25" t="s">
        <v>78</v>
      </c>
      <c r="F472" s="27">
        <f t="shared" si="419"/>
        <v>1504</v>
      </c>
      <c r="G472" s="27">
        <f t="shared" si="419"/>
        <v>0</v>
      </c>
      <c r="H472" s="27">
        <f t="shared" si="419"/>
        <v>1504</v>
      </c>
      <c r="I472" s="81">
        <f t="shared" si="419"/>
        <v>0</v>
      </c>
      <c r="J472" s="126">
        <f t="shared" si="419"/>
        <v>0</v>
      </c>
      <c r="K472" s="126">
        <f t="shared" si="419"/>
        <v>0</v>
      </c>
      <c r="L472" s="188">
        <f t="shared" si="419"/>
        <v>0</v>
      </c>
      <c r="M472" s="189">
        <f t="shared" si="419"/>
        <v>0</v>
      </c>
      <c r="N472" s="27">
        <f t="shared" si="420"/>
        <v>1504</v>
      </c>
      <c r="O472" s="27">
        <f t="shared" si="420"/>
        <v>0</v>
      </c>
      <c r="P472" s="27">
        <f t="shared" si="420"/>
        <v>1504</v>
      </c>
      <c r="Q472" s="81">
        <f t="shared" si="420"/>
        <v>0</v>
      </c>
    </row>
    <row r="473" spans="1:17" s="10" customFormat="1" ht="49.5">
      <c r="A473" s="34" t="s">
        <v>161</v>
      </c>
      <c r="B473" s="25" t="s">
        <v>53</v>
      </c>
      <c r="C473" s="25" t="s">
        <v>56</v>
      </c>
      <c r="D473" s="25" t="s">
        <v>357</v>
      </c>
      <c r="E473" s="25" t="s">
        <v>160</v>
      </c>
      <c r="F473" s="27">
        <v>1504</v>
      </c>
      <c r="G473" s="27"/>
      <c r="H473" s="27">
        <v>1504</v>
      </c>
      <c r="I473" s="81"/>
      <c r="J473" s="111"/>
      <c r="K473" s="111"/>
      <c r="L473" s="121"/>
      <c r="M473" s="121"/>
      <c r="N473" s="27">
        <f>F473+J473+K473</f>
        <v>1504</v>
      </c>
      <c r="O473" s="27">
        <f>G473+K473</f>
        <v>0</v>
      </c>
      <c r="P473" s="27">
        <f>H473+L473+M473</f>
        <v>1504</v>
      </c>
      <c r="Q473" s="81">
        <f>I473+M473</f>
        <v>0</v>
      </c>
    </row>
    <row r="474" spans="1:17" s="10" customFormat="1">
      <c r="A474" s="36"/>
      <c r="B474" s="37"/>
      <c r="C474" s="37"/>
      <c r="D474" s="38"/>
      <c r="E474" s="37"/>
      <c r="F474" s="18"/>
      <c r="G474" s="18"/>
      <c r="H474" s="18"/>
      <c r="I474" s="77"/>
      <c r="J474" s="111"/>
      <c r="K474" s="111"/>
      <c r="L474" s="121"/>
      <c r="M474" s="121"/>
      <c r="N474" s="18"/>
      <c r="O474" s="18"/>
      <c r="P474" s="18"/>
      <c r="Q474" s="77"/>
    </row>
    <row r="475" spans="1:17" s="10" customFormat="1" ht="40.5">
      <c r="A475" s="39" t="s">
        <v>26</v>
      </c>
      <c r="B475" s="19" t="s">
        <v>27</v>
      </c>
      <c r="C475" s="19"/>
      <c r="D475" s="20"/>
      <c r="E475" s="19"/>
      <c r="F475" s="40">
        <f>F477+F503+F532+F598</f>
        <v>954940</v>
      </c>
      <c r="G475" s="40">
        <f t="shared" ref="G475:Q475" si="421">G477+G503+G532+G598</f>
        <v>0</v>
      </c>
      <c r="H475" s="40">
        <f t="shared" si="421"/>
        <v>1027648</v>
      </c>
      <c r="I475" s="86">
        <f t="shared" si="421"/>
        <v>0</v>
      </c>
      <c r="J475" s="177">
        <f t="shared" si="421"/>
        <v>0</v>
      </c>
      <c r="K475" s="177">
        <f t="shared" si="421"/>
        <v>0</v>
      </c>
      <c r="L475" s="194">
        <f t="shared" si="421"/>
        <v>0</v>
      </c>
      <c r="M475" s="196">
        <f t="shared" si="421"/>
        <v>0</v>
      </c>
      <c r="N475" s="40">
        <f t="shared" si="421"/>
        <v>871542</v>
      </c>
      <c r="O475" s="40">
        <f t="shared" si="421"/>
        <v>0</v>
      </c>
      <c r="P475" s="40">
        <f t="shared" si="421"/>
        <v>871541</v>
      </c>
      <c r="Q475" s="86">
        <f t="shared" si="421"/>
        <v>0</v>
      </c>
    </row>
    <row r="476" spans="1:17" s="10" customFormat="1">
      <c r="A476" s="36"/>
      <c r="B476" s="37"/>
      <c r="C476" s="37"/>
      <c r="D476" s="38"/>
      <c r="E476" s="37"/>
      <c r="F476" s="49"/>
      <c r="G476" s="49"/>
      <c r="H476" s="49"/>
      <c r="I476" s="90"/>
      <c r="J476" s="111"/>
      <c r="K476" s="111"/>
      <c r="L476" s="121"/>
      <c r="M476" s="121"/>
      <c r="N476" s="49"/>
      <c r="O476" s="49"/>
      <c r="P476" s="49"/>
      <c r="Q476" s="90"/>
    </row>
    <row r="477" spans="1:17" s="10" customFormat="1" ht="18.75">
      <c r="A477" s="30" t="s">
        <v>28</v>
      </c>
      <c r="B477" s="22" t="s">
        <v>60</v>
      </c>
      <c r="C477" s="22" t="s">
        <v>48</v>
      </c>
      <c r="D477" s="31"/>
      <c r="E477" s="23"/>
      <c r="F477" s="23">
        <f>F494+F490+F485+F478</f>
        <v>27175</v>
      </c>
      <c r="G477" s="23">
        <f t="shared" ref="G477:I477" si="422">G494+G490+G485+G478</f>
        <v>0</v>
      </c>
      <c r="H477" s="23">
        <f t="shared" si="422"/>
        <v>27175</v>
      </c>
      <c r="I477" s="23">
        <f t="shared" si="422"/>
        <v>0</v>
      </c>
      <c r="J477" s="171">
        <f>J494+J490+J485</f>
        <v>0</v>
      </c>
      <c r="K477" s="171">
        <f t="shared" ref="K477:M477" si="423">K494+K490+K485</f>
        <v>0</v>
      </c>
      <c r="L477" s="186">
        <f t="shared" si="423"/>
        <v>0</v>
      </c>
      <c r="M477" s="186">
        <f t="shared" si="423"/>
        <v>0</v>
      </c>
      <c r="N477" s="23">
        <f>N494+N490+N485</f>
        <v>25379</v>
      </c>
      <c r="O477" s="23">
        <f t="shared" ref="O477:Q477" si="424">O494+O490+O485</f>
        <v>0</v>
      </c>
      <c r="P477" s="23">
        <f t="shared" si="424"/>
        <v>25379</v>
      </c>
      <c r="Q477" s="23">
        <f t="shared" si="424"/>
        <v>0</v>
      </c>
    </row>
    <row r="478" spans="1:17" s="10" customFormat="1" ht="50.25">
      <c r="A478" s="24" t="s">
        <v>598</v>
      </c>
      <c r="B478" s="25" t="s">
        <v>60</v>
      </c>
      <c r="C478" s="25" t="s">
        <v>48</v>
      </c>
      <c r="D478" s="25" t="s">
        <v>315</v>
      </c>
      <c r="E478" s="25"/>
      <c r="F478" s="27">
        <f>F479</f>
        <v>1796</v>
      </c>
      <c r="G478" s="27">
        <f t="shared" ref="G478:I479" si="425">G479</f>
        <v>0</v>
      </c>
      <c r="H478" s="27">
        <f t="shared" si="425"/>
        <v>1796</v>
      </c>
      <c r="I478" s="81">
        <f t="shared" si="425"/>
        <v>0</v>
      </c>
      <c r="J478" s="171"/>
      <c r="K478" s="171"/>
      <c r="L478" s="186"/>
      <c r="M478" s="187"/>
      <c r="N478" s="23"/>
      <c r="O478" s="23"/>
      <c r="P478" s="23"/>
      <c r="Q478" s="80"/>
    </row>
    <row r="479" spans="1:17" s="10" customFormat="1" ht="34.5" customHeight="1">
      <c r="A479" s="24" t="s">
        <v>76</v>
      </c>
      <c r="B479" s="25" t="s">
        <v>60</v>
      </c>
      <c r="C479" s="25" t="s">
        <v>48</v>
      </c>
      <c r="D479" s="25" t="s">
        <v>316</v>
      </c>
      <c r="E479" s="25"/>
      <c r="F479" s="27">
        <f>F480</f>
        <v>1796</v>
      </c>
      <c r="G479" s="27">
        <f t="shared" si="425"/>
        <v>0</v>
      </c>
      <c r="H479" s="27">
        <f t="shared" si="425"/>
        <v>1796</v>
      </c>
      <c r="I479" s="81">
        <f t="shared" si="425"/>
        <v>0</v>
      </c>
      <c r="J479" s="171"/>
      <c r="K479" s="171"/>
      <c r="L479" s="186"/>
      <c r="M479" s="187"/>
      <c r="N479" s="23"/>
      <c r="O479" s="23"/>
      <c r="P479" s="23"/>
      <c r="Q479" s="80"/>
    </row>
    <row r="480" spans="1:17" s="10" customFormat="1" ht="18.75">
      <c r="A480" s="24" t="s">
        <v>99</v>
      </c>
      <c r="B480" s="25" t="s">
        <v>60</v>
      </c>
      <c r="C480" s="25" t="s">
        <v>48</v>
      </c>
      <c r="D480" s="25" t="s">
        <v>737</v>
      </c>
      <c r="E480" s="25"/>
      <c r="F480" s="27">
        <f>F481+F483</f>
        <v>1796</v>
      </c>
      <c r="G480" s="27">
        <f t="shared" ref="G480:I480" si="426">G481+G483</f>
        <v>0</v>
      </c>
      <c r="H480" s="27">
        <f t="shared" si="426"/>
        <v>1796</v>
      </c>
      <c r="I480" s="81">
        <f t="shared" si="426"/>
        <v>0</v>
      </c>
      <c r="J480" s="171"/>
      <c r="K480" s="171"/>
      <c r="L480" s="186"/>
      <c r="M480" s="187"/>
      <c r="N480" s="23"/>
      <c r="O480" s="23"/>
      <c r="P480" s="23"/>
      <c r="Q480" s="80"/>
    </row>
    <row r="481" spans="1:17" s="10" customFormat="1" ht="50.25">
      <c r="A481" s="24" t="s">
        <v>81</v>
      </c>
      <c r="B481" s="25" t="s">
        <v>60</v>
      </c>
      <c r="C481" s="25" t="s">
        <v>48</v>
      </c>
      <c r="D481" s="25" t="s">
        <v>737</v>
      </c>
      <c r="E481" s="25" t="s">
        <v>82</v>
      </c>
      <c r="F481" s="27">
        <f>F482</f>
        <v>310</v>
      </c>
      <c r="G481" s="27">
        <f t="shared" ref="G481:I481" si="427">G482</f>
        <v>0</v>
      </c>
      <c r="H481" s="27">
        <f t="shared" si="427"/>
        <v>94</v>
      </c>
      <c r="I481" s="81">
        <f t="shared" si="427"/>
        <v>0</v>
      </c>
      <c r="J481" s="171"/>
      <c r="K481" s="171"/>
      <c r="L481" s="186"/>
      <c r="M481" s="187"/>
      <c r="N481" s="23"/>
      <c r="O481" s="23"/>
      <c r="P481" s="23"/>
      <c r="Q481" s="80"/>
    </row>
    <row r="482" spans="1:17" s="10" customFormat="1" ht="66.75">
      <c r="A482" s="24" t="s">
        <v>661</v>
      </c>
      <c r="B482" s="25" t="s">
        <v>60</v>
      </c>
      <c r="C482" s="25" t="s">
        <v>48</v>
      </c>
      <c r="D482" s="25" t="s">
        <v>737</v>
      </c>
      <c r="E482" s="25" t="s">
        <v>174</v>
      </c>
      <c r="F482" s="27">
        <v>310</v>
      </c>
      <c r="G482" s="27"/>
      <c r="H482" s="27">
        <v>94</v>
      </c>
      <c r="I482" s="81"/>
      <c r="J482" s="171"/>
      <c r="K482" s="171"/>
      <c r="L482" s="186"/>
      <c r="M482" s="187"/>
      <c r="N482" s="23"/>
      <c r="O482" s="23"/>
      <c r="P482" s="23"/>
      <c r="Q482" s="80"/>
    </row>
    <row r="483" spans="1:17" s="10" customFormat="1" ht="18.75">
      <c r="A483" s="24" t="s">
        <v>97</v>
      </c>
      <c r="B483" s="25" t="s">
        <v>60</v>
      </c>
      <c r="C483" s="25" t="s">
        <v>48</v>
      </c>
      <c r="D483" s="25" t="s">
        <v>737</v>
      </c>
      <c r="E483" s="25" t="s">
        <v>98</v>
      </c>
      <c r="F483" s="27">
        <f>F484</f>
        <v>1486</v>
      </c>
      <c r="G483" s="27">
        <f t="shared" ref="G483:I483" si="428">G484</f>
        <v>0</v>
      </c>
      <c r="H483" s="27">
        <f t="shared" si="428"/>
        <v>1702</v>
      </c>
      <c r="I483" s="81">
        <f t="shared" si="428"/>
        <v>0</v>
      </c>
      <c r="J483" s="171"/>
      <c r="K483" s="171"/>
      <c r="L483" s="186"/>
      <c r="M483" s="187"/>
      <c r="N483" s="23"/>
      <c r="O483" s="23"/>
      <c r="P483" s="23"/>
      <c r="Q483" s="80"/>
    </row>
    <row r="484" spans="1:17" s="10" customFormat="1" ht="66.75">
      <c r="A484" s="24" t="s">
        <v>345</v>
      </c>
      <c r="B484" s="25" t="s">
        <v>60</v>
      </c>
      <c r="C484" s="25" t="s">
        <v>48</v>
      </c>
      <c r="D484" s="25" t="s">
        <v>737</v>
      </c>
      <c r="E484" s="25" t="s">
        <v>183</v>
      </c>
      <c r="F484" s="27">
        <v>1486</v>
      </c>
      <c r="G484" s="27"/>
      <c r="H484" s="27">
        <v>1702</v>
      </c>
      <c r="I484" s="81"/>
      <c r="J484" s="171"/>
      <c r="K484" s="171"/>
      <c r="L484" s="186"/>
      <c r="M484" s="187"/>
      <c r="N484" s="23"/>
      <c r="O484" s="23"/>
      <c r="P484" s="23"/>
      <c r="Q484" s="80"/>
    </row>
    <row r="485" spans="1:17" s="10" customFormat="1" ht="49.5">
      <c r="A485" s="24" t="s">
        <v>449</v>
      </c>
      <c r="B485" s="25" t="s">
        <v>60</v>
      </c>
      <c r="C485" s="25" t="s">
        <v>48</v>
      </c>
      <c r="D485" s="25" t="s">
        <v>450</v>
      </c>
      <c r="E485" s="25"/>
      <c r="F485" s="27">
        <f>F486</f>
        <v>2500</v>
      </c>
      <c r="G485" s="27">
        <f t="shared" ref="G485:M488" si="429">G486</f>
        <v>0</v>
      </c>
      <c r="H485" s="27">
        <f t="shared" si="429"/>
        <v>0</v>
      </c>
      <c r="I485" s="81">
        <f t="shared" si="429"/>
        <v>0</v>
      </c>
      <c r="J485" s="126">
        <f>J486</f>
        <v>0</v>
      </c>
      <c r="K485" s="126">
        <f t="shared" si="429"/>
        <v>0</v>
      </c>
      <c r="L485" s="188">
        <f t="shared" si="429"/>
        <v>0</v>
      </c>
      <c r="M485" s="189">
        <f t="shared" si="429"/>
        <v>0</v>
      </c>
      <c r="N485" s="27">
        <f>N486</f>
        <v>2500</v>
      </c>
      <c r="O485" s="27">
        <f t="shared" ref="O485:Q488" si="430">O486</f>
        <v>0</v>
      </c>
      <c r="P485" s="27">
        <f t="shared" si="430"/>
        <v>0</v>
      </c>
      <c r="Q485" s="81">
        <f t="shared" si="430"/>
        <v>0</v>
      </c>
    </row>
    <row r="486" spans="1:17" s="10" customFormat="1" ht="16.5">
      <c r="A486" s="24" t="s">
        <v>76</v>
      </c>
      <c r="B486" s="25" t="s">
        <v>60</v>
      </c>
      <c r="C486" s="25" t="s">
        <v>48</v>
      </c>
      <c r="D486" s="25" t="s">
        <v>451</v>
      </c>
      <c r="E486" s="25"/>
      <c r="F486" s="27">
        <f>F487</f>
        <v>2500</v>
      </c>
      <c r="G486" s="27">
        <f t="shared" si="429"/>
        <v>0</v>
      </c>
      <c r="H486" s="27">
        <f t="shared" si="429"/>
        <v>0</v>
      </c>
      <c r="I486" s="81">
        <f t="shared" si="429"/>
        <v>0</v>
      </c>
      <c r="J486" s="126">
        <f>J487</f>
        <v>0</v>
      </c>
      <c r="K486" s="126">
        <f t="shared" si="429"/>
        <v>0</v>
      </c>
      <c r="L486" s="188">
        <f t="shared" si="429"/>
        <v>0</v>
      </c>
      <c r="M486" s="189">
        <f t="shared" si="429"/>
        <v>0</v>
      </c>
      <c r="N486" s="27">
        <f>N487</f>
        <v>2500</v>
      </c>
      <c r="O486" s="27">
        <f t="shared" si="430"/>
        <v>0</v>
      </c>
      <c r="P486" s="27">
        <f t="shared" si="430"/>
        <v>0</v>
      </c>
      <c r="Q486" s="81">
        <f t="shared" si="430"/>
        <v>0</v>
      </c>
    </row>
    <row r="487" spans="1:17" s="10" customFormat="1" ht="16.5">
      <c r="A487" s="24" t="s">
        <v>99</v>
      </c>
      <c r="B487" s="25" t="s">
        <v>60</v>
      </c>
      <c r="C487" s="25" t="s">
        <v>48</v>
      </c>
      <c r="D487" s="25" t="s">
        <v>541</v>
      </c>
      <c r="E487" s="25"/>
      <c r="F487" s="27">
        <f>F488</f>
        <v>2500</v>
      </c>
      <c r="G487" s="27">
        <f t="shared" si="429"/>
        <v>0</v>
      </c>
      <c r="H487" s="27">
        <f t="shared" si="429"/>
        <v>0</v>
      </c>
      <c r="I487" s="81">
        <f t="shared" si="429"/>
        <v>0</v>
      </c>
      <c r="J487" s="126">
        <f>J488</f>
        <v>0</v>
      </c>
      <c r="K487" s="126">
        <f t="shared" si="429"/>
        <v>0</v>
      </c>
      <c r="L487" s="188">
        <f t="shared" si="429"/>
        <v>0</v>
      </c>
      <c r="M487" s="189">
        <f t="shared" si="429"/>
        <v>0</v>
      </c>
      <c r="N487" s="27">
        <f>N488</f>
        <v>2500</v>
      </c>
      <c r="O487" s="27">
        <f t="shared" si="430"/>
        <v>0</v>
      </c>
      <c r="P487" s="27">
        <f t="shared" si="430"/>
        <v>0</v>
      </c>
      <c r="Q487" s="81">
        <f t="shared" si="430"/>
        <v>0</v>
      </c>
    </row>
    <row r="488" spans="1:17" s="10" customFormat="1" ht="33">
      <c r="A488" s="24" t="s">
        <v>346</v>
      </c>
      <c r="B488" s="25" t="s">
        <v>60</v>
      </c>
      <c r="C488" s="25" t="s">
        <v>48</v>
      </c>
      <c r="D488" s="25" t="s">
        <v>541</v>
      </c>
      <c r="E488" s="25" t="s">
        <v>78</v>
      </c>
      <c r="F488" s="27">
        <f>F489</f>
        <v>2500</v>
      </c>
      <c r="G488" s="27">
        <f t="shared" si="429"/>
        <v>0</v>
      </c>
      <c r="H488" s="27">
        <f t="shared" si="429"/>
        <v>0</v>
      </c>
      <c r="I488" s="81">
        <f t="shared" si="429"/>
        <v>0</v>
      </c>
      <c r="J488" s="126">
        <f>J489</f>
        <v>0</v>
      </c>
      <c r="K488" s="126">
        <f t="shared" si="429"/>
        <v>0</v>
      </c>
      <c r="L488" s="188">
        <f t="shared" si="429"/>
        <v>0</v>
      </c>
      <c r="M488" s="189">
        <f t="shared" si="429"/>
        <v>0</v>
      </c>
      <c r="N488" s="27">
        <f>N489</f>
        <v>2500</v>
      </c>
      <c r="O488" s="27">
        <f t="shared" si="430"/>
        <v>0</v>
      </c>
      <c r="P488" s="27">
        <f t="shared" si="430"/>
        <v>0</v>
      </c>
      <c r="Q488" s="81">
        <f t="shared" si="430"/>
        <v>0</v>
      </c>
    </row>
    <row r="489" spans="1:17" s="10" customFormat="1" ht="49.5">
      <c r="A489" s="24" t="s">
        <v>161</v>
      </c>
      <c r="B489" s="25" t="s">
        <v>60</v>
      </c>
      <c r="C489" s="25" t="s">
        <v>48</v>
      </c>
      <c r="D489" s="25" t="s">
        <v>541</v>
      </c>
      <c r="E489" s="25" t="s">
        <v>160</v>
      </c>
      <c r="F489" s="27">
        <v>2500</v>
      </c>
      <c r="G489" s="27"/>
      <c r="H489" s="27"/>
      <c r="I489" s="81"/>
      <c r="J489" s="111"/>
      <c r="K489" s="111"/>
      <c r="L489" s="121"/>
      <c r="M489" s="121"/>
      <c r="N489" s="27">
        <f>F489+J489+K489</f>
        <v>2500</v>
      </c>
      <c r="O489" s="27">
        <f>G489+K489</f>
        <v>0</v>
      </c>
      <c r="P489" s="27">
        <f>H489+L489+M489</f>
        <v>0</v>
      </c>
      <c r="Q489" s="81">
        <f>I489+M489</f>
        <v>0</v>
      </c>
    </row>
    <row r="490" spans="1:17" s="129" customFormat="1" ht="49.5" hidden="1">
      <c r="A490" s="24" t="s">
        <v>415</v>
      </c>
      <c r="B490" s="25" t="s">
        <v>60</v>
      </c>
      <c r="C490" s="25" t="s">
        <v>48</v>
      </c>
      <c r="D490" s="25" t="s">
        <v>317</v>
      </c>
      <c r="E490" s="25"/>
      <c r="F490" s="27">
        <f t="shared" ref="F490:I492" si="431">F491</f>
        <v>0</v>
      </c>
      <c r="G490" s="27">
        <f t="shared" si="431"/>
        <v>0</v>
      </c>
      <c r="H490" s="27">
        <f t="shared" si="431"/>
        <v>0</v>
      </c>
      <c r="I490" s="81">
        <f t="shared" si="431"/>
        <v>0</v>
      </c>
      <c r="J490" s="111"/>
      <c r="K490" s="111"/>
      <c r="L490" s="121"/>
      <c r="M490" s="121"/>
      <c r="N490" s="124">
        <f t="shared" ref="N490:Q492" si="432">N491</f>
        <v>0</v>
      </c>
      <c r="O490" s="124">
        <f t="shared" si="432"/>
        <v>0</v>
      </c>
      <c r="P490" s="124">
        <f t="shared" si="432"/>
        <v>0</v>
      </c>
      <c r="Q490" s="89">
        <f t="shared" si="432"/>
        <v>0</v>
      </c>
    </row>
    <row r="491" spans="1:17" s="129" customFormat="1" ht="66" hidden="1">
      <c r="A491" s="24" t="s">
        <v>447</v>
      </c>
      <c r="B491" s="25" t="s">
        <v>60</v>
      </c>
      <c r="C491" s="25" t="s">
        <v>48</v>
      </c>
      <c r="D491" s="25" t="s">
        <v>448</v>
      </c>
      <c r="E491" s="25"/>
      <c r="F491" s="27">
        <f t="shared" si="431"/>
        <v>0</v>
      </c>
      <c r="G491" s="27">
        <f t="shared" si="431"/>
        <v>0</v>
      </c>
      <c r="H491" s="27">
        <f t="shared" si="431"/>
        <v>0</v>
      </c>
      <c r="I491" s="81">
        <f t="shared" si="431"/>
        <v>0</v>
      </c>
      <c r="J491" s="111"/>
      <c r="K491" s="111"/>
      <c r="L491" s="121"/>
      <c r="M491" s="121"/>
      <c r="N491" s="124">
        <f t="shared" si="432"/>
        <v>0</v>
      </c>
      <c r="O491" s="124">
        <f t="shared" si="432"/>
        <v>0</v>
      </c>
      <c r="P491" s="124">
        <f t="shared" si="432"/>
        <v>0</v>
      </c>
      <c r="Q491" s="89">
        <f t="shared" si="432"/>
        <v>0</v>
      </c>
    </row>
    <row r="492" spans="1:17" s="129" customFormat="1" ht="16.5" hidden="1">
      <c r="A492" s="24" t="s">
        <v>97</v>
      </c>
      <c r="B492" s="25" t="s">
        <v>60</v>
      </c>
      <c r="C492" s="25" t="s">
        <v>48</v>
      </c>
      <c r="D492" s="25" t="s">
        <v>448</v>
      </c>
      <c r="E492" s="25" t="s">
        <v>98</v>
      </c>
      <c r="F492" s="27">
        <f t="shared" si="431"/>
        <v>0</v>
      </c>
      <c r="G492" s="27">
        <f t="shared" si="431"/>
        <v>0</v>
      </c>
      <c r="H492" s="27">
        <f t="shared" si="431"/>
        <v>0</v>
      </c>
      <c r="I492" s="81">
        <f t="shared" si="431"/>
        <v>0</v>
      </c>
      <c r="J492" s="111"/>
      <c r="K492" s="111"/>
      <c r="L492" s="121"/>
      <c r="M492" s="121"/>
      <c r="N492" s="124">
        <f t="shared" si="432"/>
        <v>0</v>
      </c>
      <c r="O492" s="124">
        <f t="shared" si="432"/>
        <v>0</v>
      </c>
      <c r="P492" s="124">
        <f t="shared" si="432"/>
        <v>0</v>
      </c>
      <c r="Q492" s="89">
        <f t="shared" si="432"/>
        <v>0</v>
      </c>
    </row>
    <row r="493" spans="1:17" s="129" customFormat="1" ht="66" hidden="1">
      <c r="A493" s="24" t="s">
        <v>345</v>
      </c>
      <c r="B493" s="25" t="s">
        <v>60</v>
      </c>
      <c r="C493" s="25" t="s">
        <v>48</v>
      </c>
      <c r="D493" s="25" t="s">
        <v>448</v>
      </c>
      <c r="E493" s="25" t="s">
        <v>183</v>
      </c>
      <c r="F493" s="27"/>
      <c r="G493" s="27"/>
      <c r="H493" s="27"/>
      <c r="I493" s="81"/>
      <c r="J493" s="111"/>
      <c r="K493" s="111"/>
      <c r="L493" s="121"/>
      <c r="M493" s="121"/>
      <c r="N493" s="124"/>
      <c r="O493" s="124"/>
      <c r="P493" s="124"/>
      <c r="Q493" s="89"/>
    </row>
    <row r="494" spans="1:17" s="10" customFormat="1" ht="16.5">
      <c r="A494" s="24" t="s">
        <v>79</v>
      </c>
      <c r="B494" s="25" t="s">
        <v>60</v>
      </c>
      <c r="C494" s="25" t="s">
        <v>48</v>
      </c>
      <c r="D494" s="35" t="s">
        <v>218</v>
      </c>
      <c r="E494" s="25"/>
      <c r="F494" s="27">
        <f t="shared" ref="F494:M495" si="433">F495</f>
        <v>22879</v>
      </c>
      <c r="G494" s="27">
        <f t="shared" si="433"/>
        <v>0</v>
      </c>
      <c r="H494" s="27">
        <f t="shared" si="433"/>
        <v>25379</v>
      </c>
      <c r="I494" s="81">
        <f t="shared" si="433"/>
        <v>0</v>
      </c>
      <c r="J494" s="126">
        <f t="shared" si="433"/>
        <v>0</v>
      </c>
      <c r="K494" s="126">
        <f t="shared" si="433"/>
        <v>0</v>
      </c>
      <c r="L494" s="188">
        <f t="shared" si="433"/>
        <v>0</v>
      </c>
      <c r="M494" s="189">
        <f t="shared" si="433"/>
        <v>0</v>
      </c>
      <c r="N494" s="27">
        <f t="shared" ref="N494:Q495" si="434">N495</f>
        <v>22879</v>
      </c>
      <c r="O494" s="27">
        <f t="shared" si="434"/>
        <v>0</v>
      </c>
      <c r="P494" s="27">
        <f t="shared" si="434"/>
        <v>25379</v>
      </c>
      <c r="Q494" s="81">
        <f t="shared" si="434"/>
        <v>0</v>
      </c>
    </row>
    <row r="495" spans="1:17" s="10" customFormat="1" ht="16.5">
      <c r="A495" s="53" t="s">
        <v>76</v>
      </c>
      <c r="B495" s="25" t="s">
        <v>60</v>
      </c>
      <c r="C495" s="25" t="s">
        <v>48</v>
      </c>
      <c r="D495" s="25" t="s">
        <v>219</v>
      </c>
      <c r="E495" s="25"/>
      <c r="F495" s="27">
        <f t="shared" si="433"/>
        <v>22879</v>
      </c>
      <c r="G495" s="27">
        <f t="shared" si="433"/>
        <v>0</v>
      </c>
      <c r="H495" s="27">
        <f t="shared" si="433"/>
        <v>25379</v>
      </c>
      <c r="I495" s="81">
        <f t="shared" si="433"/>
        <v>0</v>
      </c>
      <c r="J495" s="126">
        <f t="shared" si="433"/>
        <v>0</v>
      </c>
      <c r="K495" s="126">
        <f t="shared" si="433"/>
        <v>0</v>
      </c>
      <c r="L495" s="188">
        <f t="shared" si="433"/>
        <v>0</v>
      </c>
      <c r="M495" s="189">
        <f t="shared" si="433"/>
        <v>0</v>
      </c>
      <c r="N495" s="27">
        <f t="shared" si="434"/>
        <v>22879</v>
      </c>
      <c r="O495" s="27">
        <f t="shared" si="434"/>
        <v>0</v>
      </c>
      <c r="P495" s="27">
        <f t="shared" si="434"/>
        <v>25379</v>
      </c>
      <c r="Q495" s="81">
        <f t="shared" si="434"/>
        <v>0</v>
      </c>
    </row>
    <row r="496" spans="1:17" s="10" customFormat="1" ht="16.5">
      <c r="A496" s="24" t="s">
        <v>99</v>
      </c>
      <c r="B496" s="44" t="s">
        <v>60</v>
      </c>
      <c r="C496" s="44" t="s">
        <v>48</v>
      </c>
      <c r="D496" s="44" t="s">
        <v>310</v>
      </c>
      <c r="E496" s="25"/>
      <c r="F496" s="27">
        <f t="shared" ref="F496:H496" si="435">F497+F499</f>
        <v>22879</v>
      </c>
      <c r="G496" s="27">
        <f t="shared" si="435"/>
        <v>0</v>
      </c>
      <c r="H496" s="27">
        <f t="shared" si="435"/>
        <v>25379</v>
      </c>
      <c r="I496" s="81">
        <f t="shared" ref="I496:L496" si="436">I497+I499</f>
        <v>0</v>
      </c>
      <c r="J496" s="126">
        <f t="shared" si="436"/>
        <v>0</v>
      </c>
      <c r="K496" s="126">
        <f t="shared" si="436"/>
        <v>0</v>
      </c>
      <c r="L496" s="188">
        <f t="shared" si="436"/>
        <v>0</v>
      </c>
      <c r="M496" s="189">
        <f t="shared" ref="M496" si="437">M497+M499</f>
        <v>0</v>
      </c>
      <c r="N496" s="27">
        <f t="shared" ref="N496:Q496" si="438">N497+N499</f>
        <v>22879</v>
      </c>
      <c r="O496" s="27">
        <f t="shared" si="438"/>
        <v>0</v>
      </c>
      <c r="P496" s="27">
        <f t="shared" si="438"/>
        <v>25379</v>
      </c>
      <c r="Q496" s="81">
        <f t="shared" si="438"/>
        <v>0</v>
      </c>
    </row>
    <row r="497" spans="1:17" ht="33">
      <c r="A497" s="24" t="s">
        <v>346</v>
      </c>
      <c r="B497" s="44" t="s">
        <v>60</v>
      </c>
      <c r="C497" s="44" t="s">
        <v>48</v>
      </c>
      <c r="D497" s="44" t="s">
        <v>310</v>
      </c>
      <c r="E497" s="25" t="s">
        <v>78</v>
      </c>
      <c r="F497" s="27">
        <f t="shared" ref="F497:M497" si="439">F498</f>
        <v>22879</v>
      </c>
      <c r="G497" s="27">
        <f t="shared" si="439"/>
        <v>0</v>
      </c>
      <c r="H497" s="27">
        <f t="shared" si="439"/>
        <v>25379</v>
      </c>
      <c r="I497" s="81">
        <f t="shared" si="439"/>
        <v>0</v>
      </c>
      <c r="J497" s="126">
        <f t="shared" si="439"/>
        <v>0</v>
      </c>
      <c r="K497" s="126">
        <f t="shared" si="439"/>
        <v>0</v>
      </c>
      <c r="L497" s="188">
        <f t="shared" si="439"/>
        <v>0</v>
      </c>
      <c r="M497" s="189">
        <f t="shared" si="439"/>
        <v>0</v>
      </c>
      <c r="N497" s="27">
        <f t="shared" ref="N497:Q497" si="440">N498</f>
        <v>22879</v>
      </c>
      <c r="O497" s="27">
        <f t="shared" si="440"/>
        <v>0</v>
      </c>
      <c r="P497" s="27">
        <f t="shared" si="440"/>
        <v>25379</v>
      </c>
      <c r="Q497" s="81">
        <f t="shared" si="440"/>
        <v>0</v>
      </c>
    </row>
    <row r="498" spans="1:17" s="10" customFormat="1" ht="49.5">
      <c r="A498" s="34" t="s">
        <v>185</v>
      </c>
      <c r="B498" s="44" t="s">
        <v>60</v>
      </c>
      <c r="C498" s="44" t="s">
        <v>48</v>
      </c>
      <c r="D498" s="44" t="s">
        <v>310</v>
      </c>
      <c r="E498" s="25" t="s">
        <v>160</v>
      </c>
      <c r="F498" s="27">
        <f>18213+4666</f>
        <v>22879</v>
      </c>
      <c r="G498" s="27"/>
      <c r="H498" s="27">
        <f>18213+7166</f>
        <v>25379</v>
      </c>
      <c r="I498" s="81"/>
      <c r="J498" s="111"/>
      <c r="K498" s="111"/>
      <c r="L498" s="121"/>
      <c r="M498" s="121"/>
      <c r="N498" s="27">
        <f>F498+J498+K498</f>
        <v>22879</v>
      </c>
      <c r="O498" s="27">
        <f>G498+K498</f>
        <v>0</v>
      </c>
      <c r="P498" s="27">
        <f>H498+L498+M498</f>
        <v>25379</v>
      </c>
      <c r="Q498" s="81">
        <f>I498+M498</f>
        <v>0</v>
      </c>
    </row>
    <row r="499" spans="1:17" s="10" customFormat="1" ht="16.5" hidden="1">
      <c r="A499" s="226" t="s">
        <v>97</v>
      </c>
      <c r="B499" s="224" t="s">
        <v>60</v>
      </c>
      <c r="C499" s="224" t="s">
        <v>48</v>
      </c>
      <c r="D499" s="224" t="s">
        <v>310</v>
      </c>
      <c r="E499" s="220" t="s">
        <v>98</v>
      </c>
      <c r="F499" s="222">
        <f t="shared" ref="F499:M499" si="441">F501+F500</f>
        <v>0</v>
      </c>
      <c r="G499" s="222">
        <f t="shared" si="441"/>
        <v>0</v>
      </c>
      <c r="H499" s="222">
        <f t="shared" si="441"/>
        <v>0</v>
      </c>
      <c r="I499" s="223">
        <f t="shared" ref="I499" si="442">I501+I500</f>
        <v>0</v>
      </c>
      <c r="J499" s="126">
        <f t="shared" si="441"/>
        <v>0</v>
      </c>
      <c r="K499" s="126">
        <f t="shared" si="441"/>
        <v>0</v>
      </c>
      <c r="L499" s="188">
        <f t="shared" si="441"/>
        <v>0</v>
      </c>
      <c r="M499" s="189">
        <f t="shared" si="441"/>
        <v>0</v>
      </c>
      <c r="N499" s="27">
        <f t="shared" ref="N499:Q499" si="443">N501+N500</f>
        <v>0</v>
      </c>
      <c r="O499" s="27">
        <f t="shared" si="443"/>
        <v>0</v>
      </c>
      <c r="P499" s="27">
        <f t="shared" si="443"/>
        <v>0</v>
      </c>
      <c r="Q499" s="81">
        <f t="shared" si="443"/>
        <v>0</v>
      </c>
    </row>
    <row r="500" spans="1:17" s="10" customFormat="1" ht="66" hidden="1">
      <c r="A500" s="219" t="s">
        <v>345</v>
      </c>
      <c r="B500" s="224" t="s">
        <v>60</v>
      </c>
      <c r="C500" s="224" t="s">
        <v>48</v>
      </c>
      <c r="D500" s="224" t="s">
        <v>310</v>
      </c>
      <c r="E500" s="220" t="s">
        <v>183</v>
      </c>
      <c r="F500" s="222"/>
      <c r="G500" s="222"/>
      <c r="H500" s="222"/>
      <c r="I500" s="223"/>
      <c r="J500" s="111"/>
      <c r="K500" s="111"/>
      <c r="L500" s="121"/>
      <c r="M500" s="121"/>
      <c r="N500" s="27">
        <f>F500+J500+K500</f>
        <v>0</v>
      </c>
      <c r="O500" s="27">
        <f>G500+K500</f>
        <v>0</v>
      </c>
      <c r="P500" s="27">
        <f>H500+L500+M500</f>
        <v>0</v>
      </c>
      <c r="Q500" s="81">
        <f>I500+M500</f>
        <v>0</v>
      </c>
    </row>
    <row r="501" spans="1:17" s="129" customFormat="1" ht="16.5" hidden="1">
      <c r="A501" s="34" t="s">
        <v>177</v>
      </c>
      <c r="B501" s="44" t="s">
        <v>60</v>
      </c>
      <c r="C501" s="44" t="s">
        <v>48</v>
      </c>
      <c r="D501" s="44" t="s">
        <v>310</v>
      </c>
      <c r="E501" s="25" t="s">
        <v>162</v>
      </c>
      <c r="F501" s="27"/>
      <c r="G501" s="27"/>
      <c r="H501" s="27"/>
      <c r="I501" s="81"/>
      <c r="J501" s="111"/>
      <c r="K501" s="111"/>
      <c r="L501" s="121"/>
      <c r="M501" s="121"/>
      <c r="N501" s="124"/>
      <c r="O501" s="124"/>
      <c r="P501" s="124"/>
      <c r="Q501" s="89"/>
    </row>
    <row r="502" spans="1:17" s="10" customFormat="1" ht="16.5">
      <c r="A502" s="24"/>
      <c r="B502" s="25"/>
      <c r="C502" s="25"/>
      <c r="D502" s="42"/>
      <c r="E502" s="25"/>
      <c r="F502" s="60"/>
      <c r="G502" s="60"/>
      <c r="H502" s="60"/>
      <c r="I502" s="85"/>
      <c r="J502" s="111"/>
      <c r="K502" s="111"/>
      <c r="L502" s="121"/>
      <c r="M502" s="121"/>
      <c r="N502" s="60"/>
      <c r="O502" s="60"/>
      <c r="P502" s="60"/>
      <c r="Q502" s="85"/>
    </row>
    <row r="503" spans="1:17" s="10" customFormat="1" ht="18.75">
      <c r="A503" s="30" t="s">
        <v>29</v>
      </c>
      <c r="B503" s="22" t="s">
        <v>60</v>
      </c>
      <c r="C503" s="22" t="s">
        <v>49</v>
      </c>
      <c r="D503" s="31"/>
      <c r="E503" s="22"/>
      <c r="F503" s="32">
        <f>F504+F519+F524+F509+F514</f>
        <v>26039</v>
      </c>
      <c r="G503" s="32">
        <f t="shared" ref="G503:H503" si="444">G504+G519+G524+G509+G514</f>
        <v>0</v>
      </c>
      <c r="H503" s="32">
        <f t="shared" si="444"/>
        <v>26039</v>
      </c>
      <c r="I503" s="82">
        <f t="shared" ref="I503" si="445">I504+I519+I524+I509+I514</f>
        <v>0</v>
      </c>
      <c r="J503" s="175">
        <f>J504+J519+J524+J509+J514</f>
        <v>0</v>
      </c>
      <c r="K503" s="175">
        <f t="shared" ref="K503:M503" si="446">K504+K519+K524+K509+K514</f>
        <v>0</v>
      </c>
      <c r="L503" s="190">
        <f t="shared" si="446"/>
        <v>0</v>
      </c>
      <c r="M503" s="191">
        <f t="shared" si="446"/>
        <v>0</v>
      </c>
      <c r="N503" s="32">
        <f t="shared" ref="N503:Q503" si="447">N504+N519+N524+N509+N514</f>
        <v>26039</v>
      </c>
      <c r="O503" s="32">
        <f t="shared" si="447"/>
        <v>0</v>
      </c>
      <c r="P503" s="32">
        <f t="shared" si="447"/>
        <v>26039</v>
      </c>
      <c r="Q503" s="82">
        <f t="shared" si="447"/>
        <v>0</v>
      </c>
    </row>
    <row r="504" spans="1:17" s="129" customFormat="1" ht="49.5">
      <c r="A504" s="24" t="s">
        <v>598</v>
      </c>
      <c r="B504" s="25" t="s">
        <v>60</v>
      </c>
      <c r="C504" s="25" t="s">
        <v>49</v>
      </c>
      <c r="D504" s="35" t="s">
        <v>315</v>
      </c>
      <c r="E504" s="25"/>
      <c r="F504" s="52">
        <f t="shared" ref="F504:M522" si="448">F505</f>
        <v>3774</v>
      </c>
      <c r="G504" s="52">
        <f t="shared" si="448"/>
        <v>0</v>
      </c>
      <c r="H504" s="52">
        <f t="shared" si="448"/>
        <v>3774</v>
      </c>
      <c r="I504" s="83">
        <f t="shared" si="448"/>
        <v>0</v>
      </c>
      <c r="J504" s="176">
        <f t="shared" si="448"/>
        <v>0</v>
      </c>
      <c r="K504" s="176">
        <f t="shared" si="448"/>
        <v>0</v>
      </c>
      <c r="L504" s="192">
        <f t="shared" si="448"/>
        <v>0</v>
      </c>
      <c r="M504" s="193">
        <f t="shared" si="448"/>
        <v>0</v>
      </c>
      <c r="N504" s="52">
        <f t="shared" ref="N504:Q522" si="449">N505</f>
        <v>3774</v>
      </c>
      <c r="O504" s="52">
        <f t="shared" si="449"/>
        <v>0</v>
      </c>
      <c r="P504" s="52">
        <f t="shared" si="449"/>
        <v>3774</v>
      </c>
      <c r="Q504" s="83">
        <f t="shared" si="449"/>
        <v>0</v>
      </c>
    </row>
    <row r="505" spans="1:17" s="129" customFormat="1" ht="16.5">
      <c r="A505" s="41" t="s">
        <v>76</v>
      </c>
      <c r="B505" s="25" t="s">
        <v>60</v>
      </c>
      <c r="C505" s="25" t="s">
        <v>49</v>
      </c>
      <c r="D505" s="35" t="s">
        <v>316</v>
      </c>
      <c r="E505" s="25"/>
      <c r="F505" s="52">
        <f t="shared" si="448"/>
        <v>3774</v>
      </c>
      <c r="G505" s="52">
        <f t="shared" si="448"/>
        <v>0</v>
      </c>
      <c r="H505" s="52">
        <f t="shared" si="448"/>
        <v>3774</v>
      </c>
      <c r="I505" s="83">
        <f t="shared" si="448"/>
        <v>0</v>
      </c>
      <c r="J505" s="176">
        <f t="shared" si="448"/>
        <v>0</v>
      </c>
      <c r="K505" s="176">
        <f t="shared" si="448"/>
        <v>0</v>
      </c>
      <c r="L505" s="192">
        <f t="shared" si="448"/>
        <v>0</v>
      </c>
      <c r="M505" s="193">
        <f t="shared" si="448"/>
        <v>0</v>
      </c>
      <c r="N505" s="52">
        <f t="shared" si="449"/>
        <v>3774</v>
      </c>
      <c r="O505" s="52">
        <f t="shared" si="449"/>
        <v>0</v>
      </c>
      <c r="P505" s="52">
        <f t="shared" si="449"/>
        <v>3774</v>
      </c>
      <c r="Q505" s="83">
        <f t="shared" si="449"/>
        <v>0</v>
      </c>
    </row>
    <row r="506" spans="1:17" s="129" customFormat="1" ht="33" customHeight="1">
      <c r="A506" s="24" t="s">
        <v>121</v>
      </c>
      <c r="B506" s="25" t="s">
        <v>60</v>
      </c>
      <c r="C506" s="25" t="s">
        <v>49</v>
      </c>
      <c r="D506" s="35" t="s">
        <v>319</v>
      </c>
      <c r="E506" s="25"/>
      <c r="F506" s="52">
        <f t="shared" si="448"/>
        <v>3774</v>
      </c>
      <c r="G506" s="52">
        <f t="shared" si="448"/>
        <v>0</v>
      </c>
      <c r="H506" s="52">
        <f t="shared" si="448"/>
        <v>3774</v>
      </c>
      <c r="I506" s="83">
        <f t="shared" si="448"/>
        <v>0</v>
      </c>
      <c r="J506" s="176">
        <f t="shared" si="448"/>
        <v>0</v>
      </c>
      <c r="K506" s="176">
        <f t="shared" si="448"/>
        <v>0</v>
      </c>
      <c r="L506" s="192">
        <f t="shared" si="448"/>
        <v>0</v>
      </c>
      <c r="M506" s="193">
        <f t="shared" si="448"/>
        <v>0</v>
      </c>
      <c r="N506" s="27">
        <f t="shared" si="449"/>
        <v>3774</v>
      </c>
      <c r="O506" s="27">
        <f t="shared" si="449"/>
        <v>0</v>
      </c>
      <c r="P506" s="27">
        <f t="shared" si="449"/>
        <v>3774</v>
      </c>
      <c r="Q506" s="81">
        <f t="shared" si="449"/>
        <v>0</v>
      </c>
    </row>
    <row r="507" spans="1:17" s="129" customFormat="1" ht="16.5">
      <c r="A507" s="41" t="s">
        <v>97</v>
      </c>
      <c r="B507" s="25" t="s">
        <v>60</v>
      </c>
      <c r="C507" s="25" t="s">
        <v>49</v>
      </c>
      <c r="D507" s="35" t="s">
        <v>319</v>
      </c>
      <c r="E507" s="25" t="s">
        <v>98</v>
      </c>
      <c r="F507" s="52">
        <f t="shared" si="448"/>
        <v>3774</v>
      </c>
      <c r="G507" s="52">
        <f t="shared" si="448"/>
        <v>0</v>
      </c>
      <c r="H507" s="52">
        <f t="shared" si="448"/>
        <v>3774</v>
      </c>
      <c r="I507" s="83">
        <f t="shared" si="448"/>
        <v>0</v>
      </c>
      <c r="J507" s="176">
        <f t="shared" si="448"/>
        <v>0</v>
      </c>
      <c r="K507" s="176">
        <f t="shared" si="448"/>
        <v>0</v>
      </c>
      <c r="L507" s="192">
        <f t="shared" si="448"/>
        <v>0</v>
      </c>
      <c r="M507" s="193">
        <f t="shared" si="448"/>
        <v>0</v>
      </c>
      <c r="N507" s="27">
        <f t="shared" si="449"/>
        <v>3774</v>
      </c>
      <c r="O507" s="27">
        <f t="shared" si="449"/>
        <v>0</v>
      </c>
      <c r="P507" s="27">
        <f t="shared" si="449"/>
        <v>3774</v>
      </c>
      <c r="Q507" s="81">
        <f t="shared" si="449"/>
        <v>0</v>
      </c>
    </row>
    <row r="508" spans="1:17" s="129" customFormat="1" ht="66">
      <c r="A508" s="24" t="s">
        <v>345</v>
      </c>
      <c r="B508" s="25" t="s">
        <v>60</v>
      </c>
      <c r="C508" s="25" t="s">
        <v>49</v>
      </c>
      <c r="D508" s="35" t="s">
        <v>319</v>
      </c>
      <c r="E508" s="25" t="s">
        <v>183</v>
      </c>
      <c r="F508" s="27">
        <v>3774</v>
      </c>
      <c r="G508" s="27"/>
      <c r="H508" s="27">
        <v>3774</v>
      </c>
      <c r="I508" s="81"/>
      <c r="J508" s="111"/>
      <c r="K508" s="111"/>
      <c r="L508" s="121"/>
      <c r="M508" s="121"/>
      <c r="N508" s="27">
        <f>F508+J508+K508</f>
        <v>3774</v>
      </c>
      <c r="O508" s="27">
        <f>G508+K508</f>
        <v>0</v>
      </c>
      <c r="P508" s="27">
        <f>H508+L508+M508</f>
        <v>3774</v>
      </c>
      <c r="Q508" s="81">
        <f>I508+M508</f>
        <v>0</v>
      </c>
    </row>
    <row r="509" spans="1:17" s="10" customFormat="1" ht="49.5">
      <c r="A509" s="24" t="s">
        <v>449</v>
      </c>
      <c r="B509" s="25" t="s">
        <v>60</v>
      </c>
      <c r="C509" s="25" t="s">
        <v>49</v>
      </c>
      <c r="D509" s="35" t="s">
        <v>450</v>
      </c>
      <c r="E509" s="25"/>
      <c r="F509" s="27">
        <f t="shared" ref="F509:M512" si="450">F510</f>
        <v>918</v>
      </c>
      <c r="G509" s="27">
        <f t="shared" si="450"/>
        <v>0</v>
      </c>
      <c r="H509" s="27">
        <f t="shared" si="450"/>
        <v>0</v>
      </c>
      <c r="I509" s="81">
        <f t="shared" si="450"/>
        <v>0</v>
      </c>
      <c r="J509" s="126">
        <f t="shared" si="450"/>
        <v>0</v>
      </c>
      <c r="K509" s="126">
        <f t="shared" si="450"/>
        <v>0</v>
      </c>
      <c r="L509" s="188">
        <f t="shared" si="450"/>
        <v>0</v>
      </c>
      <c r="M509" s="189">
        <f t="shared" si="450"/>
        <v>0</v>
      </c>
      <c r="N509" s="27">
        <f t="shared" ref="N509:Q512" si="451">N510</f>
        <v>918</v>
      </c>
      <c r="O509" s="27">
        <f t="shared" si="451"/>
        <v>0</v>
      </c>
      <c r="P509" s="27">
        <f t="shared" si="451"/>
        <v>0</v>
      </c>
      <c r="Q509" s="81">
        <f t="shared" si="451"/>
        <v>0</v>
      </c>
    </row>
    <row r="510" spans="1:17" s="10" customFormat="1" ht="16.5">
      <c r="A510" s="24" t="s">
        <v>76</v>
      </c>
      <c r="B510" s="25" t="s">
        <v>60</v>
      </c>
      <c r="C510" s="25" t="s">
        <v>49</v>
      </c>
      <c r="D510" s="35" t="s">
        <v>451</v>
      </c>
      <c r="E510" s="25"/>
      <c r="F510" s="27">
        <f t="shared" si="450"/>
        <v>918</v>
      </c>
      <c r="G510" s="27">
        <f t="shared" si="450"/>
        <v>0</v>
      </c>
      <c r="H510" s="27">
        <f t="shared" si="450"/>
        <v>0</v>
      </c>
      <c r="I510" s="81">
        <f t="shared" si="450"/>
        <v>0</v>
      </c>
      <c r="J510" s="126">
        <f t="shared" si="450"/>
        <v>0</v>
      </c>
      <c r="K510" s="126">
        <f t="shared" si="450"/>
        <v>0</v>
      </c>
      <c r="L510" s="188">
        <f t="shared" si="450"/>
        <v>0</v>
      </c>
      <c r="M510" s="189">
        <f t="shared" si="450"/>
        <v>0</v>
      </c>
      <c r="N510" s="27">
        <f t="shared" si="451"/>
        <v>918</v>
      </c>
      <c r="O510" s="27">
        <f t="shared" si="451"/>
        <v>0</v>
      </c>
      <c r="P510" s="27">
        <f t="shared" si="451"/>
        <v>0</v>
      </c>
      <c r="Q510" s="81">
        <f t="shared" si="451"/>
        <v>0</v>
      </c>
    </row>
    <row r="511" spans="1:17" s="10" customFormat="1" ht="36" customHeight="1">
      <c r="A511" s="24" t="s">
        <v>121</v>
      </c>
      <c r="B511" s="25" t="s">
        <v>60</v>
      </c>
      <c r="C511" s="25" t="s">
        <v>49</v>
      </c>
      <c r="D511" s="35" t="s">
        <v>452</v>
      </c>
      <c r="E511" s="25"/>
      <c r="F511" s="27">
        <f t="shared" si="450"/>
        <v>918</v>
      </c>
      <c r="G511" s="27">
        <f t="shared" si="450"/>
        <v>0</v>
      </c>
      <c r="H511" s="27">
        <f t="shared" si="450"/>
        <v>0</v>
      </c>
      <c r="I511" s="81">
        <f t="shared" si="450"/>
        <v>0</v>
      </c>
      <c r="J511" s="126">
        <f t="shared" si="450"/>
        <v>0</v>
      </c>
      <c r="K511" s="126">
        <f t="shared" si="450"/>
        <v>0</v>
      </c>
      <c r="L511" s="188">
        <f t="shared" si="450"/>
        <v>0</v>
      </c>
      <c r="M511" s="189">
        <f t="shared" si="450"/>
        <v>0</v>
      </c>
      <c r="N511" s="27">
        <f t="shared" si="451"/>
        <v>918</v>
      </c>
      <c r="O511" s="27">
        <f t="shared" si="451"/>
        <v>0</v>
      </c>
      <c r="P511" s="27">
        <f t="shared" si="451"/>
        <v>0</v>
      </c>
      <c r="Q511" s="81">
        <f t="shared" si="451"/>
        <v>0</v>
      </c>
    </row>
    <row r="512" spans="1:17" s="10" customFormat="1" ht="33">
      <c r="A512" s="24" t="s">
        <v>346</v>
      </c>
      <c r="B512" s="25" t="s">
        <v>60</v>
      </c>
      <c r="C512" s="25" t="s">
        <v>49</v>
      </c>
      <c r="D512" s="35" t="s">
        <v>452</v>
      </c>
      <c r="E512" s="25" t="s">
        <v>78</v>
      </c>
      <c r="F512" s="27">
        <f t="shared" si="450"/>
        <v>918</v>
      </c>
      <c r="G512" s="27">
        <f t="shared" si="450"/>
        <v>0</v>
      </c>
      <c r="H512" s="27">
        <f t="shared" si="450"/>
        <v>0</v>
      </c>
      <c r="I512" s="81">
        <f t="shared" si="450"/>
        <v>0</v>
      </c>
      <c r="J512" s="126">
        <f t="shared" si="450"/>
        <v>0</v>
      </c>
      <c r="K512" s="126">
        <f t="shared" si="450"/>
        <v>0</v>
      </c>
      <c r="L512" s="188">
        <f t="shared" si="450"/>
        <v>0</v>
      </c>
      <c r="M512" s="189">
        <f t="shared" si="450"/>
        <v>0</v>
      </c>
      <c r="N512" s="27">
        <f t="shared" si="451"/>
        <v>918</v>
      </c>
      <c r="O512" s="27">
        <f t="shared" si="451"/>
        <v>0</v>
      </c>
      <c r="P512" s="27">
        <f t="shared" si="451"/>
        <v>0</v>
      </c>
      <c r="Q512" s="81">
        <f t="shared" si="451"/>
        <v>0</v>
      </c>
    </row>
    <row r="513" spans="1:17" s="10" customFormat="1" ht="49.5">
      <c r="A513" s="24" t="s">
        <v>161</v>
      </c>
      <c r="B513" s="25" t="s">
        <v>60</v>
      </c>
      <c r="C513" s="25" t="s">
        <v>49</v>
      </c>
      <c r="D513" s="35" t="s">
        <v>452</v>
      </c>
      <c r="E513" s="25" t="s">
        <v>160</v>
      </c>
      <c r="F513" s="27">
        <v>918</v>
      </c>
      <c r="G513" s="27"/>
      <c r="H513" s="27"/>
      <c r="I513" s="81"/>
      <c r="J513" s="111"/>
      <c r="K513" s="111"/>
      <c r="L513" s="121"/>
      <c r="M513" s="121"/>
      <c r="N513" s="27">
        <f>F513+J513+K513</f>
        <v>918</v>
      </c>
      <c r="O513" s="27">
        <f>G513+K513</f>
        <v>0</v>
      </c>
      <c r="P513" s="27">
        <f>H513+L513+M513</f>
        <v>0</v>
      </c>
      <c r="Q513" s="81">
        <f>I513+M513</f>
        <v>0</v>
      </c>
    </row>
    <row r="514" spans="1:17" s="10" customFormat="1" ht="70.5" customHeight="1">
      <c r="A514" s="24" t="s">
        <v>434</v>
      </c>
      <c r="B514" s="25" t="s">
        <v>60</v>
      </c>
      <c r="C514" s="25" t="s">
        <v>49</v>
      </c>
      <c r="D514" s="35" t="s">
        <v>453</v>
      </c>
      <c r="E514" s="25"/>
      <c r="F514" s="27">
        <f t="shared" ref="F514:M517" si="452">F515</f>
        <v>15913</v>
      </c>
      <c r="G514" s="27">
        <f t="shared" si="452"/>
        <v>0</v>
      </c>
      <c r="H514" s="27">
        <f t="shared" si="452"/>
        <v>0</v>
      </c>
      <c r="I514" s="81">
        <f t="shared" si="452"/>
        <v>0</v>
      </c>
      <c r="J514" s="126">
        <f t="shared" si="452"/>
        <v>0</v>
      </c>
      <c r="K514" s="126">
        <f t="shared" si="452"/>
        <v>0</v>
      </c>
      <c r="L514" s="188">
        <f t="shared" si="452"/>
        <v>0</v>
      </c>
      <c r="M514" s="189">
        <f t="shared" si="452"/>
        <v>0</v>
      </c>
      <c r="N514" s="27">
        <f t="shared" ref="N514:Q517" si="453">N515</f>
        <v>15913</v>
      </c>
      <c r="O514" s="27">
        <f t="shared" si="453"/>
        <v>0</v>
      </c>
      <c r="P514" s="27">
        <f t="shared" si="453"/>
        <v>0</v>
      </c>
      <c r="Q514" s="81">
        <f t="shared" si="453"/>
        <v>0</v>
      </c>
    </row>
    <row r="515" spans="1:17" s="10" customFormat="1" ht="16.5">
      <c r="A515" s="24" t="s">
        <v>76</v>
      </c>
      <c r="B515" s="25" t="s">
        <v>60</v>
      </c>
      <c r="C515" s="25" t="s">
        <v>49</v>
      </c>
      <c r="D515" s="35" t="s">
        <v>454</v>
      </c>
      <c r="E515" s="25"/>
      <c r="F515" s="27">
        <f t="shared" si="452"/>
        <v>15913</v>
      </c>
      <c r="G515" s="27">
        <f t="shared" si="452"/>
        <v>0</v>
      </c>
      <c r="H515" s="27">
        <f t="shared" si="452"/>
        <v>0</v>
      </c>
      <c r="I515" s="81">
        <f t="shared" si="452"/>
        <v>0</v>
      </c>
      <c r="J515" s="126">
        <f t="shared" si="452"/>
        <v>0</v>
      </c>
      <c r="K515" s="126">
        <f t="shared" si="452"/>
        <v>0</v>
      </c>
      <c r="L515" s="188">
        <f t="shared" si="452"/>
        <v>0</v>
      </c>
      <c r="M515" s="189">
        <f t="shared" si="452"/>
        <v>0</v>
      </c>
      <c r="N515" s="27">
        <f t="shared" si="453"/>
        <v>15913</v>
      </c>
      <c r="O515" s="27">
        <f t="shared" si="453"/>
        <v>0</v>
      </c>
      <c r="P515" s="27">
        <f t="shared" si="453"/>
        <v>0</v>
      </c>
      <c r="Q515" s="81">
        <f t="shared" si="453"/>
        <v>0</v>
      </c>
    </row>
    <row r="516" spans="1:17" s="10" customFormat="1" ht="39" customHeight="1">
      <c r="A516" s="24" t="s">
        <v>121</v>
      </c>
      <c r="B516" s="25" t="s">
        <v>60</v>
      </c>
      <c r="C516" s="25" t="s">
        <v>49</v>
      </c>
      <c r="D516" s="35" t="s">
        <v>455</v>
      </c>
      <c r="E516" s="25"/>
      <c r="F516" s="27">
        <f t="shared" si="452"/>
        <v>15913</v>
      </c>
      <c r="G516" s="27">
        <f t="shared" si="452"/>
        <v>0</v>
      </c>
      <c r="H516" s="27">
        <f t="shared" si="452"/>
        <v>0</v>
      </c>
      <c r="I516" s="81">
        <f t="shared" si="452"/>
        <v>0</v>
      </c>
      <c r="J516" s="126">
        <f t="shared" si="452"/>
        <v>0</v>
      </c>
      <c r="K516" s="126">
        <f t="shared" si="452"/>
        <v>0</v>
      </c>
      <c r="L516" s="188">
        <f t="shared" si="452"/>
        <v>0</v>
      </c>
      <c r="M516" s="189">
        <f t="shared" si="452"/>
        <v>0</v>
      </c>
      <c r="N516" s="27">
        <f t="shared" si="453"/>
        <v>15913</v>
      </c>
      <c r="O516" s="27">
        <f t="shared" si="453"/>
        <v>0</v>
      </c>
      <c r="P516" s="27">
        <f t="shared" si="453"/>
        <v>0</v>
      </c>
      <c r="Q516" s="81">
        <f t="shared" si="453"/>
        <v>0</v>
      </c>
    </row>
    <row r="517" spans="1:17" s="10" customFormat="1" ht="33">
      <c r="A517" s="24" t="s">
        <v>346</v>
      </c>
      <c r="B517" s="25" t="s">
        <v>60</v>
      </c>
      <c r="C517" s="25" t="s">
        <v>49</v>
      </c>
      <c r="D517" s="35" t="s">
        <v>455</v>
      </c>
      <c r="E517" s="25" t="s">
        <v>78</v>
      </c>
      <c r="F517" s="27">
        <f t="shared" si="452"/>
        <v>15913</v>
      </c>
      <c r="G517" s="27">
        <f t="shared" si="452"/>
        <v>0</v>
      </c>
      <c r="H517" s="27">
        <f t="shared" si="452"/>
        <v>0</v>
      </c>
      <c r="I517" s="81">
        <f t="shared" si="452"/>
        <v>0</v>
      </c>
      <c r="J517" s="126">
        <f t="shared" si="452"/>
        <v>0</v>
      </c>
      <c r="K517" s="126">
        <f t="shared" si="452"/>
        <v>0</v>
      </c>
      <c r="L517" s="188">
        <f t="shared" si="452"/>
        <v>0</v>
      </c>
      <c r="M517" s="189">
        <f t="shared" si="452"/>
        <v>0</v>
      </c>
      <c r="N517" s="27">
        <f t="shared" si="453"/>
        <v>15913</v>
      </c>
      <c r="O517" s="27">
        <f t="shared" si="453"/>
        <v>0</v>
      </c>
      <c r="P517" s="27">
        <f t="shared" si="453"/>
        <v>0</v>
      </c>
      <c r="Q517" s="81">
        <f t="shared" si="453"/>
        <v>0</v>
      </c>
    </row>
    <row r="518" spans="1:17" s="10" customFormat="1" ht="49.5">
      <c r="A518" s="24" t="s">
        <v>161</v>
      </c>
      <c r="B518" s="25" t="s">
        <v>60</v>
      </c>
      <c r="C518" s="25" t="s">
        <v>49</v>
      </c>
      <c r="D518" s="35" t="s">
        <v>455</v>
      </c>
      <c r="E518" s="25" t="s">
        <v>160</v>
      </c>
      <c r="F518" s="27">
        <v>15913</v>
      </c>
      <c r="G518" s="27"/>
      <c r="H518" s="27"/>
      <c r="I518" s="81"/>
      <c r="J518" s="111"/>
      <c r="K518" s="111"/>
      <c r="L518" s="121"/>
      <c r="M518" s="121"/>
      <c r="N518" s="27">
        <f>F518+J518+K518</f>
        <v>15913</v>
      </c>
      <c r="O518" s="27">
        <f>G518+K518</f>
        <v>0</v>
      </c>
      <c r="P518" s="27">
        <f>H518+L518+M518</f>
        <v>0</v>
      </c>
      <c r="Q518" s="81">
        <f>I518+M518</f>
        <v>0</v>
      </c>
    </row>
    <row r="519" spans="1:17" s="129" customFormat="1" ht="49.5" hidden="1">
      <c r="A519" s="24" t="s">
        <v>434</v>
      </c>
      <c r="B519" s="25" t="s">
        <v>60</v>
      </c>
      <c r="C519" s="25" t="s">
        <v>49</v>
      </c>
      <c r="D519" s="35" t="s">
        <v>433</v>
      </c>
      <c r="E519" s="25"/>
      <c r="F519" s="27">
        <f t="shared" si="448"/>
        <v>0</v>
      </c>
      <c r="G519" s="27">
        <f t="shared" si="448"/>
        <v>0</v>
      </c>
      <c r="H519" s="52">
        <f t="shared" si="448"/>
        <v>0</v>
      </c>
      <c r="I519" s="81">
        <f t="shared" si="448"/>
        <v>0</v>
      </c>
      <c r="J519" s="111"/>
      <c r="K519" s="111"/>
      <c r="L519" s="121"/>
      <c r="M519" s="121"/>
      <c r="N519" s="124">
        <f t="shared" si="449"/>
        <v>0</v>
      </c>
      <c r="O519" s="124">
        <f t="shared" si="449"/>
        <v>0</v>
      </c>
      <c r="P519" s="130">
        <f t="shared" si="449"/>
        <v>0</v>
      </c>
      <c r="Q519" s="89">
        <f t="shared" si="449"/>
        <v>0</v>
      </c>
    </row>
    <row r="520" spans="1:17" s="129" customFormat="1" ht="16.5" hidden="1">
      <c r="A520" s="24" t="s">
        <v>76</v>
      </c>
      <c r="B520" s="25" t="s">
        <v>60</v>
      </c>
      <c r="C520" s="25" t="s">
        <v>49</v>
      </c>
      <c r="D520" s="35" t="s">
        <v>435</v>
      </c>
      <c r="E520" s="25"/>
      <c r="F520" s="27">
        <f t="shared" si="448"/>
        <v>0</v>
      </c>
      <c r="G520" s="27">
        <f t="shared" si="448"/>
        <v>0</v>
      </c>
      <c r="H520" s="52">
        <f t="shared" si="448"/>
        <v>0</v>
      </c>
      <c r="I520" s="81">
        <f t="shared" si="448"/>
        <v>0</v>
      </c>
      <c r="J520" s="111"/>
      <c r="K520" s="111"/>
      <c r="L520" s="121"/>
      <c r="M520" s="121"/>
      <c r="N520" s="124">
        <f t="shared" si="449"/>
        <v>0</v>
      </c>
      <c r="O520" s="124">
        <f t="shared" si="449"/>
        <v>0</v>
      </c>
      <c r="P520" s="130">
        <f t="shared" si="449"/>
        <v>0</v>
      </c>
      <c r="Q520" s="89">
        <f t="shared" si="449"/>
        <v>0</v>
      </c>
    </row>
    <row r="521" spans="1:17" s="129" customFormat="1" ht="16.5" hidden="1">
      <c r="A521" s="24" t="s">
        <v>121</v>
      </c>
      <c r="B521" s="25" t="s">
        <v>60</v>
      </c>
      <c r="C521" s="25" t="s">
        <v>49</v>
      </c>
      <c r="D521" s="35" t="s">
        <v>436</v>
      </c>
      <c r="E521" s="25"/>
      <c r="F521" s="27">
        <f t="shared" si="448"/>
        <v>0</v>
      </c>
      <c r="G521" s="27">
        <f t="shared" si="448"/>
        <v>0</v>
      </c>
      <c r="H521" s="52">
        <f t="shared" si="448"/>
        <v>0</v>
      </c>
      <c r="I521" s="81">
        <f t="shared" si="448"/>
        <v>0</v>
      </c>
      <c r="J521" s="111"/>
      <c r="K521" s="111"/>
      <c r="L521" s="121"/>
      <c r="M521" s="121"/>
      <c r="N521" s="124">
        <f t="shared" si="449"/>
        <v>0</v>
      </c>
      <c r="O521" s="124">
        <f t="shared" si="449"/>
        <v>0</v>
      </c>
      <c r="P521" s="130">
        <f t="shared" si="449"/>
        <v>0</v>
      </c>
      <c r="Q521" s="89">
        <f t="shared" si="449"/>
        <v>0</v>
      </c>
    </row>
    <row r="522" spans="1:17" s="129" customFormat="1" ht="33" hidden="1">
      <c r="A522" s="24" t="s">
        <v>346</v>
      </c>
      <c r="B522" s="25" t="s">
        <v>60</v>
      </c>
      <c r="C522" s="25" t="s">
        <v>49</v>
      </c>
      <c r="D522" s="35" t="s">
        <v>436</v>
      </c>
      <c r="E522" s="25" t="s">
        <v>78</v>
      </c>
      <c r="F522" s="27">
        <f t="shared" si="448"/>
        <v>0</v>
      </c>
      <c r="G522" s="27">
        <f t="shared" si="448"/>
        <v>0</v>
      </c>
      <c r="H522" s="52">
        <f t="shared" si="448"/>
        <v>0</v>
      </c>
      <c r="I522" s="81">
        <f t="shared" si="448"/>
        <v>0</v>
      </c>
      <c r="J522" s="111"/>
      <c r="K522" s="111"/>
      <c r="L522" s="121"/>
      <c r="M522" s="121"/>
      <c r="N522" s="124">
        <f t="shared" si="449"/>
        <v>0</v>
      </c>
      <c r="O522" s="124">
        <f t="shared" si="449"/>
        <v>0</v>
      </c>
      <c r="P522" s="130">
        <f t="shared" si="449"/>
        <v>0</v>
      </c>
      <c r="Q522" s="89">
        <f t="shared" si="449"/>
        <v>0</v>
      </c>
    </row>
    <row r="523" spans="1:17" s="129" customFormat="1" ht="49.5" hidden="1">
      <c r="A523" s="24" t="s">
        <v>161</v>
      </c>
      <c r="B523" s="25" t="s">
        <v>60</v>
      </c>
      <c r="C523" s="25" t="s">
        <v>49</v>
      </c>
      <c r="D523" s="35" t="s">
        <v>436</v>
      </c>
      <c r="E523" s="25" t="s">
        <v>160</v>
      </c>
      <c r="F523" s="27"/>
      <c r="G523" s="27"/>
      <c r="H523" s="27"/>
      <c r="I523" s="81"/>
      <c r="J523" s="111"/>
      <c r="K523" s="111"/>
      <c r="L523" s="121"/>
      <c r="M523" s="121"/>
      <c r="N523" s="124"/>
      <c r="O523" s="124"/>
      <c r="P523" s="124"/>
      <c r="Q523" s="89"/>
    </row>
    <row r="524" spans="1:17" s="10" customFormat="1" ht="16.5">
      <c r="A524" s="41" t="s">
        <v>79</v>
      </c>
      <c r="B524" s="25" t="s">
        <v>60</v>
      </c>
      <c r="C524" s="25" t="s">
        <v>49</v>
      </c>
      <c r="D524" s="35" t="s">
        <v>320</v>
      </c>
      <c r="E524" s="25"/>
      <c r="F524" s="27">
        <f t="shared" ref="F524:M527" si="454">F525</f>
        <v>5434</v>
      </c>
      <c r="G524" s="27">
        <f t="shared" si="454"/>
        <v>0</v>
      </c>
      <c r="H524" s="27">
        <f t="shared" si="454"/>
        <v>22265</v>
      </c>
      <c r="I524" s="81">
        <f t="shared" si="454"/>
        <v>0</v>
      </c>
      <c r="J524" s="126">
        <f t="shared" si="454"/>
        <v>0</v>
      </c>
      <c r="K524" s="126">
        <f t="shared" si="454"/>
        <v>0</v>
      </c>
      <c r="L524" s="188">
        <f t="shared" si="454"/>
        <v>0</v>
      </c>
      <c r="M524" s="189">
        <f t="shared" si="454"/>
        <v>0</v>
      </c>
      <c r="N524" s="27">
        <f t="shared" ref="N524:Q527" si="455">N525</f>
        <v>5434</v>
      </c>
      <c r="O524" s="27">
        <f t="shared" si="455"/>
        <v>0</v>
      </c>
      <c r="P524" s="27">
        <f t="shared" si="455"/>
        <v>22265</v>
      </c>
      <c r="Q524" s="81">
        <f t="shared" si="455"/>
        <v>0</v>
      </c>
    </row>
    <row r="525" spans="1:17" s="10" customFormat="1" ht="16.5">
      <c r="A525" s="41" t="s">
        <v>76</v>
      </c>
      <c r="B525" s="25" t="s">
        <v>60</v>
      </c>
      <c r="C525" s="25" t="s">
        <v>49</v>
      </c>
      <c r="D525" s="35" t="s">
        <v>219</v>
      </c>
      <c r="E525" s="25"/>
      <c r="F525" s="27">
        <f t="shared" si="454"/>
        <v>5434</v>
      </c>
      <c r="G525" s="27">
        <f t="shared" si="454"/>
        <v>0</v>
      </c>
      <c r="H525" s="27">
        <f t="shared" si="454"/>
        <v>22265</v>
      </c>
      <c r="I525" s="81">
        <f t="shared" si="454"/>
        <v>0</v>
      </c>
      <c r="J525" s="126">
        <f t="shared" si="454"/>
        <v>0</v>
      </c>
      <c r="K525" s="126">
        <f t="shared" si="454"/>
        <v>0</v>
      </c>
      <c r="L525" s="188">
        <f t="shared" si="454"/>
        <v>0</v>
      </c>
      <c r="M525" s="189">
        <f t="shared" si="454"/>
        <v>0</v>
      </c>
      <c r="N525" s="27">
        <f t="shared" si="455"/>
        <v>5434</v>
      </c>
      <c r="O525" s="27">
        <f t="shared" si="455"/>
        <v>0</v>
      </c>
      <c r="P525" s="27">
        <f t="shared" si="455"/>
        <v>22265</v>
      </c>
      <c r="Q525" s="81">
        <f t="shared" si="455"/>
        <v>0</v>
      </c>
    </row>
    <row r="526" spans="1:17" s="10" customFormat="1" ht="37.5" customHeight="1">
      <c r="A526" s="41" t="s">
        <v>122</v>
      </c>
      <c r="B526" s="25" t="s">
        <v>60</v>
      </c>
      <c r="C526" s="25" t="s">
        <v>49</v>
      </c>
      <c r="D526" s="35" t="s">
        <v>321</v>
      </c>
      <c r="E526" s="25"/>
      <c r="F526" s="27">
        <f t="shared" ref="F526:H526" si="456">F527+F529</f>
        <v>5434</v>
      </c>
      <c r="G526" s="27">
        <f t="shared" si="456"/>
        <v>0</v>
      </c>
      <c r="H526" s="27">
        <f t="shared" si="456"/>
        <v>22265</v>
      </c>
      <c r="I526" s="81">
        <f t="shared" ref="I526:L526" si="457">I527+I529</f>
        <v>0</v>
      </c>
      <c r="J526" s="126">
        <f t="shared" si="457"/>
        <v>0</v>
      </c>
      <c r="K526" s="126">
        <f t="shared" si="457"/>
        <v>0</v>
      </c>
      <c r="L526" s="188">
        <f t="shared" si="457"/>
        <v>0</v>
      </c>
      <c r="M526" s="189">
        <f t="shared" ref="M526" si="458">M527+M529</f>
        <v>0</v>
      </c>
      <c r="N526" s="27">
        <f t="shared" ref="N526:Q526" si="459">N527+N529</f>
        <v>5434</v>
      </c>
      <c r="O526" s="27">
        <f t="shared" si="459"/>
        <v>0</v>
      </c>
      <c r="P526" s="27">
        <f t="shared" si="459"/>
        <v>22265</v>
      </c>
      <c r="Q526" s="81">
        <f t="shared" si="459"/>
        <v>0</v>
      </c>
    </row>
    <row r="527" spans="1:17" s="10" customFormat="1" ht="33">
      <c r="A527" s="24" t="s">
        <v>346</v>
      </c>
      <c r="B527" s="25" t="s">
        <v>60</v>
      </c>
      <c r="C527" s="25" t="s">
        <v>49</v>
      </c>
      <c r="D527" s="35" t="s">
        <v>321</v>
      </c>
      <c r="E527" s="25" t="s">
        <v>78</v>
      </c>
      <c r="F527" s="27">
        <f t="shared" si="454"/>
        <v>5434</v>
      </c>
      <c r="G527" s="27">
        <f t="shared" si="454"/>
        <v>0</v>
      </c>
      <c r="H527" s="27">
        <f t="shared" si="454"/>
        <v>22265</v>
      </c>
      <c r="I527" s="81">
        <f t="shared" si="454"/>
        <v>0</v>
      </c>
      <c r="J527" s="126">
        <f t="shared" si="454"/>
        <v>0</v>
      </c>
      <c r="K527" s="126">
        <f t="shared" si="454"/>
        <v>0</v>
      </c>
      <c r="L527" s="188">
        <f t="shared" si="454"/>
        <v>0</v>
      </c>
      <c r="M527" s="189">
        <f t="shared" si="454"/>
        <v>0</v>
      </c>
      <c r="N527" s="27">
        <f t="shared" si="455"/>
        <v>5434</v>
      </c>
      <c r="O527" s="27">
        <f t="shared" si="455"/>
        <v>0</v>
      </c>
      <c r="P527" s="27">
        <f t="shared" si="455"/>
        <v>22265</v>
      </c>
      <c r="Q527" s="81">
        <f t="shared" si="455"/>
        <v>0</v>
      </c>
    </row>
    <row r="528" spans="1:17" s="10" customFormat="1" ht="49.5">
      <c r="A528" s="34" t="s">
        <v>185</v>
      </c>
      <c r="B528" s="25" t="s">
        <v>60</v>
      </c>
      <c r="C528" s="25" t="s">
        <v>49</v>
      </c>
      <c r="D528" s="35" t="s">
        <v>321</v>
      </c>
      <c r="E528" s="25" t="s">
        <v>160</v>
      </c>
      <c r="F528" s="27">
        <f>526+4908</f>
        <v>5434</v>
      </c>
      <c r="G528" s="27"/>
      <c r="H528" s="27">
        <f>526+21739</f>
        <v>22265</v>
      </c>
      <c r="I528" s="81"/>
      <c r="J528" s="111"/>
      <c r="K528" s="111"/>
      <c r="L528" s="121"/>
      <c r="M528" s="121"/>
      <c r="N528" s="27">
        <f>F528+J528+K528</f>
        <v>5434</v>
      </c>
      <c r="O528" s="27">
        <f>G528+K528</f>
        <v>0</v>
      </c>
      <c r="P528" s="27">
        <f>H528+L528+M528</f>
        <v>22265</v>
      </c>
      <c r="Q528" s="81">
        <f>I528+M528</f>
        <v>0</v>
      </c>
    </row>
    <row r="529" spans="1:17" s="129" customFormat="1" ht="16.5" hidden="1">
      <c r="A529" s="24" t="s">
        <v>97</v>
      </c>
      <c r="B529" s="25" t="s">
        <v>60</v>
      </c>
      <c r="C529" s="25" t="s">
        <v>49</v>
      </c>
      <c r="D529" s="35" t="s">
        <v>321</v>
      </c>
      <c r="E529" s="25" t="s">
        <v>98</v>
      </c>
      <c r="F529" s="27">
        <f t="shared" ref="F529:I529" si="460">F530</f>
        <v>0</v>
      </c>
      <c r="G529" s="27">
        <f t="shared" si="460"/>
        <v>0</v>
      </c>
      <c r="H529" s="27">
        <f t="shared" si="460"/>
        <v>0</v>
      </c>
      <c r="I529" s="81">
        <f t="shared" si="460"/>
        <v>0</v>
      </c>
      <c r="J529" s="111"/>
      <c r="K529" s="111"/>
      <c r="L529" s="121"/>
      <c r="M529" s="121"/>
      <c r="N529" s="124">
        <f t="shared" ref="N529:Q529" si="461">N530</f>
        <v>0</v>
      </c>
      <c r="O529" s="124">
        <f t="shared" si="461"/>
        <v>0</v>
      </c>
      <c r="P529" s="124">
        <f t="shared" si="461"/>
        <v>0</v>
      </c>
      <c r="Q529" s="89">
        <f t="shared" si="461"/>
        <v>0</v>
      </c>
    </row>
    <row r="530" spans="1:17" s="129" customFormat="1" ht="66" hidden="1">
      <c r="A530" s="24" t="s">
        <v>345</v>
      </c>
      <c r="B530" s="25" t="s">
        <v>60</v>
      </c>
      <c r="C530" s="25" t="s">
        <v>49</v>
      </c>
      <c r="D530" s="35" t="s">
        <v>321</v>
      </c>
      <c r="E530" s="25" t="s">
        <v>183</v>
      </c>
      <c r="F530" s="27"/>
      <c r="G530" s="27"/>
      <c r="H530" s="27"/>
      <c r="I530" s="81"/>
      <c r="J530" s="111"/>
      <c r="K530" s="111"/>
      <c r="L530" s="121"/>
      <c r="M530" s="121"/>
      <c r="N530" s="124"/>
      <c r="O530" s="124"/>
      <c r="P530" s="124"/>
      <c r="Q530" s="89"/>
    </row>
    <row r="531" spans="1:17" s="10" customFormat="1" ht="16.5">
      <c r="A531" s="29"/>
      <c r="B531" s="25"/>
      <c r="C531" s="25"/>
      <c r="D531" s="42"/>
      <c r="E531" s="25"/>
      <c r="F531" s="18"/>
      <c r="G531" s="18"/>
      <c r="H531" s="18"/>
      <c r="I531" s="77"/>
      <c r="J531" s="111"/>
      <c r="K531" s="111"/>
      <c r="L531" s="121"/>
      <c r="M531" s="121"/>
      <c r="N531" s="18"/>
      <c r="O531" s="18"/>
      <c r="P531" s="18"/>
      <c r="Q531" s="77"/>
    </row>
    <row r="532" spans="1:17" s="10" customFormat="1" ht="18.75">
      <c r="A532" s="30" t="s">
        <v>61</v>
      </c>
      <c r="B532" s="22" t="s">
        <v>60</v>
      </c>
      <c r="C532" s="22" t="s">
        <v>51</v>
      </c>
      <c r="D532" s="31"/>
      <c r="E532" s="22"/>
      <c r="F532" s="32">
        <f>F533+F544+F586+F554+F575+F549+F538</f>
        <v>728944</v>
      </c>
      <c r="G532" s="32">
        <f t="shared" ref="G532:I532" si="462">G533+G544+G586+G554+G575+G549+G538</f>
        <v>0</v>
      </c>
      <c r="H532" s="32">
        <f t="shared" si="462"/>
        <v>801653</v>
      </c>
      <c r="I532" s="32">
        <f t="shared" si="462"/>
        <v>0</v>
      </c>
      <c r="J532" s="175">
        <f t="shared" ref="J532:Q532" si="463">J533+J544+J586+J554+J575+J549</f>
        <v>0</v>
      </c>
      <c r="K532" s="175">
        <f t="shared" si="463"/>
        <v>0</v>
      </c>
      <c r="L532" s="190">
        <f t="shared" si="463"/>
        <v>0</v>
      </c>
      <c r="M532" s="190">
        <f t="shared" si="463"/>
        <v>0</v>
      </c>
      <c r="N532" s="32">
        <f t="shared" si="463"/>
        <v>649151</v>
      </c>
      <c r="O532" s="32">
        <f t="shared" si="463"/>
        <v>0</v>
      </c>
      <c r="P532" s="32">
        <f t="shared" si="463"/>
        <v>649151</v>
      </c>
      <c r="Q532" s="32">
        <f t="shared" si="463"/>
        <v>0</v>
      </c>
    </row>
    <row r="533" spans="1:17" s="129" customFormat="1" ht="33">
      <c r="A533" s="24" t="s">
        <v>634</v>
      </c>
      <c r="B533" s="25" t="s">
        <v>60</v>
      </c>
      <c r="C533" s="25" t="s">
        <v>51</v>
      </c>
      <c r="D533" s="35" t="s">
        <v>322</v>
      </c>
      <c r="E533" s="25"/>
      <c r="F533" s="52">
        <f t="shared" ref="F533:M536" si="464">F534</f>
        <v>244153</v>
      </c>
      <c r="G533" s="52">
        <f t="shared" si="464"/>
        <v>0</v>
      </c>
      <c r="H533" s="52">
        <f t="shared" si="464"/>
        <v>244153</v>
      </c>
      <c r="I533" s="83">
        <f t="shared" si="464"/>
        <v>0</v>
      </c>
      <c r="J533" s="176">
        <f t="shared" si="464"/>
        <v>0</v>
      </c>
      <c r="K533" s="176">
        <f t="shared" si="464"/>
        <v>0</v>
      </c>
      <c r="L533" s="192">
        <f t="shared" si="464"/>
        <v>0</v>
      </c>
      <c r="M533" s="193">
        <f t="shared" si="464"/>
        <v>0</v>
      </c>
      <c r="N533" s="52">
        <f t="shared" ref="N533:Q535" si="465">N534</f>
        <v>244153</v>
      </c>
      <c r="O533" s="52">
        <f t="shared" si="465"/>
        <v>0</v>
      </c>
      <c r="P533" s="52">
        <f t="shared" si="465"/>
        <v>244153</v>
      </c>
      <c r="Q533" s="83">
        <f t="shared" si="465"/>
        <v>0</v>
      </c>
    </row>
    <row r="534" spans="1:17" s="129" customFormat="1" ht="16.5">
      <c r="A534" s="53" t="s">
        <v>76</v>
      </c>
      <c r="B534" s="25" t="s">
        <v>60</v>
      </c>
      <c r="C534" s="25" t="s">
        <v>51</v>
      </c>
      <c r="D534" s="35" t="s">
        <v>323</v>
      </c>
      <c r="E534" s="25"/>
      <c r="F534" s="52">
        <f t="shared" si="464"/>
        <v>244153</v>
      </c>
      <c r="G534" s="52">
        <f t="shared" si="464"/>
        <v>0</v>
      </c>
      <c r="H534" s="52">
        <f t="shared" si="464"/>
        <v>244153</v>
      </c>
      <c r="I534" s="83">
        <f t="shared" si="464"/>
        <v>0</v>
      </c>
      <c r="J534" s="176">
        <f t="shared" si="464"/>
        <v>0</v>
      </c>
      <c r="K534" s="176">
        <f t="shared" si="464"/>
        <v>0</v>
      </c>
      <c r="L534" s="192">
        <f t="shared" si="464"/>
        <v>0</v>
      </c>
      <c r="M534" s="193">
        <f t="shared" si="464"/>
        <v>0</v>
      </c>
      <c r="N534" s="52">
        <f t="shared" si="465"/>
        <v>244153</v>
      </c>
      <c r="O534" s="52">
        <f t="shared" si="465"/>
        <v>0</v>
      </c>
      <c r="P534" s="52">
        <f t="shared" si="465"/>
        <v>244153</v>
      </c>
      <c r="Q534" s="83">
        <f t="shared" si="465"/>
        <v>0</v>
      </c>
    </row>
    <row r="535" spans="1:17" s="129" customFormat="1" ht="16.5">
      <c r="A535" s="24" t="s">
        <v>119</v>
      </c>
      <c r="B535" s="25" t="s">
        <v>60</v>
      </c>
      <c r="C535" s="25" t="s">
        <v>51</v>
      </c>
      <c r="D535" s="35" t="s">
        <v>324</v>
      </c>
      <c r="E535" s="25"/>
      <c r="F535" s="52">
        <f t="shared" si="464"/>
        <v>244153</v>
      </c>
      <c r="G535" s="52">
        <f t="shared" si="464"/>
        <v>0</v>
      </c>
      <c r="H535" s="52">
        <f t="shared" si="464"/>
        <v>244153</v>
      </c>
      <c r="I535" s="83">
        <f t="shared" si="464"/>
        <v>0</v>
      </c>
      <c r="J535" s="176">
        <f t="shared" si="464"/>
        <v>0</v>
      </c>
      <c r="K535" s="176">
        <f t="shared" si="464"/>
        <v>0</v>
      </c>
      <c r="L535" s="192">
        <f t="shared" si="464"/>
        <v>0</v>
      </c>
      <c r="M535" s="193">
        <f t="shared" si="464"/>
        <v>0</v>
      </c>
      <c r="N535" s="52">
        <f t="shared" si="465"/>
        <v>244153</v>
      </c>
      <c r="O535" s="52">
        <f t="shared" si="465"/>
        <v>0</v>
      </c>
      <c r="P535" s="52">
        <f t="shared" si="465"/>
        <v>244153</v>
      </c>
      <c r="Q535" s="83">
        <f t="shared" si="465"/>
        <v>0</v>
      </c>
    </row>
    <row r="536" spans="1:17" s="129" customFormat="1" ht="33">
      <c r="A536" s="24" t="s">
        <v>346</v>
      </c>
      <c r="B536" s="25" t="s">
        <v>60</v>
      </c>
      <c r="C536" s="25" t="s">
        <v>51</v>
      </c>
      <c r="D536" s="35" t="s">
        <v>324</v>
      </c>
      <c r="E536" s="25" t="s">
        <v>78</v>
      </c>
      <c r="F536" s="52">
        <f t="shared" si="464"/>
        <v>244153</v>
      </c>
      <c r="G536" s="52">
        <f t="shared" si="464"/>
        <v>0</v>
      </c>
      <c r="H536" s="52">
        <f t="shared" si="464"/>
        <v>244153</v>
      </c>
      <c r="I536" s="83">
        <f t="shared" si="464"/>
        <v>0</v>
      </c>
      <c r="J536" s="176">
        <f t="shared" si="464"/>
        <v>0</v>
      </c>
      <c r="K536" s="176">
        <f t="shared" si="464"/>
        <v>0</v>
      </c>
      <c r="L536" s="192">
        <f t="shared" si="464"/>
        <v>0</v>
      </c>
      <c r="M536" s="193">
        <f t="shared" si="464"/>
        <v>0</v>
      </c>
      <c r="N536" s="27">
        <f t="shared" ref="N536:Q547" si="466">N537</f>
        <v>244153</v>
      </c>
      <c r="O536" s="27">
        <f t="shared" si="466"/>
        <v>0</v>
      </c>
      <c r="P536" s="27">
        <f t="shared" si="466"/>
        <v>244153</v>
      </c>
      <c r="Q536" s="81">
        <f t="shared" si="466"/>
        <v>0</v>
      </c>
    </row>
    <row r="537" spans="1:17" s="129" customFormat="1" ht="49.5">
      <c r="A537" s="34" t="s">
        <v>161</v>
      </c>
      <c r="B537" s="25" t="s">
        <v>60</v>
      </c>
      <c r="C537" s="25" t="s">
        <v>51</v>
      </c>
      <c r="D537" s="35" t="s">
        <v>324</v>
      </c>
      <c r="E537" s="25" t="s">
        <v>160</v>
      </c>
      <c r="F537" s="27">
        <v>244153</v>
      </c>
      <c r="G537" s="27"/>
      <c r="H537" s="27">
        <v>244153</v>
      </c>
      <c r="I537" s="81"/>
      <c r="J537" s="111"/>
      <c r="K537" s="111"/>
      <c r="L537" s="121"/>
      <c r="M537" s="121"/>
      <c r="N537" s="27">
        <f>F537+J537+K537</f>
        <v>244153</v>
      </c>
      <c r="O537" s="27">
        <f>G537+K537</f>
        <v>0</v>
      </c>
      <c r="P537" s="27">
        <f>H537+L537+M537</f>
        <v>244153</v>
      </c>
      <c r="Q537" s="81">
        <f>I537+M537</f>
        <v>0</v>
      </c>
    </row>
    <row r="538" spans="1:17" s="129" customFormat="1" ht="49.5">
      <c r="A538" s="34" t="s">
        <v>767</v>
      </c>
      <c r="B538" s="25" t="s">
        <v>60</v>
      </c>
      <c r="C538" s="25" t="s">
        <v>51</v>
      </c>
      <c r="D538" s="35" t="s">
        <v>718</v>
      </c>
      <c r="E538" s="25"/>
      <c r="F538" s="27">
        <f>F539</f>
        <v>846</v>
      </c>
      <c r="G538" s="27">
        <f t="shared" ref="G538:I542" si="467">G539</f>
        <v>0</v>
      </c>
      <c r="H538" s="27">
        <f t="shared" si="467"/>
        <v>846</v>
      </c>
      <c r="I538" s="27">
        <f t="shared" si="467"/>
        <v>0</v>
      </c>
      <c r="J538" s="111"/>
      <c r="K538" s="111"/>
      <c r="L538" s="121"/>
      <c r="M538" s="197"/>
      <c r="N538" s="27"/>
      <c r="O538" s="27"/>
      <c r="P538" s="27"/>
      <c r="Q538" s="81"/>
    </row>
    <row r="539" spans="1:17" s="129" customFormat="1" ht="39.75" customHeight="1">
      <c r="A539" s="34" t="s">
        <v>773</v>
      </c>
      <c r="B539" s="25" t="s">
        <v>60</v>
      </c>
      <c r="C539" s="25" t="s">
        <v>51</v>
      </c>
      <c r="D539" s="35" t="s">
        <v>719</v>
      </c>
      <c r="E539" s="25"/>
      <c r="F539" s="27">
        <f>F540</f>
        <v>846</v>
      </c>
      <c r="G539" s="27">
        <f t="shared" si="467"/>
        <v>0</v>
      </c>
      <c r="H539" s="27">
        <f t="shared" si="467"/>
        <v>846</v>
      </c>
      <c r="I539" s="27">
        <f t="shared" si="467"/>
        <v>0</v>
      </c>
      <c r="J539" s="111"/>
      <c r="K539" s="111"/>
      <c r="L539" s="121"/>
      <c r="M539" s="197"/>
      <c r="N539" s="27"/>
      <c r="O539" s="27"/>
      <c r="P539" s="27"/>
      <c r="Q539" s="81"/>
    </row>
    <row r="540" spans="1:17" s="129" customFormat="1" ht="16.5">
      <c r="A540" s="34" t="s">
        <v>76</v>
      </c>
      <c r="B540" s="25" t="s">
        <v>60</v>
      </c>
      <c r="C540" s="25" t="s">
        <v>51</v>
      </c>
      <c r="D540" s="35" t="s">
        <v>720</v>
      </c>
      <c r="E540" s="25"/>
      <c r="F540" s="27">
        <f>F541</f>
        <v>846</v>
      </c>
      <c r="G540" s="27">
        <f t="shared" si="467"/>
        <v>0</v>
      </c>
      <c r="H540" s="27">
        <f t="shared" si="467"/>
        <v>846</v>
      </c>
      <c r="I540" s="27">
        <f t="shared" si="467"/>
        <v>0</v>
      </c>
      <c r="J540" s="111"/>
      <c r="K540" s="111"/>
      <c r="L540" s="121"/>
      <c r="M540" s="197"/>
      <c r="N540" s="27"/>
      <c r="O540" s="27"/>
      <c r="P540" s="27"/>
      <c r="Q540" s="81"/>
    </row>
    <row r="541" spans="1:17" s="129" customFormat="1" ht="16.5">
      <c r="A541" s="34" t="s">
        <v>119</v>
      </c>
      <c r="B541" s="25" t="s">
        <v>60</v>
      </c>
      <c r="C541" s="25" t="s">
        <v>51</v>
      </c>
      <c r="D541" s="35" t="s">
        <v>733</v>
      </c>
      <c r="E541" s="25"/>
      <c r="F541" s="27">
        <f>F542</f>
        <v>846</v>
      </c>
      <c r="G541" s="27">
        <f t="shared" si="467"/>
        <v>0</v>
      </c>
      <c r="H541" s="27">
        <f t="shared" si="467"/>
        <v>846</v>
      </c>
      <c r="I541" s="27">
        <f t="shared" si="467"/>
        <v>0</v>
      </c>
      <c r="J541" s="111"/>
      <c r="K541" s="111"/>
      <c r="L541" s="121"/>
      <c r="M541" s="197"/>
      <c r="N541" s="27"/>
      <c r="O541" s="27"/>
      <c r="P541" s="27"/>
      <c r="Q541" s="81"/>
    </row>
    <row r="542" spans="1:17" s="129" customFormat="1" ht="33">
      <c r="A542" s="34" t="s">
        <v>346</v>
      </c>
      <c r="B542" s="25" t="s">
        <v>60</v>
      </c>
      <c r="C542" s="25" t="s">
        <v>51</v>
      </c>
      <c r="D542" s="35" t="s">
        <v>733</v>
      </c>
      <c r="E542" s="25" t="s">
        <v>78</v>
      </c>
      <c r="F542" s="27">
        <f>F543</f>
        <v>846</v>
      </c>
      <c r="G542" s="27">
        <f t="shared" si="467"/>
        <v>0</v>
      </c>
      <c r="H542" s="27">
        <f t="shared" si="467"/>
        <v>846</v>
      </c>
      <c r="I542" s="27">
        <f t="shared" si="467"/>
        <v>0</v>
      </c>
      <c r="J542" s="111"/>
      <c r="K542" s="111"/>
      <c r="L542" s="121"/>
      <c r="M542" s="197"/>
      <c r="N542" s="27"/>
      <c r="O542" s="27"/>
      <c r="P542" s="27"/>
      <c r="Q542" s="81"/>
    </row>
    <row r="543" spans="1:17" s="129" customFormat="1" ht="49.5">
      <c r="A543" s="34" t="s">
        <v>161</v>
      </c>
      <c r="B543" s="25" t="s">
        <v>60</v>
      </c>
      <c r="C543" s="25" t="s">
        <v>51</v>
      </c>
      <c r="D543" s="35" t="s">
        <v>733</v>
      </c>
      <c r="E543" s="25" t="s">
        <v>160</v>
      </c>
      <c r="F543" s="27">
        <v>846</v>
      </c>
      <c r="G543" s="27"/>
      <c r="H543" s="27">
        <v>846</v>
      </c>
      <c r="I543" s="81"/>
      <c r="J543" s="111"/>
      <c r="K543" s="111"/>
      <c r="L543" s="121"/>
      <c r="M543" s="197"/>
      <c r="N543" s="27"/>
      <c r="O543" s="27"/>
      <c r="P543" s="27"/>
      <c r="Q543" s="81"/>
    </row>
    <row r="544" spans="1:17" s="10" customFormat="1" ht="49.5" hidden="1">
      <c r="A544" s="219" t="s">
        <v>380</v>
      </c>
      <c r="B544" s="220" t="s">
        <v>60</v>
      </c>
      <c r="C544" s="220" t="s">
        <v>51</v>
      </c>
      <c r="D544" s="242" t="s">
        <v>325</v>
      </c>
      <c r="E544" s="220"/>
      <c r="F544" s="222">
        <f t="shared" ref="F544:M547" si="468">F545</f>
        <v>0</v>
      </c>
      <c r="G544" s="222">
        <f t="shared" si="468"/>
        <v>0</v>
      </c>
      <c r="H544" s="222">
        <f t="shared" si="468"/>
        <v>0</v>
      </c>
      <c r="I544" s="223">
        <f t="shared" si="468"/>
        <v>0</v>
      </c>
      <c r="J544" s="126">
        <f t="shared" si="468"/>
        <v>0</v>
      </c>
      <c r="K544" s="126">
        <f t="shared" si="468"/>
        <v>0</v>
      </c>
      <c r="L544" s="188">
        <f t="shared" si="468"/>
        <v>0</v>
      </c>
      <c r="M544" s="189">
        <f t="shared" si="468"/>
        <v>0</v>
      </c>
      <c r="N544" s="27">
        <f t="shared" si="466"/>
        <v>0</v>
      </c>
      <c r="O544" s="27">
        <f t="shared" si="466"/>
        <v>0</v>
      </c>
      <c r="P544" s="27">
        <f t="shared" si="466"/>
        <v>0</v>
      </c>
      <c r="Q544" s="81">
        <f t="shared" si="466"/>
        <v>0</v>
      </c>
    </row>
    <row r="545" spans="1:17" s="10" customFormat="1" ht="16.5" hidden="1">
      <c r="A545" s="225" t="s">
        <v>76</v>
      </c>
      <c r="B545" s="220" t="s">
        <v>60</v>
      </c>
      <c r="C545" s="220" t="s">
        <v>51</v>
      </c>
      <c r="D545" s="242" t="s">
        <v>326</v>
      </c>
      <c r="E545" s="220"/>
      <c r="F545" s="222">
        <f t="shared" si="468"/>
        <v>0</v>
      </c>
      <c r="G545" s="222">
        <f t="shared" si="468"/>
        <v>0</v>
      </c>
      <c r="H545" s="222">
        <f t="shared" si="468"/>
        <v>0</v>
      </c>
      <c r="I545" s="223">
        <f t="shared" si="468"/>
        <v>0</v>
      </c>
      <c r="J545" s="126">
        <f t="shared" si="468"/>
        <v>0</v>
      </c>
      <c r="K545" s="126">
        <f t="shared" si="468"/>
        <v>0</v>
      </c>
      <c r="L545" s="188">
        <f t="shared" si="468"/>
        <v>0</v>
      </c>
      <c r="M545" s="189">
        <f t="shared" si="468"/>
        <v>0</v>
      </c>
      <c r="N545" s="27">
        <f t="shared" si="466"/>
        <v>0</v>
      </c>
      <c r="O545" s="27">
        <f t="shared" si="466"/>
        <v>0</v>
      </c>
      <c r="P545" s="27">
        <f t="shared" si="466"/>
        <v>0</v>
      </c>
      <c r="Q545" s="81">
        <f t="shared" si="466"/>
        <v>0</v>
      </c>
    </row>
    <row r="546" spans="1:17" s="10" customFormat="1" ht="16.5" hidden="1">
      <c r="A546" s="219" t="s">
        <v>119</v>
      </c>
      <c r="B546" s="220" t="s">
        <v>60</v>
      </c>
      <c r="C546" s="220" t="s">
        <v>51</v>
      </c>
      <c r="D546" s="242" t="s">
        <v>327</v>
      </c>
      <c r="E546" s="220"/>
      <c r="F546" s="222">
        <f t="shared" si="468"/>
        <v>0</v>
      </c>
      <c r="G546" s="222">
        <f t="shared" si="468"/>
        <v>0</v>
      </c>
      <c r="H546" s="222">
        <f t="shared" si="468"/>
        <v>0</v>
      </c>
      <c r="I546" s="223">
        <f t="shared" si="468"/>
        <v>0</v>
      </c>
      <c r="J546" s="126">
        <f t="shared" si="468"/>
        <v>0</v>
      </c>
      <c r="K546" s="126">
        <f t="shared" si="468"/>
        <v>0</v>
      </c>
      <c r="L546" s="188">
        <f t="shared" si="468"/>
        <v>0</v>
      </c>
      <c r="M546" s="189">
        <f t="shared" si="468"/>
        <v>0</v>
      </c>
      <c r="N546" s="27">
        <f t="shared" si="466"/>
        <v>0</v>
      </c>
      <c r="O546" s="27">
        <f t="shared" si="466"/>
        <v>0</v>
      </c>
      <c r="P546" s="27">
        <f t="shared" si="466"/>
        <v>0</v>
      </c>
      <c r="Q546" s="81">
        <f t="shared" si="466"/>
        <v>0</v>
      </c>
    </row>
    <row r="547" spans="1:17" s="10" customFormat="1" ht="33" hidden="1">
      <c r="A547" s="219" t="s">
        <v>346</v>
      </c>
      <c r="B547" s="220" t="s">
        <v>60</v>
      </c>
      <c r="C547" s="220" t="s">
        <v>51</v>
      </c>
      <c r="D547" s="242" t="s">
        <v>327</v>
      </c>
      <c r="E547" s="220" t="s">
        <v>78</v>
      </c>
      <c r="F547" s="222">
        <f t="shared" si="468"/>
        <v>0</v>
      </c>
      <c r="G547" s="222">
        <f t="shared" si="468"/>
        <v>0</v>
      </c>
      <c r="H547" s="222">
        <f t="shared" si="468"/>
        <v>0</v>
      </c>
      <c r="I547" s="223">
        <f t="shared" si="468"/>
        <v>0</v>
      </c>
      <c r="J547" s="126">
        <f t="shared" si="468"/>
        <v>0</v>
      </c>
      <c r="K547" s="126">
        <f t="shared" si="468"/>
        <v>0</v>
      </c>
      <c r="L547" s="188">
        <f t="shared" si="468"/>
        <v>0</v>
      </c>
      <c r="M547" s="189">
        <f t="shared" si="468"/>
        <v>0</v>
      </c>
      <c r="N547" s="27">
        <f t="shared" si="466"/>
        <v>0</v>
      </c>
      <c r="O547" s="27">
        <f t="shared" si="466"/>
        <v>0</v>
      </c>
      <c r="P547" s="27">
        <f t="shared" si="466"/>
        <v>0</v>
      </c>
      <c r="Q547" s="81">
        <f t="shared" si="466"/>
        <v>0</v>
      </c>
    </row>
    <row r="548" spans="1:17" s="8" customFormat="1" ht="49.5" hidden="1">
      <c r="A548" s="226" t="s">
        <v>161</v>
      </c>
      <c r="B548" s="220" t="s">
        <v>60</v>
      </c>
      <c r="C548" s="220" t="s">
        <v>51</v>
      </c>
      <c r="D548" s="242" t="s">
        <v>327</v>
      </c>
      <c r="E548" s="220" t="s">
        <v>160</v>
      </c>
      <c r="F548" s="222"/>
      <c r="G548" s="222"/>
      <c r="H548" s="222"/>
      <c r="I548" s="223"/>
      <c r="J548" s="110"/>
      <c r="K548" s="110"/>
      <c r="L548" s="119"/>
      <c r="M548" s="119"/>
      <c r="N548" s="27">
        <f>F548+J548+K548</f>
        <v>0</v>
      </c>
      <c r="O548" s="27">
        <f>G548+K548</f>
        <v>0</v>
      </c>
      <c r="P548" s="27">
        <f>H548+L548+M548</f>
        <v>0</v>
      </c>
      <c r="Q548" s="81">
        <f>I548+M548</f>
        <v>0</v>
      </c>
    </row>
    <row r="549" spans="1:17" s="8" customFormat="1" ht="69.75" customHeight="1">
      <c r="A549" s="34" t="s">
        <v>434</v>
      </c>
      <c r="B549" s="25" t="s">
        <v>60</v>
      </c>
      <c r="C549" s="25" t="s">
        <v>51</v>
      </c>
      <c r="D549" s="42" t="s">
        <v>453</v>
      </c>
      <c r="E549" s="25"/>
      <c r="F549" s="27">
        <f t="shared" ref="F549:M552" si="469">F550</f>
        <v>363760</v>
      </c>
      <c r="G549" s="27">
        <f t="shared" si="469"/>
        <v>0</v>
      </c>
      <c r="H549" s="27">
        <f t="shared" si="469"/>
        <v>0</v>
      </c>
      <c r="I549" s="81">
        <f t="shared" si="469"/>
        <v>0</v>
      </c>
      <c r="J549" s="126">
        <f t="shared" si="469"/>
        <v>0</v>
      </c>
      <c r="K549" s="126">
        <f t="shared" si="469"/>
        <v>0</v>
      </c>
      <c r="L549" s="188">
        <f t="shared" si="469"/>
        <v>0</v>
      </c>
      <c r="M549" s="189">
        <f t="shared" si="469"/>
        <v>0</v>
      </c>
      <c r="N549" s="27">
        <f t="shared" ref="N549:Q552" si="470">N550</f>
        <v>363760</v>
      </c>
      <c r="O549" s="27">
        <f t="shared" si="470"/>
        <v>0</v>
      </c>
      <c r="P549" s="27">
        <f t="shared" si="470"/>
        <v>0</v>
      </c>
      <c r="Q549" s="81">
        <f t="shared" si="470"/>
        <v>0</v>
      </c>
    </row>
    <row r="550" spans="1:17" s="8" customFormat="1" ht="16.5">
      <c r="A550" s="34" t="s">
        <v>76</v>
      </c>
      <c r="B550" s="25" t="s">
        <v>60</v>
      </c>
      <c r="C550" s="25" t="s">
        <v>51</v>
      </c>
      <c r="D550" s="42" t="s">
        <v>454</v>
      </c>
      <c r="E550" s="25"/>
      <c r="F550" s="27">
        <f t="shared" si="469"/>
        <v>363760</v>
      </c>
      <c r="G550" s="27">
        <f t="shared" si="469"/>
        <v>0</v>
      </c>
      <c r="H550" s="27">
        <f t="shared" si="469"/>
        <v>0</v>
      </c>
      <c r="I550" s="81">
        <f t="shared" si="469"/>
        <v>0</v>
      </c>
      <c r="J550" s="126">
        <f t="shared" si="469"/>
        <v>0</v>
      </c>
      <c r="K550" s="126">
        <f t="shared" si="469"/>
        <v>0</v>
      </c>
      <c r="L550" s="188">
        <f t="shared" si="469"/>
        <v>0</v>
      </c>
      <c r="M550" s="189">
        <f t="shared" si="469"/>
        <v>0</v>
      </c>
      <c r="N550" s="27">
        <f t="shared" si="470"/>
        <v>363760</v>
      </c>
      <c r="O550" s="27">
        <f t="shared" si="470"/>
        <v>0</v>
      </c>
      <c r="P550" s="27">
        <f t="shared" si="470"/>
        <v>0</v>
      </c>
      <c r="Q550" s="81">
        <f t="shared" si="470"/>
        <v>0</v>
      </c>
    </row>
    <row r="551" spans="1:17" s="8" customFormat="1" ht="16.5">
      <c r="A551" s="34" t="s">
        <v>437</v>
      </c>
      <c r="B551" s="25" t="s">
        <v>60</v>
      </c>
      <c r="C551" s="25" t="s">
        <v>51</v>
      </c>
      <c r="D551" s="42" t="s">
        <v>458</v>
      </c>
      <c r="E551" s="25"/>
      <c r="F551" s="27">
        <f t="shared" si="469"/>
        <v>363760</v>
      </c>
      <c r="G551" s="27">
        <f t="shared" si="469"/>
        <v>0</v>
      </c>
      <c r="H551" s="27">
        <f t="shared" si="469"/>
        <v>0</v>
      </c>
      <c r="I551" s="81">
        <f t="shared" si="469"/>
        <v>0</v>
      </c>
      <c r="J551" s="126">
        <f t="shared" si="469"/>
        <v>0</v>
      </c>
      <c r="K551" s="126">
        <f t="shared" si="469"/>
        <v>0</v>
      </c>
      <c r="L551" s="188">
        <f t="shared" si="469"/>
        <v>0</v>
      </c>
      <c r="M551" s="189">
        <f t="shared" si="469"/>
        <v>0</v>
      </c>
      <c r="N551" s="27">
        <f t="shared" si="470"/>
        <v>363760</v>
      </c>
      <c r="O551" s="27">
        <f t="shared" si="470"/>
        <v>0</v>
      </c>
      <c r="P551" s="27">
        <f t="shared" si="470"/>
        <v>0</v>
      </c>
      <c r="Q551" s="81">
        <f t="shared" si="470"/>
        <v>0</v>
      </c>
    </row>
    <row r="552" spans="1:17" s="8" customFormat="1" ht="33">
      <c r="A552" s="34" t="s">
        <v>346</v>
      </c>
      <c r="B552" s="25" t="s">
        <v>60</v>
      </c>
      <c r="C552" s="25" t="s">
        <v>51</v>
      </c>
      <c r="D552" s="42" t="s">
        <v>458</v>
      </c>
      <c r="E552" s="25" t="s">
        <v>78</v>
      </c>
      <c r="F552" s="27">
        <f t="shared" si="469"/>
        <v>363760</v>
      </c>
      <c r="G552" s="27">
        <f t="shared" si="469"/>
        <v>0</v>
      </c>
      <c r="H552" s="27">
        <f t="shared" si="469"/>
        <v>0</v>
      </c>
      <c r="I552" s="81">
        <f t="shared" si="469"/>
        <v>0</v>
      </c>
      <c r="J552" s="126">
        <f t="shared" si="469"/>
        <v>0</v>
      </c>
      <c r="K552" s="126">
        <f t="shared" si="469"/>
        <v>0</v>
      </c>
      <c r="L552" s="188">
        <f t="shared" si="469"/>
        <v>0</v>
      </c>
      <c r="M552" s="189">
        <f t="shared" si="469"/>
        <v>0</v>
      </c>
      <c r="N552" s="27">
        <f t="shared" si="470"/>
        <v>363760</v>
      </c>
      <c r="O552" s="27">
        <f t="shared" si="470"/>
        <v>0</v>
      </c>
      <c r="P552" s="27">
        <f t="shared" si="470"/>
        <v>0</v>
      </c>
      <c r="Q552" s="81">
        <f t="shared" si="470"/>
        <v>0</v>
      </c>
    </row>
    <row r="553" spans="1:17" s="8" customFormat="1" ht="49.5">
      <c r="A553" s="34" t="s">
        <v>161</v>
      </c>
      <c r="B553" s="25" t="s">
        <v>60</v>
      </c>
      <c r="C553" s="25" t="s">
        <v>51</v>
      </c>
      <c r="D553" s="42" t="s">
        <v>458</v>
      </c>
      <c r="E553" s="25" t="s">
        <v>160</v>
      </c>
      <c r="F553" s="27">
        <v>363760</v>
      </c>
      <c r="G553" s="27"/>
      <c r="H553" s="27"/>
      <c r="I553" s="81"/>
      <c r="J553" s="110"/>
      <c r="K553" s="110"/>
      <c r="L553" s="119"/>
      <c r="M553" s="119"/>
      <c r="N553" s="27">
        <f>F553+J553+K553</f>
        <v>363760</v>
      </c>
      <c r="O553" s="27">
        <f>G553+K553</f>
        <v>0</v>
      </c>
      <c r="P553" s="27">
        <f>H553+L553+M553</f>
        <v>0</v>
      </c>
      <c r="Q553" s="81">
        <f>I553+M553</f>
        <v>0</v>
      </c>
    </row>
    <row r="554" spans="1:17" s="8" customFormat="1" ht="49.5">
      <c r="A554" s="34" t="s">
        <v>415</v>
      </c>
      <c r="B554" s="25" t="s">
        <v>60</v>
      </c>
      <c r="C554" s="25" t="s">
        <v>51</v>
      </c>
      <c r="D554" s="25" t="s">
        <v>317</v>
      </c>
      <c r="E554" s="25"/>
      <c r="F554" s="27">
        <f>F555+F565+F562+F570</f>
        <v>17033</v>
      </c>
      <c r="G554" s="27">
        <f t="shared" ref="G554:I554" si="471">G555+G565+G562+G570</f>
        <v>0</v>
      </c>
      <c r="H554" s="27">
        <f t="shared" si="471"/>
        <v>17033</v>
      </c>
      <c r="I554" s="81">
        <f t="shared" si="471"/>
        <v>0</v>
      </c>
      <c r="J554" s="126">
        <f>J555+J565+J562+J570</f>
        <v>0</v>
      </c>
      <c r="K554" s="126">
        <f t="shared" ref="K554:M554" si="472">K555+K565+K562+K570</f>
        <v>0</v>
      </c>
      <c r="L554" s="188">
        <f t="shared" si="472"/>
        <v>0</v>
      </c>
      <c r="M554" s="189">
        <f t="shared" si="472"/>
        <v>0</v>
      </c>
      <c r="N554" s="27">
        <f t="shared" ref="N554:Q554" si="473">N555+N565+N562+N570</f>
        <v>17033</v>
      </c>
      <c r="O554" s="27">
        <f t="shared" si="473"/>
        <v>0</v>
      </c>
      <c r="P554" s="27">
        <f t="shared" si="473"/>
        <v>17033</v>
      </c>
      <c r="Q554" s="81">
        <f t="shared" si="473"/>
        <v>0</v>
      </c>
    </row>
    <row r="555" spans="1:17" s="8" customFormat="1" ht="16.5">
      <c r="A555" s="34" t="s">
        <v>76</v>
      </c>
      <c r="B555" s="25" t="s">
        <v>60</v>
      </c>
      <c r="C555" s="25" t="s">
        <v>51</v>
      </c>
      <c r="D555" s="25" t="s">
        <v>318</v>
      </c>
      <c r="E555" s="25"/>
      <c r="F555" s="27">
        <f>F559+F556</f>
        <v>6879</v>
      </c>
      <c r="G555" s="27">
        <f t="shared" ref="G555:H555" si="474">G559+G556</f>
        <v>0</v>
      </c>
      <c r="H555" s="27">
        <f t="shared" si="474"/>
        <v>6879</v>
      </c>
      <c r="I555" s="81">
        <f t="shared" ref="I555:L555" si="475">I559+I556</f>
        <v>0</v>
      </c>
      <c r="J555" s="126">
        <f t="shared" si="475"/>
        <v>0</v>
      </c>
      <c r="K555" s="126">
        <f t="shared" si="475"/>
        <v>0</v>
      </c>
      <c r="L555" s="188">
        <f t="shared" si="475"/>
        <v>0</v>
      </c>
      <c r="M555" s="189">
        <f t="shared" ref="M555" si="476">M559+M556</f>
        <v>0</v>
      </c>
      <c r="N555" s="27">
        <f t="shared" ref="N555:Q555" si="477">N559+N556</f>
        <v>6879</v>
      </c>
      <c r="O555" s="27">
        <f t="shared" si="477"/>
        <v>0</v>
      </c>
      <c r="P555" s="27">
        <f t="shared" si="477"/>
        <v>6879</v>
      </c>
      <c r="Q555" s="81">
        <f t="shared" si="477"/>
        <v>0</v>
      </c>
    </row>
    <row r="556" spans="1:17" s="8" customFormat="1" ht="16.5" hidden="1">
      <c r="A556" s="225" t="s">
        <v>83</v>
      </c>
      <c r="B556" s="220" t="s">
        <v>60</v>
      </c>
      <c r="C556" s="220" t="s">
        <v>51</v>
      </c>
      <c r="D556" s="220" t="s">
        <v>403</v>
      </c>
      <c r="E556" s="220"/>
      <c r="F556" s="222">
        <f>F557</f>
        <v>0</v>
      </c>
      <c r="G556" s="222">
        <f t="shared" ref="G556:I557" si="478">G557</f>
        <v>0</v>
      </c>
      <c r="H556" s="222">
        <f t="shared" si="478"/>
        <v>0</v>
      </c>
      <c r="I556" s="222">
        <f t="shared" si="478"/>
        <v>0</v>
      </c>
      <c r="J556" s="126">
        <f t="shared" ref="J556:M556" si="479">J557</f>
        <v>0</v>
      </c>
      <c r="K556" s="126">
        <f t="shared" si="479"/>
        <v>0</v>
      </c>
      <c r="L556" s="188">
        <f t="shared" si="479"/>
        <v>0</v>
      </c>
      <c r="M556" s="189">
        <f t="shared" si="479"/>
        <v>0</v>
      </c>
      <c r="N556" s="27">
        <f t="shared" ref="N556:Q557" si="480">N557</f>
        <v>0</v>
      </c>
      <c r="O556" s="27">
        <f t="shared" si="480"/>
        <v>0</v>
      </c>
      <c r="P556" s="27">
        <f t="shared" si="480"/>
        <v>0</v>
      </c>
      <c r="Q556" s="89">
        <f t="shared" si="480"/>
        <v>0</v>
      </c>
    </row>
    <row r="557" spans="1:17" s="8" customFormat="1" ht="51.75" hidden="1" customHeight="1">
      <c r="A557" s="219" t="s">
        <v>201</v>
      </c>
      <c r="B557" s="220" t="s">
        <v>60</v>
      </c>
      <c r="C557" s="220" t="s">
        <v>51</v>
      </c>
      <c r="D557" s="220" t="s">
        <v>403</v>
      </c>
      <c r="E557" s="220" t="s">
        <v>84</v>
      </c>
      <c r="F557" s="222">
        <f>F558</f>
        <v>0</v>
      </c>
      <c r="G557" s="222">
        <f t="shared" si="478"/>
        <v>0</v>
      </c>
      <c r="H557" s="222">
        <f t="shared" si="478"/>
        <v>0</v>
      </c>
      <c r="I557" s="222">
        <f t="shared" si="478"/>
        <v>0</v>
      </c>
      <c r="J557" s="126">
        <f t="shared" ref="J557:M557" si="481">J558</f>
        <v>0</v>
      </c>
      <c r="K557" s="126">
        <f t="shared" si="481"/>
        <v>0</v>
      </c>
      <c r="L557" s="188">
        <f t="shared" si="481"/>
        <v>0</v>
      </c>
      <c r="M557" s="189">
        <f t="shared" si="481"/>
        <v>0</v>
      </c>
      <c r="N557" s="27">
        <f t="shared" si="480"/>
        <v>0</v>
      </c>
      <c r="O557" s="27">
        <f t="shared" si="480"/>
        <v>0</v>
      </c>
      <c r="P557" s="27">
        <f t="shared" si="480"/>
        <v>0</v>
      </c>
      <c r="Q557" s="89">
        <f t="shared" si="480"/>
        <v>0</v>
      </c>
    </row>
    <row r="558" spans="1:17" s="8" customFormat="1" ht="16.5" hidden="1">
      <c r="A558" s="225" t="s">
        <v>83</v>
      </c>
      <c r="B558" s="220" t="s">
        <v>60</v>
      </c>
      <c r="C558" s="220" t="s">
        <v>51</v>
      </c>
      <c r="D558" s="220" t="s">
        <v>403</v>
      </c>
      <c r="E558" s="220" t="s">
        <v>184</v>
      </c>
      <c r="F558" s="222"/>
      <c r="G558" s="222"/>
      <c r="H558" s="222"/>
      <c r="I558" s="223"/>
      <c r="J558" s="126"/>
      <c r="K558" s="126"/>
      <c r="L558" s="188"/>
      <c r="M558" s="189"/>
      <c r="N558" s="27"/>
      <c r="O558" s="27"/>
      <c r="P558" s="27"/>
      <c r="Q558" s="89"/>
    </row>
    <row r="559" spans="1:17" s="9" customFormat="1" ht="16.5">
      <c r="A559" s="24" t="s">
        <v>119</v>
      </c>
      <c r="B559" s="25" t="s">
        <v>60</v>
      </c>
      <c r="C559" s="25" t="s">
        <v>51</v>
      </c>
      <c r="D559" s="25" t="s">
        <v>344</v>
      </c>
      <c r="E559" s="25"/>
      <c r="F559" s="27">
        <f t="shared" ref="F559:M560" si="482">F560</f>
        <v>6879</v>
      </c>
      <c r="G559" s="27">
        <f t="shared" si="482"/>
        <v>0</v>
      </c>
      <c r="H559" s="27">
        <f t="shared" si="482"/>
        <v>6879</v>
      </c>
      <c r="I559" s="81">
        <f t="shared" si="482"/>
        <v>0</v>
      </c>
      <c r="J559" s="126">
        <f t="shared" si="482"/>
        <v>0</v>
      </c>
      <c r="K559" s="126">
        <f t="shared" si="482"/>
        <v>0</v>
      </c>
      <c r="L559" s="188">
        <f t="shared" si="482"/>
        <v>0</v>
      </c>
      <c r="M559" s="189">
        <f t="shared" si="482"/>
        <v>0</v>
      </c>
      <c r="N559" s="27">
        <f t="shared" ref="N559:Q560" si="483">N560</f>
        <v>6879</v>
      </c>
      <c r="O559" s="27">
        <f t="shared" si="483"/>
        <v>0</v>
      </c>
      <c r="P559" s="27">
        <f t="shared" si="483"/>
        <v>6879</v>
      </c>
      <c r="Q559" s="81">
        <f t="shared" si="483"/>
        <v>0</v>
      </c>
    </row>
    <row r="560" spans="1:17" s="9" customFormat="1" ht="33">
      <c r="A560" s="24" t="s">
        <v>346</v>
      </c>
      <c r="B560" s="25" t="s">
        <v>60</v>
      </c>
      <c r="C560" s="25" t="s">
        <v>51</v>
      </c>
      <c r="D560" s="25" t="s">
        <v>344</v>
      </c>
      <c r="E560" s="25" t="s">
        <v>78</v>
      </c>
      <c r="F560" s="27">
        <f t="shared" si="482"/>
        <v>6879</v>
      </c>
      <c r="G560" s="27">
        <f t="shared" si="482"/>
        <v>0</v>
      </c>
      <c r="H560" s="27">
        <f t="shared" si="482"/>
        <v>6879</v>
      </c>
      <c r="I560" s="81">
        <f t="shared" si="482"/>
        <v>0</v>
      </c>
      <c r="J560" s="126">
        <f t="shared" si="482"/>
        <v>0</v>
      </c>
      <c r="K560" s="126">
        <f t="shared" si="482"/>
        <v>0</v>
      </c>
      <c r="L560" s="188">
        <f t="shared" si="482"/>
        <v>0</v>
      </c>
      <c r="M560" s="189">
        <f t="shared" si="482"/>
        <v>0</v>
      </c>
      <c r="N560" s="27">
        <f t="shared" si="483"/>
        <v>6879</v>
      </c>
      <c r="O560" s="27">
        <f t="shared" si="483"/>
        <v>0</v>
      </c>
      <c r="P560" s="27">
        <f t="shared" si="483"/>
        <v>6879</v>
      </c>
      <c r="Q560" s="81">
        <f t="shared" si="483"/>
        <v>0</v>
      </c>
    </row>
    <row r="561" spans="1:17" s="9" customFormat="1" ht="49.5">
      <c r="A561" s="34" t="s">
        <v>185</v>
      </c>
      <c r="B561" s="25" t="s">
        <v>60</v>
      </c>
      <c r="C561" s="25" t="s">
        <v>51</v>
      </c>
      <c r="D561" s="25" t="s">
        <v>344</v>
      </c>
      <c r="E561" s="25" t="s">
        <v>160</v>
      </c>
      <c r="F561" s="27">
        <v>6879</v>
      </c>
      <c r="G561" s="27"/>
      <c r="H561" s="27">
        <v>6879</v>
      </c>
      <c r="I561" s="81"/>
      <c r="J561" s="106"/>
      <c r="K561" s="106"/>
      <c r="L561" s="120"/>
      <c r="M561" s="120"/>
      <c r="N561" s="27">
        <f>F561+J561+K561</f>
        <v>6879</v>
      </c>
      <c r="O561" s="27">
        <f>G561+K561</f>
        <v>0</v>
      </c>
      <c r="P561" s="27">
        <f>H561+L561+M561</f>
        <v>6879</v>
      </c>
      <c r="Q561" s="81">
        <f>I561+M561</f>
        <v>0</v>
      </c>
    </row>
    <row r="562" spans="1:17" s="131" customFormat="1" ht="105" customHeight="1">
      <c r="A562" s="34" t="s">
        <v>631</v>
      </c>
      <c r="B562" s="25" t="s">
        <v>60</v>
      </c>
      <c r="C562" s="25" t="s">
        <v>51</v>
      </c>
      <c r="D562" s="25" t="s">
        <v>628</v>
      </c>
      <c r="E562" s="25"/>
      <c r="F562" s="27">
        <f t="shared" ref="F562:H562" si="484">F563+F569</f>
        <v>10154</v>
      </c>
      <c r="G562" s="27">
        <f t="shared" si="484"/>
        <v>0</v>
      </c>
      <c r="H562" s="27">
        <f t="shared" si="484"/>
        <v>10154</v>
      </c>
      <c r="I562" s="81">
        <f t="shared" ref="I562:L562" si="485">I563+I569</f>
        <v>0</v>
      </c>
      <c r="J562" s="126">
        <f t="shared" si="485"/>
        <v>0</v>
      </c>
      <c r="K562" s="126">
        <f t="shared" si="485"/>
        <v>0</v>
      </c>
      <c r="L562" s="188">
        <f t="shared" si="485"/>
        <v>0</v>
      </c>
      <c r="M562" s="189">
        <f t="shared" ref="M562" si="486">M563+M569</f>
        <v>0</v>
      </c>
      <c r="N562" s="27">
        <f t="shared" ref="N562:Q562" si="487">N563+N569</f>
        <v>10154</v>
      </c>
      <c r="O562" s="27">
        <f t="shared" si="487"/>
        <v>0</v>
      </c>
      <c r="P562" s="27">
        <f t="shared" si="487"/>
        <v>10154</v>
      </c>
      <c r="Q562" s="81">
        <f t="shared" si="487"/>
        <v>0</v>
      </c>
    </row>
    <row r="563" spans="1:17" s="131" customFormat="1" ht="33">
      <c r="A563" s="24" t="s">
        <v>346</v>
      </c>
      <c r="B563" s="25" t="s">
        <v>60</v>
      </c>
      <c r="C563" s="25" t="s">
        <v>51</v>
      </c>
      <c r="D563" s="25" t="s">
        <v>628</v>
      </c>
      <c r="E563" s="25" t="s">
        <v>78</v>
      </c>
      <c r="F563" s="27">
        <f t="shared" ref="F563:M563" si="488">F564</f>
        <v>10154</v>
      </c>
      <c r="G563" s="61">
        <f t="shared" si="488"/>
        <v>0</v>
      </c>
      <c r="H563" s="27">
        <f t="shared" si="488"/>
        <v>10154</v>
      </c>
      <c r="I563" s="84">
        <f t="shared" si="488"/>
        <v>0</v>
      </c>
      <c r="J563" s="126">
        <f t="shared" si="488"/>
        <v>0</v>
      </c>
      <c r="K563" s="111">
        <f t="shared" si="488"/>
        <v>0</v>
      </c>
      <c r="L563" s="188">
        <f t="shared" si="488"/>
        <v>0</v>
      </c>
      <c r="M563" s="197">
        <f t="shared" si="488"/>
        <v>0</v>
      </c>
      <c r="N563" s="27">
        <f t="shared" ref="N563:Q563" si="489">N564</f>
        <v>10154</v>
      </c>
      <c r="O563" s="61">
        <f t="shared" si="489"/>
        <v>0</v>
      </c>
      <c r="P563" s="27">
        <f t="shared" si="489"/>
        <v>10154</v>
      </c>
      <c r="Q563" s="84">
        <f t="shared" si="489"/>
        <v>0</v>
      </c>
    </row>
    <row r="564" spans="1:17" s="131" customFormat="1" ht="49.5">
      <c r="A564" s="41" t="s">
        <v>161</v>
      </c>
      <c r="B564" s="25" t="s">
        <v>60</v>
      </c>
      <c r="C564" s="25" t="s">
        <v>51</v>
      </c>
      <c r="D564" s="25" t="s">
        <v>628</v>
      </c>
      <c r="E564" s="25" t="s">
        <v>160</v>
      </c>
      <c r="F564" s="27">
        <v>10154</v>
      </c>
      <c r="G564" s="27"/>
      <c r="H564" s="27">
        <v>10154</v>
      </c>
      <c r="I564" s="81"/>
      <c r="J564" s="106"/>
      <c r="K564" s="106"/>
      <c r="L564" s="120"/>
      <c r="M564" s="120"/>
      <c r="N564" s="27">
        <f>F564+J564+K564</f>
        <v>10154</v>
      </c>
      <c r="O564" s="27">
        <f>G564+K564</f>
        <v>0</v>
      </c>
      <c r="P564" s="27">
        <f>H564+L564+M564</f>
        <v>10154</v>
      </c>
      <c r="Q564" s="81">
        <f>I564+M564</f>
        <v>0</v>
      </c>
    </row>
    <row r="565" spans="1:17" s="131" customFormat="1" ht="49.5" hidden="1">
      <c r="A565" s="34" t="s">
        <v>425</v>
      </c>
      <c r="B565" s="25" t="s">
        <v>60</v>
      </c>
      <c r="C565" s="25" t="s">
        <v>51</v>
      </c>
      <c r="D565" s="25" t="s">
        <v>423</v>
      </c>
      <c r="E565" s="25"/>
      <c r="F565" s="27">
        <f t="shared" ref="F565:I566" si="490">F566</f>
        <v>0</v>
      </c>
      <c r="G565" s="27">
        <f t="shared" si="490"/>
        <v>0</v>
      </c>
      <c r="H565" s="61">
        <f t="shared" si="490"/>
        <v>0</v>
      </c>
      <c r="I565" s="81">
        <f t="shared" si="490"/>
        <v>0</v>
      </c>
      <c r="J565" s="106"/>
      <c r="K565" s="106"/>
      <c r="L565" s="120"/>
      <c r="M565" s="120"/>
      <c r="N565" s="27">
        <f t="shared" ref="N565:Q566" si="491">N566</f>
        <v>0</v>
      </c>
      <c r="O565" s="27">
        <f t="shared" si="491"/>
        <v>0</v>
      </c>
      <c r="P565" s="61">
        <f t="shared" si="491"/>
        <v>0</v>
      </c>
      <c r="Q565" s="81">
        <f t="shared" si="491"/>
        <v>0</v>
      </c>
    </row>
    <row r="566" spans="1:17" s="131" customFormat="1" ht="33" hidden="1">
      <c r="A566" s="24" t="s">
        <v>201</v>
      </c>
      <c r="B566" s="25" t="s">
        <v>60</v>
      </c>
      <c r="C566" s="25" t="s">
        <v>51</v>
      </c>
      <c r="D566" s="25" t="s">
        <v>423</v>
      </c>
      <c r="E566" s="25" t="s">
        <v>84</v>
      </c>
      <c r="F566" s="27">
        <f t="shared" si="490"/>
        <v>0</v>
      </c>
      <c r="G566" s="27">
        <f t="shared" si="490"/>
        <v>0</v>
      </c>
      <c r="H566" s="61">
        <f t="shared" si="490"/>
        <v>0</v>
      </c>
      <c r="I566" s="81">
        <f t="shared" si="490"/>
        <v>0</v>
      </c>
      <c r="J566" s="106"/>
      <c r="K566" s="106"/>
      <c r="L566" s="120"/>
      <c r="M566" s="120"/>
      <c r="N566" s="27">
        <f t="shared" si="491"/>
        <v>0</v>
      </c>
      <c r="O566" s="27">
        <f t="shared" si="491"/>
        <v>0</v>
      </c>
      <c r="P566" s="61">
        <f t="shared" si="491"/>
        <v>0</v>
      </c>
      <c r="Q566" s="81">
        <f t="shared" si="491"/>
        <v>0</v>
      </c>
    </row>
    <row r="567" spans="1:17" s="131" customFormat="1" ht="16.5" hidden="1">
      <c r="A567" s="41" t="s">
        <v>83</v>
      </c>
      <c r="B567" s="25" t="s">
        <v>60</v>
      </c>
      <c r="C567" s="25" t="s">
        <v>51</v>
      </c>
      <c r="D567" s="25" t="s">
        <v>423</v>
      </c>
      <c r="E567" s="25" t="s">
        <v>184</v>
      </c>
      <c r="F567" s="27"/>
      <c r="G567" s="27"/>
      <c r="H567" s="27"/>
      <c r="I567" s="81"/>
      <c r="J567" s="106"/>
      <c r="K567" s="106"/>
      <c r="L567" s="120"/>
      <c r="M567" s="120"/>
      <c r="N567" s="27"/>
      <c r="O567" s="27"/>
      <c r="P567" s="27"/>
      <c r="Q567" s="81"/>
    </row>
    <row r="568" spans="1:17" s="131" customFormat="1" ht="16.5" hidden="1">
      <c r="A568" s="41" t="s">
        <v>97</v>
      </c>
      <c r="B568" s="25" t="s">
        <v>60</v>
      </c>
      <c r="C568" s="25" t="s">
        <v>51</v>
      </c>
      <c r="D568" s="25" t="s">
        <v>424</v>
      </c>
      <c r="E568" s="25" t="s">
        <v>98</v>
      </c>
      <c r="F568" s="27">
        <f t="shared" ref="F568:I568" si="492">F569</f>
        <v>0</v>
      </c>
      <c r="G568" s="27">
        <f t="shared" si="492"/>
        <v>0</v>
      </c>
      <c r="H568" s="27">
        <f t="shared" si="492"/>
        <v>0</v>
      </c>
      <c r="I568" s="81">
        <f t="shared" si="492"/>
        <v>0</v>
      </c>
      <c r="J568" s="106"/>
      <c r="K568" s="106"/>
      <c r="L568" s="120"/>
      <c r="M568" s="120"/>
      <c r="N568" s="27">
        <f t="shared" ref="N568:Q568" si="493">N569</f>
        <v>0</v>
      </c>
      <c r="O568" s="27">
        <f t="shared" si="493"/>
        <v>0</v>
      </c>
      <c r="P568" s="27">
        <f t="shared" si="493"/>
        <v>0</v>
      </c>
      <c r="Q568" s="81">
        <f t="shared" si="493"/>
        <v>0</v>
      </c>
    </row>
    <row r="569" spans="1:17" s="131" customFormat="1" ht="66" hidden="1">
      <c r="A569" s="41" t="s">
        <v>345</v>
      </c>
      <c r="B569" s="25" t="s">
        <v>60</v>
      </c>
      <c r="C569" s="25" t="s">
        <v>51</v>
      </c>
      <c r="D569" s="25" t="s">
        <v>424</v>
      </c>
      <c r="E569" s="25" t="s">
        <v>183</v>
      </c>
      <c r="F569" s="27"/>
      <c r="G569" s="27"/>
      <c r="H569" s="27"/>
      <c r="I569" s="81"/>
      <c r="J569" s="106"/>
      <c r="K569" s="106"/>
      <c r="L569" s="120"/>
      <c r="M569" s="120"/>
      <c r="N569" s="27"/>
      <c r="O569" s="27"/>
      <c r="P569" s="27"/>
      <c r="Q569" s="81"/>
    </row>
    <row r="570" spans="1:17" s="131" customFormat="1" ht="82.5" hidden="1">
      <c r="A570" s="41" t="s">
        <v>457</v>
      </c>
      <c r="B570" s="25" t="s">
        <v>60</v>
      </c>
      <c r="C570" s="25" t="s">
        <v>51</v>
      </c>
      <c r="D570" s="25" t="s">
        <v>456</v>
      </c>
      <c r="E570" s="25"/>
      <c r="F570" s="27">
        <f t="shared" ref="F570:I570" si="494">F571+F573</f>
        <v>0</v>
      </c>
      <c r="G570" s="27">
        <f t="shared" si="494"/>
        <v>0</v>
      </c>
      <c r="H570" s="27">
        <f t="shared" si="494"/>
        <v>0</v>
      </c>
      <c r="I570" s="81">
        <f t="shared" si="494"/>
        <v>0</v>
      </c>
      <c r="J570" s="106"/>
      <c r="K570" s="106"/>
      <c r="L570" s="120"/>
      <c r="M570" s="120"/>
      <c r="N570" s="27">
        <f t="shared" ref="N570:Q570" si="495">N571+N573</f>
        <v>0</v>
      </c>
      <c r="O570" s="27">
        <f t="shared" si="495"/>
        <v>0</v>
      </c>
      <c r="P570" s="27">
        <f t="shared" si="495"/>
        <v>0</v>
      </c>
      <c r="Q570" s="81">
        <f t="shared" si="495"/>
        <v>0</v>
      </c>
    </row>
    <row r="571" spans="1:17" s="131" customFormat="1" ht="33" hidden="1">
      <c r="A571" s="41" t="s">
        <v>346</v>
      </c>
      <c r="B571" s="25" t="s">
        <v>60</v>
      </c>
      <c r="C571" s="25" t="s">
        <v>51</v>
      </c>
      <c r="D571" s="25" t="s">
        <v>456</v>
      </c>
      <c r="E571" s="25" t="s">
        <v>78</v>
      </c>
      <c r="F571" s="27">
        <f t="shared" ref="F571:I571" si="496">F572</f>
        <v>0</v>
      </c>
      <c r="G571" s="27">
        <f t="shared" si="496"/>
        <v>0</v>
      </c>
      <c r="H571" s="27">
        <f t="shared" si="496"/>
        <v>0</v>
      </c>
      <c r="I571" s="81">
        <f t="shared" si="496"/>
        <v>0</v>
      </c>
      <c r="J571" s="106"/>
      <c r="K571" s="106"/>
      <c r="L571" s="120"/>
      <c r="M571" s="120"/>
      <c r="N571" s="27">
        <f t="shared" ref="N571:Q571" si="497">N572</f>
        <v>0</v>
      </c>
      <c r="O571" s="27">
        <f t="shared" si="497"/>
        <v>0</v>
      </c>
      <c r="P571" s="27">
        <f t="shared" si="497"/>
        <v>0</v>
      </c>
      <c r="Q571" s="81">
        <f t="shared" si="497"/>
        <v>0</v>
      </c>
    </row>
    <row r="572" spans="1:17" s="131" customFormat="1" ht="49.5" hidden="1">
      <c r="A572" s="41" t="s">
        <v>161</v>
      </c>
      <c r="B572" s="25" t="s">
        <v>60</v>
      </c>
      <c r="C572" s="25" t="s">
        <v>51</v>
      </c>
      <c r="D572" s="25" t="s">
        <v>456</v>
      </c>
      <c r="E572" s="25" t="s">
        <v>160</v>
      </c>
      <c r="F572" s="27"/>
      <c r="G572" s="27"/>
      <c r="H572" s="27"/>
      <c r="I572" s="81"/>
      <c r="J572" s="106"/>
      <c r="K572" s="106"/>
      <c r="L572" s="120"/>
      <c r="M572" s="120"/>
      <c r="N572" s="27"/>
      <c r="O572" s="27"/>
      <c r="P572" s="27"/>
      <c r="Q572" s="81"/>
    </row>
    <row r="573" spans="1:17" s="131" customFormat="1" ht="33" hidden="1">
      <c r="A573" s="24" t="s">
        <v>201</v>
      </c>
      <c r="B573" s="25" t="s">
        <v>60</v>
      </c>
      <c r="C573" s="25" t="s">
        <v>51</v>
      </c>
      <c r="D573" s="25" t="s">
        <v>456</v>
      </c>
      <c r="E573" s="25" t="s">
        <v>84</v>
      </c>
      <c r="F573" s="27">
        <f t="shared" ref="F573:I573" si="498">F574</f>
        <v>0</v>
      </c>
      <c r="G573" s="27">
        <f t="shared" si="498"/>
        <v>0</v>
      </c>
      <c r="H573" s="27">
        <f t="shared" si="498"/>
        <v>0</v>
      </c>
      <c r="I573" s="81">
        <f t="shared" si="498"/>
        <v>0</v>
      </c>
      <c r="J573" s="106"/>
      <c r="K573" s="106"/>
      <c r="L573" s="120"/>
      <c r="M573" s="120"/>
      <c r="N573" s="27">
        <f t="shared" ref="N573:Q573" si="499">N574</f>
        <v>0</v>
      </c>
      <c r="O573" s="27">
        <f t="shared" si="499"/>
        <v>0</v>
      </c>
      <c r="P573" s="27">
        <f t="shared" si="499"/>
        <v>0</v>
      </c>
      <c r="Q573" s="81">
        <f t="shared" si="499"/>
        <v>0</v>
      </c>
    </row>
    <row r="574" spans="1:17" s="131" customFormat="1" ht="16.5" hidden="1">
      <c r="A574" s="24" t="s">
        <v>83</v>
      </c>
      <c r="B574" s="25" t="s">
        <v>60</v>
      </c>
      <c r="C574" s="25" t="s">
        <v>51</v>
      </c>
      <c r="D574" s="25" t="s">
        <v>456</v>
      </c>
      <c r="E574" s="25" t="s">
        <v>184</v>
      </c>
      <c r="F574" s="27"/>
      <c r="G574" s="27"/>
      <c r="H574" s="27"/>
      <c r="I574" s="81"/>
      <c r="J574" s="106"/>
      <c r="K574" s="106"/>
      <c r="L574" s="120"/>
      <c r="M574" s="120"/>
      <c r="N574" s="27"/>
      <c r="O574" s="27"/>
      <c r="P574" s="27"/>
      <c r="Q574" s="81"/>
    </row>
    <row r="575" spans="1:17" s="9" customFormat="1" ht="57.75" customHeight="1">
      <c r="A575" s="41" t="s">
        <v>589</v>
      </c>
      <c r="B575" s="25" t="s">
        <v>60</v>
      </c>
      <c r="C575" s="25" t="s">
        <v>51</v>
      </c>
      <c r="D575" s="25" t="s">
        <v>433</v>
      </c>
      <c r="E575" s="25"/>
      <c r="F575" s="27">
        <f>F576</f>
        <v>16843</v>
      </c>
      <c r="G575" s="27">
        <f t="shared" ref="G575:M575" si="500">G576</f>
        <v>0</v>
      </c>
      <c r="H575" s="27">
        <f t="shared" si="500"/>
        <v>16843</v>
      </c>
      <c r="I575" s="27">
        <f t="shared" si="500"/>
        <v>0</v>
      </c>
      <c r="J575" s="126">
        <f>J576</f>
        <v>0</v>
      </c>
      <c r="K575" s="126">
        <f t="shared" si="500"/>
        <v>0</v>
      </c>
      <c r="L575" s="188">
        <f t="shared" si="500"/>
        <v>0</v>
      </c>
      <c r="M575" s="188">
        <f t="shared" si="500"/>
        <v>0</v>
      </c>
      <c r="N575" s="27">
        <f>N576</f>
        <v>16843</v>
      </c>
      <c r="O575" s="27">
        <f t="shared" ref="O575:Q575" si="501">O576</f>
        <v>0</v>
      </c>
      <c r="P575" s="27">
        <f t="shared" si="501"/>
        <v>16843</v>
      </c>
      <c r="Q575" s="27">
        <f t="shared" si="501"/>
        <v>0</v>
      </c>
    </row>
    <row r="576" spans="1:17" s="9" customFormat="1" ht="33">
      <c r="A576" s="139" t="s">
        <v>587</v>
      </c>
      <c r="B576" s="25" t="s">
        <v>60</v>
      </c>
      <c r="C576" s="25" t="s">
        <v>51</v>
      </c>
      <c r="D576" s="25" t="s">
        <v>588</v>
      </c>
      <c r="E576" s="25"/>
      <c r="F576" s="27">
        <f>F577+F579</f>
        <v>16843</v>
      </c>
      <c r="G576" s="27">
        <f t="shared" ref="G576:I576" si="502">G577+G579</f>
        <v>0</v>
      </c>
      <c r="H576" s="27">
        <f t="shared" si="502"/>
        <v>16843</v>
      </c>
      <c r="I576" s="27">
        <f t="shared" si="502"/>
        <v>0</v>
      </c>
      <c r="J576" s="126">
        <f>J577+J579</f>
        <v>0</v>
      </c>
      <c r="K576" s="126">
        <f t="shared" ref="K576:M576" si="503">K577+K579</f>
        <v>0</v>
      </c>
      <c r="L576" s="188">
        <f t="shared" si="503"/>
        <v>0</v>
      </c>
      <c r="M576" s="188">
        <f t="shared" si="503"/>
        <v>0</v>
      </c>
      <c r="N576" s="27">
        <f>N577+N579</f>
        <v>16843</v>
      </c>
      <c r="O576" s="27">
        <f t="shared" ref="O576:Q576" si="504">O577+O579</f>
        <v>0</v>
      </c>
      <c r="P576" s="27">
        <f t="shared" si="504"/>
        <v>16843</v>
      </c>
      <c r="Q576" s="27">
        <f t="shared" si="504"/>
        <v>0</v>
      </c>
    </row>
    <row r="577" spans="1:17" s="9" customFormat="1" ht="33">
      <c r="A577" s="139" t="s">
        <v>346</v>
      </c>
      <c r="B577" s="25" t="s">
        <v>60</v>
      </c>
      <c r="C577" s="25" t="s">
        <v>51</v>
      </c>
      <c r="D577" s="25" t="s">
        <v>588</v>
      </c>
      <c r="E577" s="25" t="s">
        <v>78</v>
      </c>
      <c r="F577" s="27">
        <f>F578</f>
        <v>8948</v>
      </c>
      <c r="G577" s="27">
        <f t="shared" ref="G577:M577" si="505">G578</f>
        <v>0</v>
      </c>
      <c r="H577" s="27">
        <f t="shared" si="505"/>
        <v>8948</v>
      </c>
      <c r="I577" s="27">
        <f t="shared" si="505"/>
        <v>0</v>
      </c>
      <c r="J577" s="126">
        <f>J578</f>
        <v>0</v>
      </c>
      <c r="K577" s="126">
        <f t="shared" si="505"/>
        <v>0</v>
      </c>
      <c r="L577" s="188">
        <f t="shared" si="505"/>
        <v>0</v>
      </c>
      <c r="M577" s="188">
        <f t="shared" si="505"/>
        <v>0</v>
      </c>
      <c r="N577" s="27">
        <f t="shared" ref="N577:Q577" si="506">N578</f>
        <v>8948</v>
      </c>
      <c r="O577" s="27">
        <f t="shared" si="506"/>
        <v>0</v>
      </c>
      <c r="P577" s="27">
        <f t="shared" si="506"/>
        <v>8948</v>
      </c>
      <c r="Q577" s="81">
        <f t="shared" si="506"/>
        <v>0</v>
      </c>
    </row>
    <row r="578" spans="1:17" s="9" customFormat="1" ht="49.5">
      <c r="A578" s="139" t="s">
        <v>161</v>
      </c>
      <c r="B578" s="25" t="s">
        <v>60</v>
      </c>
      <c r="C578" s="25" t="s">
        <v>51</v>
      </c>
      <c r="D578" s="25" t="s">
        <v>588</v>
      </c>
      <c r="E578" s="25" t="s">
        <v>160</v>
      </c>
      <c r="F578" s="27">
        <v>8948</v>
      </c>
      <c r="G578" s="27"/>
      <c r="H578" s="27">
        <v>8948</v>
      </c>
      <c r="I578" s="81"/>
      <c r="J578" s="106"/>
      <c r="K578" s="106"/>
      <c r="L578" s="120"/>
      <c r="M578" s="120"/>
      <c r="N578" s="27">
        <f>F578+J578+K578</f>
        <v>8948</v>
      </c>
      <c r="O578" s="27">
        <f>G578+K578</f>
        <v>0</v>
      </c>
      <c r="P578" s="27">
        <f>H578+L578+M578</f>
        <v>8948</v>
      </c>
      <c r="Q578" s="81">
        <f>I578+M578</f>
        <v>0</v>
      </c>
    </row>
    <row r="579" spans="1:17" s="9" customFormat="1" ht="16.5">
      <c r="A579" s="139" t="s">
        <v>97</v>
      </c>
      <c r="B579" s="25" t="s">
        <v>60</v>
      </c>
      <c r="C579" s="25" t="s">
        <v>51</v>
      </c>
      <c r="D579" s="25" t="s">
        <v>588</v>
      </c>
      <c r="E579" s="25" t="s">
        <v>98</v>
      </c>
      <c r="F579" s="27">
        <f>F580</f>
        <v>7895</v>
      </c>
      <c r="G579" s="27">
        <f t="shared" ref="G579:M579" si="507">G580</f>
        <v>0</v>
      </c>
      <c r="H579" s="27">
        <f t="shared" si="507"/>
        <v>7895</v>
      </c>
      <c r="I579" s="27">
        <f t="shared" si="507"/>
        <v>0</v>
      </c>
      <c r="J579" s="126">
        <f>J580</f>
        <v>0</v>
      </c>
      <c r="K579" s="126">
        <f t="shared" si="507"/>
        <v>0</v>
      </c>
      <c r="L579" s="188">
        <f t="shared" si="507"/>
        <v>0</v>
      </c>
      <c r="M579" s="188">
        <f t="shared" si="507"/>
        <v>0</v>
      </c>
      <c r="N579" s="27">
        <f t="shared" ref="N579:Q579" si="508">N580</f>
        <v>7895</v>
      </c>
      <c r="O579" s="27">
        <f t="shared" si="508"/>
        <v>0</v>
      </c>
      <c r="P579" s="27">
        <f t="shared" si="508"/>
        <v>7895</v>
      </c>
      <c r="Q579" s="81">
        <f t="shared" si="508"/>
        <v>0</v>
      </c>
    </row>
    <row r="580" spans="1:17" s="9" customFormat="1" ht="66">
      <c r="A580" s="139" t="s">
        <v>345</v>
      </c>
      <c r="B580" s="25" t="s">
        <v>60</v>
      </c>
      <c r="C580" s="25" t="s">
        <v>51</v>
      </c>
      <c r="D580" s="25" t="s">
        <v>588</v>
      </c>
      <c r="E580" s="25" t="s">
        <v>183</v>
      </c>
      <c r="F580" s="27">
        <v>7895</v>
      </c>
      <c r="G580" s="27"/>
      <c r="H580" s="27">
        <v>7895</v>
      </c>
      <c r="I580" s="81"/>
      <c r="J580" s="106"/>
      <c r="K580" s="106"/>
      <c r="L580" s="120"/>
      <c r="M580" s="120"/>
      <c r="N580" s="27">
        <f>F580+J580+K580</f>
        <v>7895</v>
      </c>
      <c r="O580" s="27">
        <f>G580+K580</f>
        <v>0</v>
      </c>
      <c r="P580" s="27">
        <f>H580+L580+M580</f>
        <v>7895</v>
      </c>
      <c r="Q580" s="81">
        <f>I580+M580</f>
        <v>0</v>
      </c>
    </row>
    <row r="581" spans="1:17" s="9" customFormat="1" ht="33" hidden="1">
      <c r="A581" s="41" t="s">
        <v>563</v>
      </c>
      <c r="B581" s="25" t="s">
        <v>60</v>
      </c>
      <c r="C581" s="25" t="s">
        <v>51</v>
      </c>
      <c r="D581" s="25" t="s">
        <v>503</v>
      </c>
      <c r="E581" s="25"/>
      <c r="F581" s="27">
        <f t="shared" ref="F581:I581" si="509">F582+F584</f>
        <v>0</v>
      </c>
      <c r="G581" s="27">
        <f t="shared" si="509"/>
        <v>0</v>
      </c>
      <c r="H581" s="27">
        <f t="shared" si="509"/>
        <v>0</v>
      </c>
      <c r="I581" s="81">
        <f t="shared" si="509"/>
        <v>0</v>
      </c>
      <c r="J581" s="106"/>
      <c r="K581" s="106"/>
      <c r="L581" s="120"/>
      <c r="M581" s="120"/>
      <c r="N581" s="124">
        <f t="shared" ref="N581:Q581" si="510">N582+N584</f>
        <v>0</v>
      </c>
      <c r="O581" s="124">
        <f t="shared" si="510"/>
        <v>0</v>
      </c>
      <c r="P581" s="124">
        <f t="shared" si="510"/>
        <v>0</v>
      </c>
      <c r="Q581" s="89">
        <f t="shared" si="510"/>
        <v>0</v>
      </c>
    </row>
    <row r="582" spans="1:17" s="9" customFormat="1" ht="33" hidden="1">
      <c r="A582" s="41" t="s">
        <v>346</v>
      </c>
      <c r="B582" s="25" t="s">
        <v>60</v>
      </c>
      <c r="C582" s="25" t="s">
        <v>51</v>
      </c>
      <c r="D582" s="25" t="s">
        <v>503</v>
      </c>
      <c r="E582" s="25" t="s">
        <v>78</v>
      </c>
      <c r="F582" s="27">
        <f t="shared" ref="F582:I584" si="511">F583</f>
        <v>0</v>
      </c>
      <c r="G582" s="27">
        <f t="shared" si="511"/>
        <v>0</v>
      </c>
      <c r="H582" s="27">
        <f t="shared" si="511"/>
        <v>0</v>
      </c>
      <c r="I582" s="81">
        <f t="shared" si="511"/>
        <v>0</v>
      </c>
      <c r="J582" s="106"/>
      <c r="K582" s="106"/>
      <c r="L582" s="120"/>
      <c r="M582" s="120"/>
      <c r="N582" s="124">
        <f t="shared" ref="N582:Q584" si="512">N583</f>
        <v>0</v>
      </c>
      <c r="O582" s="124">
        <f t="shared" si="512"/>
        <v>0</v>
      </c>
      <c r="P582" s="124">
        <f t="shared" si="512"/>
        <v>0</v>
      </c>
      <c r="Q582" s="89">
        <f t="shared" si="512"/>
        <v>0</v>
      </c>
    </row>
    <row r="583" spans="1:17" s="9" customFormat="1" ht="49.5" hidden="1">
      <c r="A583" s="41" t="s">
        <v>161</v>
      </c>
      <c r="B583" s="25" t="s">
        <v>60</v>
      </c>
      <c r="C583" s="25" t="s">
        <v>51</v>
      </c>
      <c r="D583" s="25" t="s">
        <v>503</v>
      </c>
      <c r="E583" s="25" t="s">
        <v>160</v>
      </c>
      <c r="F583" s="27"/>
      <c r="G583" s="27"/>
      <c r="H583" s="27"/>
      <c r="I583" s="81"/>
      <c r="J583" s="106"/>
      <c r="K583" s="106"/>
      <c r="L583" s="120"/>
      <c r="M583" s="120"/>
      <c r="N583" s="124">
        <f>F583+J583+K583</f>
        <v>0</v>
      </c>
      <c r="O583" s="124">
        <f>G583+K583</f>
        <v>0</v>
      </c>
      <c r="P583" s="124">
        <f>H583+L583+M583</f>
        <v>0</v>
      </c>
      <c r="Q583" s="89">
        <f>I583+M583</f>
        <v>0</v>
      </c>
    </row>
    <row r="584" spans="1:17" s="131" customFormat="1" ht="16.5" hidden="1">
      <c r="A584" s="41" t="s">
        <v>97</v>
      </c>
      <c r="B584" s="25" t="s">
        <v>60</v>
      </c>
      <c r="C584" s="25" t="s">
        <v>51</v>
      </c>
      <c r="D584" s="25" t="s">
        <v>503</v>
      </c>
      <c r="E584" s="25" t="s">
        <v>98</v>
      </c>
      <c r="F584" s="27">
        <f t="shared" si="511"/>
        <v>0</v>
      </c>
      <c r="G584" s="27">
        <f t="shared" si="511"/>
        <v>0</v>
      </c>
      <c r="H584" s="27">
        <f t="shared" si="511"/>
        <v>0</v>
      </c>
      <c r="I584" s="81">
        <f t="shared" si="511"/>
        <v>0</v>
      </c>
      <c r="J584" s="106"/>
      <c r="K584" s="106"/>
      <c r="L584" s="120"/>
      <c r="M584" s="120"/>
      <c r="N584" s="124">
        <f t="shared" si="512"/>
        <v>0</v>
      </c>
      <c r="O584" s="124">
        <f t="shared" si="512"/>
        <v>0</v>
      </c>
      <c r="P584" s="124">
        <f t="shared" si="512"/>
        <v>0</v>
      </c>
      <c r="Q584" s="89">
        <f t="shared" si="512"/>
        <v>0</v>
      </c>
    </row>
    <row r="585" spans="1:17" s="131" customFormat="1" ht="66" hidden="1">
      <c r="A585" s="41" t="s">
        <v>345</v>
      </c>
      <c r="B585" s="25" t="s">
        <v>60</v>
      </c>
      <c r="C585" s="25" t="s">
        <v>51</v>
      </c>
      <c r="D585" s="25" t="s">
        <v>503</v>
      </c>
      <c r="E585" s="25" t="s">
        <v>183</v>
      </c>
      <c r="F585" s="27"/>
      <c r="G585" s="27"/>
      <c r="H585" s="27"/>
      <c r="I585" s="81"/>
      <c r="J585" s="106"/>
      <c r="K585" s="106"/>
      <c r="L585" s="120"/>
      <c r="M585" s="120"/>
      <c r="N585" s="124"/>
      <c r="O585" s="124"/>
      <c r="P585" s="124"/>
      <c r="Q585" s="89"/>
    </row>
    <row r="586" spans="1:17" s="9" customFormat="1" ht="16.5">
      <c r="A586" s="24" t="s">
        <v>79</v>
      </c>
      <c r="B586" s="25" t="s">
        <v>60</v>
      </c>
      <c r="C586" s="25" t="s">
        <v>51</v>
      </c>
      <c r="D586" s="35" t="s">
        <v>218</v>
      </c>
      <c r="E586" s="25"/>
      <c r="F586" s="27">
        <f>F587</f>
        <v>86309</v>
      </c>
      <c r="G586" s="27">
        <f t="shared" ref="F586:M592" si="513">G587</f>
        <v>0</v>
      </c>
      <c r="H586" s="27">
        <f t="shared" si="513"/>
        <v>522778</v>
      </c>
      <c r="I586" s="81">
        <f t="shared" si="513"/>
        <v>0</v>
      </c>
      <c r="J586" s="126">
        <f t="shared" si="513"/>
        <v>0</v>
      </c>
      <c r="K586" s="126">
        <f t="shared" si="513"/>
        <v>0</v>
      </c>
      <c r="L586" s="188">
        <f t="shared" si="513"/>
        <v>0</v>
      </c>
      <c r="M586" s="189">
        <f t="shared" si="513"/>
        <v>0</v>
      </c>
      <c r="N586" s="27">
        <f t="shared" ref="N586:Q592" si="514">N587</f>
        <v>7362</v>
      </c>
      <c r="O586" s="27">
        <f t="shared" si="514"/>
        <v>0</v>
      </c>
      <c r="P586" s="27">
        <f t="shared" si="514"/>
        <v>371122</v>
      </c>
      <c r="Q586" s="81">
        <f t="shared" si="514"/>
        <v>0</v>
      </c>
    </row>
    <row r="587" spans="1:17" s="9" customFormat="1" ht="16.5">
      <c r="A587" s="53" t="s">
        <v>76</v>
      </c>
      <c r="B587" s="25" t="s">
        <v>60</v>
      </c>
      <c r="C587" s="25" t="s">
        <v>51</v>
      </c>
      <c r="D587" s="25" t="s">
        <v>219</v>
      </c>
      <c r="E587" s="25"/>
      <c r="F587" s="27">
        <f>F588+F591+F594</f>
        <v>86309</v>
      </c>
      <c r="G587" s="27">
        <f t="shared" ref="G587:H587" si="515">G588+G591+G594</f>
        <v>0</v>
      </c>
      <c r="H587" s="27">
        <f t="shared" si="515"/>
        <v>522778</v>
      </c>
      <c r="I587" s="81">
        <f t="shared" ref="I587:L587" si="516">I588+I591+I594</f>
        <v>0</v>
      </c>
      <c r="J587" s="126">
        <f t="shared" si="516"/>
        <v>0</v>
      </c>
      <c r="K587" s="126">
        <f t="shared" si="516"/>
        <v>0</v>
      </c>
      <c r="L587" s="188">
        <f t="shared" si="516"/>
        <v>0</v>
      </c>
      <c r="M587" s="189">
        <f t="shared" ref="M587" si="517">M588+M591+M594</f>
        <v>0</v>
      </c>
      <c r="N587" s="27">
        <f t="shared" ref="N587:Q587" si="518">N588+N591+N594</f>
        <v>7362</v>
      </c>
      <c r="O587" s="27">
        <f t="shared" si="518"/>
        <v>0</v>
      </c>
      <c r="P587" s="27">
        <f t="shared" si="518"/>
        <v>371122</v>
      </c>
      <c r="Q587" s="81">
        <f t="shared" si="518"/>
        <v>0</v>
      </c>
    </row>
    <row r="588" spans="1:17" s="9" customFormat="1" ht="16.5">
      <c r="A588" s="41" t="s">
        <v>83</v>
      </c>
      <c r="B588" s="25" t="s">
        <v>60</v>
      </c>
      <c r="C588" s="25" t="s">
        <v>51</v>
      </c>
      <c r="D588" s="25" t="s">
        <v>309</v>
      </c>
      <c r="E588" s="25"/>
      <c r="F588" s="27">
        <f t="shared" ref="F588:M589" si="519">F589</f>
        <v>78947</v>
      </c>
      <c r="G588" s="27">
        <f t="shared" si="519"/>
        <v>0</v>
      </c>
      <c r="H588" s="27">
        <f t="shared" si="519"/>
        <v>151656</v>
      </c>
      <c r="I588" s="81">
        <f t="shared" si="519"/>
        <v>0</v>
      </c>
      <c r="J588" s="126">
        <f t="shared" si="519"/>
        <v>0</v>
      </c>
      <c r="K588" s="126">
        <f t="shared" si="519"/>
        <v>0</v>
      </c>
      <c r="L588" s="188">
        <f t="shared" si="519"/>
        <v>0</v>
      </c>
      <c r="M588" s="189">
        <f t="shared" si="519"/>
        <v>0</v>
      </c>
      <c r="N588" s="27">
        <f t="shared" ref="N588:Q589" si="520">N589</f>
        <v>0</v>
      </c>
      <c r="O588" s="27">
        <f t="shared" si="520"/>
        <v>0</v>
      </c>
      <c r="P588" s="27">
        <f t="shared" si="520"/>
        <v>0</v>
      </c>
      <c r="Q588" s="89">
        <f t="shared" si="520"/>
        <v>0</v>
      </c>
    </row>
    <row r="589" spans="1:17" s="9" customFormat="1" ht="33">
      <c r="A589" s="24" t="s">
        <v>201</v>
      </c>
      <c r="B589" s="25" t="s">
        <v>60</v>
      </c>
      <c r="C589" s="25" t="s">
        <v>51</v>
      </c>
      <c r="D589" s="25" t="s">
        <v>309</v>
      </c>
      <c r="E589" s="25" t="s">
        <v>84</v>
      </c>
      <c r="F589" s="27">
        <f t="shared" si="519"/>
        <v>78947</v>
      </c>
      <c r="G589" s="27">
        <f t="shared" si="519"/>
        <v>0</v>
      </c>
      <c r="H589" s="27">
        <f t="shared" si="519"/>
        <v>151656</v>
      </c>
      <c r="I589" s="81">
        <f t="shared" si="519"/>
        <v>0</v>
      </c>
      <c r="J589" s="126">
        <f t="shared" si="519"/>
        <v>0</v>
      </c>
      <c r="K589" s="126">
        <f t="shared" si="519"/>
        <v>0</v>
      </c>
      <c r="L589" s="188">
        <f t="shared" si="519"/>
        <v>0</v>
      </c>
      <c r="M589" s="189">
        <f t="shared" si="519"/>
        <v>0</v>
      </c>
      <c r="N589" s="27">
        <f t="shared" si="520"/>
        <v>0</v>
      </c>
      <c r="O589" s="27">
        <f t="shared" si="520"/>
        <v>0</v>
      </c>
      <c r="P589" s="27">
        <f t="shared" si="520"/>
        <v>0</v>
      </c>
      <c r="Q589" s="89">
        <f t="shared" si="520"/>
        <v>0</v>
      </c>
    </row>
    <row r="590" spans="1:17" s="9" customFormat="1" ht="16.5">
      <c r="A590" s="41" t="s">
        <v>83</v>
      </c>
      <c r="B590" s="25" t="s">
        <v>60</v>
      </c>
      <c r="C590" s="25" t="s">
        <v>51</v>
      </c>
      <c r="D590" s="25" t="s">
        <v>309</v>
      </c>
      <c r="E590" s="25" t="s">
        <v>184</v>
      </c>
      <c r="F590" s="27">
        <v>78947</v>
      </c>
      <c r="G590" s="27"/>
      <c r="H590" s="27">
        <v>151656</v>
      </c>
      <c r="I590" s="81"/>
      <c r="J590" s="126"/>
      <c r="K590" s="126"/>
      <c r="L590" s="188"/>
      <c r="M590" s="189"/>
      <c r="N590" s="27"/>
      <c r="O590" s="27"/>
      <c r="P590" s="27"/>
      <c r="Q590" s="89"/>
    </row>
    <row r="591" spans="1:17" s="9" customFormat="1" ht="16.5">
      <c r="A591" s="24" t="s">
        <v>119</v>
      </c>
      <c r="B591" s="25" t="s">
        <v>60</v>
      </c>
      <c r="C591" s="25" t="s">
        <v>51</v>
      </c>
      <c r="D591" s="25" t="s">
        <v>328</v>
      </c>
      <c r="E591" s="25"/>
      <c r="F591" s="27">
        <f t="shared" si="513"/>
        <v>7362</v>
      </c>
      <c r="G591" s="27">
        <f t="shared" si="513"/>
        <v>0</v>
      </c>
      <c r="H591" s="27">
        <f t="shared" si="513"/>
        <v>371122</v>
      </c>
      <c r="I591" s="81">
        <f t="shared" si="513"/>
        <v>0</v>
      </c>
      <c r="J591" s="126">
        <f t="shared" si="513"/>
        <v>0</v>
      </c>
      <c r="K591" s="126">
        <f t="shared" si="513"/>
        <v>0</v>
      </c>
      <c r="L591" s="188">
        <f t="shared" si="513"/>
        <v>0</v>
      </c>
      <c r="M591" s="189">
        <f t="shared" si="513"/>
        <v>0</v>
      </c>
      <c r="N591" s="27">
        <f t="shared" si="514"/>
        <v>7362</v>
      </c>
      <c r="O591" s="27">
        <f t="shared" si="514"/>
        <v>0</v>
      </c>
      <c r="P591" s="27">
        <f t="shared" si="514"/>
        <v>371122</v>
      </c>
      <c r="Q591" s="81">
        <f t="shared" si="514"/>
        <v>0</v>
      </c>
    </row>
    <row r="592" spans="1:17" s="9" customFormat="1" ht="33">
      <c r="A592" s="24" t="s">
        <v>346</v>
      </c>
      <c r="B592" s="25" t="s">
        <v>60</v>
      </c>
      <c r="C592" s="25" t="s">
        <v>51</v>
      </c>
      <c r="D592" s="25" t="s">
        <v>328</v>
      </c>
      <c r="E592" s="25" t="s">
        <v>78</v>
      </c>
      <c r="F592" s="27">
        <f t="shared" si="513"/>
        <v>7362</v>
      </c>
      <c r="G592" s="27">
        <f t="shared" si="513"/>
        <v>0</v>
      </c>
      <c r="H592" s="27">
        <f t="shared" si="513"/>
        <v>371122</v>
      </c>
      <c r="I592" s="81">
        <f t="shared" si="513"/>
        <v>0</v>
      </c>
      <c r="J592" s="126">
        <f t="shared" si="513"/>
        <v>0</v>
      </c>
      <c r="K592" s="126">
        <f t="shared" si="513"/>
        <v>0</v>
      </c>
      <c r="L592" s="188">
        <f t="shared" si="513"/>
        <v>0</v>
      </c>
      <c r="M592" s="189">
        <f t="shared" si="513"/>
        <v>0</v>
      </c>
      <c r="N592" s="27">
        <f t="shared" si="514"/>
        <v>7362</v>
      </c>
      <c r="O592" s="27">
        <f t="shared" si="514"/>
        <v>0</v>
      </c>
      <c r="P592" s="27">
        <f t="shared" si="514"/>
        <v>371122</v>
      </c>
      <c r="Q592" s="81">
        <f t="shared" si="514"/>
        <v>0</v>
      </c>
    </row>
    <row r="593" spans="1:17" s="9" customFormat="1" ht="49.5">
      <c r="A593" s="34" t="s">
        <v>161</v>
      </c>
      <c r="B593" s="25" t="s">
        <v>60</v>
      </c>
      <c r="C593" s="25" t="s">
        <v>51</v>
      </c>
      <c r="D593" s="25" t="s">
        <v>328</v>
      </c>
      <c r="E593" s="25" t="s">
        <v>160</v>
      </c>
      <c r="F593" s="27">
        <v>7362</v>
      </c>
      <c r="G593" s="27"/>
      <c r="H593" s="27">
        <v>371122</v>
      </c>
      <c r="I593" s="81"/>
      <c r="J593" s="106"/>
      <c r="K593" s="106"/>
      <c r="L593" s="120"/>
      <c r="M593" s="120"/>
      <c r="N593" s="27">
        <f>F593+J593+K593</f>
        <v>7362</v>
      </c>
      <c r="O593" s="27">
        <f>G593+K593</f>
        <v>0</v>
      </c>
      <c r="P593" s="27">
        <f>H593+L593+M593</f>
        <v>371122</v>
      </c>
      <c r="Q593" s="81">
        <f>I593+M593</f>
        <v>0</v>
      </c>
    </row>
    <row r="594" spans="1:17" s="131" customFormat="1" ht="16.5" hidden="1">
      <c r="A594" s="24" t="s">
        <v>356</v>
      </c>
      <c r="B594" s="25" t="s">
        <v>60</v>
      </c>
      <c r="C594" s="25" t="s">
        <v>51</v>
      </c>
      <c r="D594" s="25" t="s">
        <v>357</v>
      </c>
      <c r="E594" s="25"/>
      <c r="F594" s="59"/>
      <c r="G594" s="59"/>
      <c r="H594" s="59"/>
      <c r="I594" s="93"/>
      <c r="J594" s="106"/>
      <c r="K594" s="106"/>
      <c r="L594" s="120"/>
      <c r="M594" s="120"/>
      <c r="N594" s="125"/>
      <c r="O594" s="125"/>
      <c r="P594" s="125"/>
      <c r="Q594" s="92"/>
    </row>
    <row r="595" spans="1:17" s="131" customFormat="1" ht="16.5" hidden="1">
      <c r="A595" s="34" t="s">
        <v>97</v>
      </c>
      <c r="B595" s="25" t="s">
        <v>60</v>
      </c>
      <c r="C595" s="25" t="s">
        <v>51</v>
      </c>
      <c r="D595" s="25" t="s">
        <v>357</v>
      </c>
      <c r="E595" s="25" t="s">
        <v>98</v>
      </c>
      <c r="F595" s="59"/>
      <c r="G595" s="59"/>
      <c r="H595" s="59"/>
      <c r="I595" s="93"/>
      <c r="J595" s="106"/>
      <c r="K595" s="106"/>
      <c r="L595" s="120"/>
      <c r="M595" s="120"/>
      <c r="N595" s="125"/>
      <c r="O595" s="125"/>
      <c r="P595" s="125"/>
      <c r="Q595" s="92"/>
    </row>
    <row r="596" spans="1:17" s="131" customFormat="1" ht="16.5" hidden="1">
      <c r="A596" s="34" t="s">
        <v>177</v>
      </c>
      <c r="B596" s="25" t="s">
        <v>60</v>
      </c>
      <c r="C596" s="25" t="s">
        <v>51</v>
      </c>
      <c r="D596" s="25" t="s">
        <v>357</v>
      </c>
      <c r="E596" s="25" t="s">
        <v>162</v>
      </c>
      <c r="F596" s="59"/>
      <c r="G596" s="59"/>
      <c r="H596" s="59"/>
      <c r="I596" s="93"/>
      <c r="J596" s="106"/>
      <c r="K596" s="106"/>
      <c r="L596" s="120"/>
      <c r="M596" s="120"/>
      <c r="N596" s="125"/>
      <c r="O596" s="125"/>
      <c r="P596" s="125"/>
      <c r="Q596" s="92"/>
    </row>
    <row r="597" spans="1:17" s="9" customFormat="1" ht="16.5">
      <c r="A597" s="24"/>
      <c r="B597" s="25"/>
      <c r="C597" s="25"/>
      <c r="D597" s="35"/>
      <c r="E597" s="25"/>
      <c r="F597" s="59"/>
      <c r="G597" s="59"/>
      <c r="H597" s="59"/>
      <c r="I597" s="93"/>
      <c r="J597" s="106"/>
      <c r="K597" s="106"/>
      <c r="L597" s="120"/>
      <c r="M597" s="120"/>
      <c r="N597" s="59"/>
      <c r="O597" s="59"/>
      <c r="P597" s="59"/>
      <c r="Q597" s="93"/>
    </row>
    <row r="598" spans="1:17" s="9" customFormat="1" ht="37.5">
      <c r="A598" s="30" t="s">
        <v>30</v>
      </c>
      <c r="B598" s="22" t="s">
        <v>60</v>
      </c>
      <c r="C598" s="22" t="s">
        <v>60</v>
      </c>
      <c r="D598" s="31"/>
      <c r="E598" s="22"/>
      <c r="F598" s="32">
        <f>F604+F613+F628+F623+F618+F599</f>
        <v>172782</v>
      </c>
      <c r="G598" s="32">
        <f t="shared" ref="G598:I598" si="521">G604+G613+G628+G623+G618+G599</f>
        <v>0</v>
      </c>
      <c r="H598" s="32">
        <f t="shared" si="521"/>
        <v>172781</v>
      </c>
      <c r="I598" s="32">
        <f t="shared" si="521"/>
        <v>0</v>
      </c>
      <c r="J598" s="175">
        <f>J604+J613+J628+J623+J618</f>
        <v>0</v>
      </c>
      <c r="K598" s="175">
        <f t="shared" ref="K598:M598" si="522">K604+K613+K628+K623+K618</f>
        <v>0</v>
      </c>
      <c r="L598" s="190">
        <f t="shared" si="522"/>
        <v>0</v>
      </c>
      <c r="M598" s="190">
        <f t="shared" si="522"/>
        <v>0</v>
      </c>
      <c r="N598" s="32">
        <f>N604+N613+N628+N623+N618</f>
        <v>170973</v>
      </c>
      <c r="O598" s="32">
        <f t="shared" ref="O598:Q598" si="523">O604+O613+O628+O623+O618</f>
        <v>0</v>
      </c>
      <c r="P598" s="32">
        <f t="shared" si="523"/>
        <v>170972</v>
      </c>
      <c r="Q598" s="32">
        <f t="shared" si="523"/>
        <v>0</v>
      </c>
    </row>
    <row r="599" spans="1:17" s="9" customFormat="1" ht="99.75">
      <c r="A599" s="24" t="s">
        <v>688</v>
      </c>
      <c r="B599" s="25" t="s">
        <v>60</v>
      </c>
      <c r="C599" s="25" t="s">
        <v>60</v>
      </c>
      <c r="D599" s="35" t="s">
        <v>260</v>
      </c>
      <c r="E599" s="25"/>
      <c r="F599" s="52">
        <f>F600</f>
        <v>1809</v>
      </c>
      <c r="G599" s="52">
        <f t="shared" ref="G599:I602" si="524">G600</f>
        <v>0</v>
      </c>
      <c r="H599" s="52">
        <f t="shared" si="524"/>
        <v>1809</v>
      </c>
      <c r="I599" s="52">
        <f t="shared" si="524"/>
        <v>0</v>
      </c>
      <c r="J599" s="175"/>
      <c r="K599" s="175"/>
      <c r="L599" s="190"/>
      <c r="M599" s="191"/>
      <c r="N599" s="32"/>
      <c r="O599" s="32"/>
      <c r="P599" s="32"/>
      <c r="Q599" s="82"/>
    </row>
    <row r="600" spans="1:17" s="9" customFormat="1" ht="33.75">
      <c r="A600" s="24" t="s">
        <v>200</v>
      </c>
      <c r="B600" s="25" t="s">
        <v>60</v>
      </c>
      <c r="C600" s="25" t="s">
        <v>60</v>
      </c>
      <c r="D600" s="35" t="s">
        <v>704</v>
      </c>
      <c r="E600" s="25"/>
      <c r="F600" s="52">
        <f>F601</f>
        <v>1809</v>
      </c>
      <c r="G600" s="52">
        <f t="shared" si="524"/>
        <v>0</v>
      </c>
      <c r="H600" s="52">
        <f t="shared" si="524"/>
        <v>1809</v>
      </c>
      <c r="I600" s="52">
        <f t="shared" si="524"/>
        <v>0</v>
      </c>
      <c r="J600" s="175"/>
      <c r="K600" s="175"/>
      <c r="L600" s="190"/>
      <c r="M600" s="191"/>
      <c r="N600" s="32"/>
      <c r="O600" s="32"/>
      <c r="P600" s="32"/>
      <c r="Q600" s="82"/>
    </row>
    <row r="601" spans="1:17" s="9" customFormat="1" ht="50.25">
      <c r="A601" s="24" t="s">
        <v>212</v>
      </c>
      <c r="B601" s="25" t="s">
        <v>60</v>
      </c>
      <c r="C601" s="25" t="s">
        <v>60</v>
      </c>
      <c r="D601" s="35" t="s">
        <v>738</v>
      </c>
      <c r="E601" s="25"/>
      <c r="F601" s="52">
        <f>F602</f>
        <v>1809</v>
      </c>
      <c r="G601" s="52">
        <f t="shared" si="524"/>
        <v>0</v>
      </c>
      <c r="H601" s="52">
        <f t="shared" si="524"/>
        <v>1809</v>
      </c>
      <c r="I601" s="52">
        <f t="shared" si="524"/>
        <v>0</v>
      </c>
      <c r="J601" s="175"/>
      <c r="K601" s="175"/>
      <c r="L601" s="190"/>
      <c r="M601" s="191"/>
      <c r="N601" s="32"/>
      <c r="O601" s="32"/>
      <c r="P601" s="32"/>
      <c r="Q601" s="82"/>
    </row>
    <row r="602" spans="1:17" s="9" customFormat="1" ht="50.25">
      <c r="A602" s="24" t="s">
        <v>81</v>
      </c>
      <c r="B602" s="25" t="s">
        <v>60</v>
      </c>
      <c r="C602" s="25" t="s">
        <v>60</v>
      </c>
      <c r="D602" s="35" t="s">
        <v>738</v>
      </c>
      <c r="E602" s="25">
        <v>600</v>
      </c>
      <c r="F602" s="52">
        <f>F603</f>
        <v>1809</v>
      </c>
      <c r="G602" s="52">
        <f t="shared" si="524"/>
        <v>0</v>
      </c>
      <c r="H602" s="52">
        <f t="shared" si="524"/>
        <v>1809</v>
      </c>
      <c r="I602" s="52">
        <f t="shared" si="524"/>
        <v>0</v>
      </c>
      <c r="J602" s="175"/>
      <c r="K602" s="175"/>
      <c r="L602" s="190"/>
      <c r="M602" s="191"/>
      <c r="N602" s="32"/>
      <c r="O602" s="32"/>
      <c r="P602" s="32"/>
      <c r="Q602" s="82"/>
    </row>
    <row r="603" spans="1:17" s="9" customFormat="1" ht="18.75">
      <c r="A603" s="24" t="s">
        <v>169</v>
      </c>
      <c r="B603" s="25" t="s">
        <v>60</v>
      </c>
      <c r="C603" s="25" t="s">
        <v>60</v>
      </c>
      <c r="D603" s="35" t="s">
        <v>738</v>
      </c>
      <c r="E603" s="25">
        <v>610</v>
      </c>
      <c r="F603" s="52">
        <v>1809</v>
      </c>
      <c r="G603" s="52"/>
      <c r="H603" s="52">
        <v>1809</v>
      </c>
      <c r="I603" s="83"/>
      <c r="J603" s="175"/>
      <c r="K603" s="175"/>
      <c r="L603" s="190"/>
      <c r="M603" s="191"/>
      <c r="N603" s="32"/>
      <c r="O603" s="32"/>
      <c r="P603" s="32"/>
      <c r="Q603" s="82"/>
    </row>
    <row r="604" spans="1:17" s="65" customFormat="1" ht="33.75">
      <c r="A604" s="24" t="s">
        <v>634</v>
      </c>
      <c r="B604" s="25" t="s">
        <v>60</v>
      </c>
      <c r="C604" s="25" t="s">
        <v>60</v>
      </c>
      <c r="D604" s="35" t="s">
        <v>322</v>
      </c>
      <c r="E604" s="25"/>
      <c r="F604" s="52">
        <f t="shared" ref="F604:H604" si="525">F605+F609</f>
        <v>167150</v>
      </c>
      <c r="G604" s="52">
        <f t="shared" si="525"/>
        <v>0</v>
      </c>
      <c r="H604" s="52">
        <f t="shared" si="525"/>
        <v>167149</v>
      </c>
      <c r="I604" s="83">
        <f t="shared" ref="I604:L604" si="526">I605+I609</f>
        <v>0</v>
      </c>
      <c r="J604" s="176">
        <f t="shared" si="526"/>
        <v>0</v>
      </c>
      <c r="K604" s="176">
        <f t="shared" si="526"/>
        <v>0</v>
      </c>
      <c r="L604" s="192">
        <f t="shared" si="526"/>
        <v>0</v>
      </c>
      <c r="M604" s="193">
        <f t="shared" ref="M604" si="527">M605+M609</f>
        <v>0</v>
      </c>
      <c r="N604" s="52">
        <f t="shared" ref="N604:Q604" si="528">N605+N609</f>
        <v>167150</v>
      </c>
      <c r="O604" s="52">
        <f t="shared" si="528"/>
        <v>0</v>
      </c>
      <c r="P604" s="52">
        <f t="shared" si="528"/>
        <v>167149</v>
      </c>
      <c r="Q604" s="83">
        <f t="shared" si="528"/>
        <v>0</v>
      </c>
    </row>
    <row r="605" spans="1:17" s="65" customFormat="1" ht="33.75">
      <c r="A605" s="41" t="s">
        <v>200</v>
      </c>
      <c r="B605" s="25" t="s">
        <v>60</v>
      </c>
      <c r="C605" s="25" t="s">
        <v>60</v>
      </c>
      <c r="D605" s="35" t="s">
        <v>329</v>
      </c>
      <c r="E605" s="25"/>
      <c r="F605" s="52">
        <f t="shared" ref="F605:M607" si="529">F606</f>
        <v>167149</v>
      </c>
      <c r="G605" s="52">
        <f t="shared" si="529"/>
        <v>0</v>
      </c>
      <c r="H605" s="52">
        <f t="shared" si="529"/>
        <v>167149</v>
      </c>
      <c r="I605" s="83">
        <f t="shared" si="529"/>
        <v>0</v>
      </c>
      <c r="J605" s="176">
        <f t="shared" si="529"/>
        <v>0</v>
      </c>
      <c r="K605" s="176">
        <f t="shared" si="529"/>
        <v>0</v>
      </c>
      <c r="L605" s="192">
        <f t="shared" si="529"/>
        <v>0</v>
      </c>
      <c r="M605" s="193">
        <f t="shared" si="529"/>
        <v>0</v>
      </c>
      <c r="N605" s="52">
        <f t="shared" ref="N605:Q607" si="530">N606</f>
        <v>167149</v>
      </c>
      <c r="O605" s="52">
        <f t="shared" si="530"/>
        <v>0</v>
      </c>
      <c r="P605" s="52">
        <f t="shared" si="530"/>
        <v>167149</v>
      </c>
      <c r="Q605" s="83">
        <f t="shared" si="530"/>
        <v>0</v>
      </c>
    </row>
    <row r="606" spans="1:17" s="65" customFormat="1" ht="50.25">
      <c r="A606" s="41" t="s">
        <v>123</v>
      </c>
      <c r="B606" s="25" t="s">
        <v>60</v>
      </c>
      <c r="C606" s="25" t="s">
        <v>60</v>
      </c>
      <c r="D606" s="35" t="s">
        <v>330</v>
      </c>
      <c r="E606" s="25"/>
      <c r="F606" s="52">
        <f t="shared" si="529"/>
        <v>167149</v>
      </c>
      <c r="G606" s="52">
        <f t="shared" si="529"/>
        <v>0</v>
      </c>
      <c r="H606" s="52">
        <f t="shared" si="529"/>
        <v>167149</v>
      </c>
      <c r="I606" s="83">
        <f t="shared" si="529"/>
        <v>0</v>
      </c>
      <c r="J606" s="176">
        <f t="shared" si="529"/>
        <v>0</v>
      </c>
      <c r="K606" s="176">
        <f t="shared" si="529"/>
        <v>0</v>
      </c>
      <c r="L606" s="192">
        <f t="shared" si="529"/>
        <v>0</v>
      </c>
      <c r="M606" s="193">
        <f t="shared" si="529"/>
        <v>0</v>
      </c>
      <c r="N606" s="27">
        <f t="shared" si="530"/>
        <v>167149</v>
      </c>
      <c r="O606" s="27">
        <f t="shared" si="530"/>
        <v>0</v>
      </c>
      <c r="P606" s="27">
        <f t="shared" si="530"/>
        <v>167149</v>
      </c>
      <c r="Q606" s="81">
        <f t="shared" si="530"/>
        <v>0</v>
      </c>
    </row>
    <row r="607" spans="1:17" s="65" customFormat="1" ht="50.25">
      <c r="A607" s="41" t="s">
        <v>81</v>
      </c>
      <c r="B607" s="25" t="s">
        <v>60</v>
      </c>
      <c r="C607" s="25" t="s">
        <v>60</v>
      </c>
      <c r="D607" s="35" t="s">
        <v>330</v>
      </c>
      <c r="E607" s="25" t="s">
        <v>82</v>
      </c>
      <c r="F607" s="52">
        <f t="shared" si="529"/>
        <v>167149</v>
      </c>
      <c r="G607" s="52">
        <f t="shared" si="529"/>
        <v>0</v>
      </c>
      <c r="H607" s="52">
        <f t="shared" si="529"/>
        <v>167149</v>
      </c>
      <c r="I607" s="83">
        <f t="shared" si="529"/>
        <v>0</v>
      </c>
      <c r="J607" s="176">
        <f t="shared" si="529"/>
        <v>0</v>
      </c>
      <c r="K607" s="176">
        <f t="shared" si="529"/>
        <v>0</v>
      </c>
      <c r="L607" s="192">
        <f t="shared" si="529"/>
        <v>0</v>
      </c>
      <c r="M607" s="193">
        <f t="shared" si="529"/>
        <v>0</v>
      </c>
      <c r="N607" s="27">
        <f t="shared" si="530"/>
        <v>167149</v>
      </c>
      <c r="O607" s="27">
        <f t="shared" si="530"/>
        <v>0</v>
      </c>
      <c r="P607" s="27">
        <f t="shared" si="530"/>
        <v>167149</v>
      </c>
      <c r="Q607" s="81">
        <f t="shared" si="530"/>
        <v>0</v>
      </c>
    </row>
    <row r="608" spans="1:17" s="65" customFormat="1" ht="20.25">
      <c r="A608" s="24" t="s">
        <v>169</v>
      </c>
      <c r="B608" s="25" t="s">
        <v>60</v>
      </c>
      <c r="C608" s="25" t="s">
        <v>60</v>
      </c>
      <c r="D608" s="35" t="s">
        <v>330</v>
      </c>
      <c r="E608" s="25" t="s">
        <v>168</v>
      </c>
      <c r="F608" s="27">
        <v>167149</v>
      </c>
      <c r="G608" s="27"/>
      <c r="H608" s="27">
        <v>167149</v>
      </c>
      <c r="I608" s="81"/>
      <c r="J608" s="107"/>
      <c r="K608" s="107"/>
      <c r="L608" s="116"/>
      <c r="M608" s="116"/>
      <c r="N608" s="27">
        <f>F608+J608+K608</f>
        <v>167149</v>
      </c>
      <c r="O608" s="27">
        <f>G608+K608</f>
        <v>0</v>
      </c>
      <c r="P608" s="27">
        <f>H608+L608+M608</f>
        <v>167149</v>
      </c>
      <c r="Q608" s="81">
        <f>I608+M608</f>
        <v>0</v>
      </c>
    </row>
    <row r="609" spans="1:17" s="65" customFormat="1" ht="20.25">
      <c r="A609" s="53" t="s">
        <v>76</v>
      </c>
      <c r="B609" s="25" t="s">
        <v>60</v>
      </c>
      <c r="C609" s="25" t="s">
        <v>60</v>
      </c>
      <c r="D609" s="35" t="s">
        <v>323</v>
      </c>
      <c r="E609" s="25"/>
      <c r="F609" s="52">
        <f t="shared" ref="F609:M611" si="531">F610</f>
        <v>1</v>
      </c>
      <c r="G609" s="52">
        <f t="shared" si="531"/>
        <v>0</v>
      </c>
      <c r="H609" s="52">
        <f t="shared" si="531"/>
        <v>0</v>
      </c>
      <c r="I609" s="83">
        <f t="shared" si="531"/>
        <v>0</v>
      </c>
      <c r="J609" s="176">
        <f t="shared" si="531"/>
        <v>0</v>
      </c>
      <c r="K609" s="176">
        <f t="shared" si="531"/>
        <v>0</v>
      </c>
      <c r="L609" s="192">
        <f t="shared" si="531"/>
        <v>0</v>
      </c>
      <c r="M609" s="193">
        <f t="shared" si="531"/>
        <v>0</v>
      </c>
      <c r="N609" s="52">
        <f t="shared" ref="N609:Q611" si="532">N610</f>
        <v>1</v>
      </c>
      <c r="O609" s="52">
        <f t="shared" si="532"/>
        <v>0</v>
      </c>
      <c r="P609" s="52">
        <f t="shared" si="532"/>
        <v>0</v>
      </c>
      <c r="Q609" s="83">
        <f t="shared" si="532"/>
        <v>0</v>
      </c>
    </row>
    <row r="610" spans="1:17" s="65" customFormat="1" ht="50.25">
      <c r="A610" s="41" t="s">
        <v>189</v>
      </c>
      <c r="B610" s="25" t="s">
        <v>60</v>
      </c>
      <c r="C610" s="25" t="s">
        <v>60</v>
      </c>
      <c r="D610" s="35" t="s">
        <v>331</v>
      </c>
      <c r="E610" s="25"/>
      <c r="F610" s="52">
        <f t="shared" si="531"/>
        <v>1</v>
      </c>
      <c r="G610" s="52">
        <f t="shared" si="531"/>
        <v>0</v>
      </c>
      <c r="H610" s="52">
        <f t="shared" si="531"/>
        <v>0</v>
      </c>
      <c r="I610" s="83">
        <f t="shared" si="531"/>
        <v>0</v>
      </c>
      <c r="J610" s="176">
        <f t="shared" si="531"/>
        <v>0</v>
      </c>
      <c r="K610" s="176">
        <f t="shared" si="531"/>
        <v>0</v>
      </c>
      <c r="L610" s="192">
        <f t="shared" si="531"/>
        <v>0</v>
      </c>
      <c r="M610" s="193">
        <f t="shared" si="531"/>
        <v>0</v>
      </c>
      <c r="N610" s="27">
        <f t="shared" si="532"/>
        <v>1</v>
      </c>
      <c r="O610" s="27">
        <f t="shared" si="532"/>
        <v>0</v>
      </c>
      <c r="P610" s="27">
        <f t="shared" si="532"/>
        <v>0</v>
      </c>
      <c r="Q610" s="81">
        <f t="shared" si="532"/>
        <v>0</v>
      </c>
    </row>
    <row r="611" spans="1:17" s="65" customFormat="1" ht="50.25">
      <c r="A611" s="41" t="s">
        <v>81</v>
      </c>
      <c r="B611" s="25" t="s">
        <v>60</v>
      </c>
      <c r="C611" s="25" t="s">
        <v>60</v>
      </c>
      <c r="D611" s="35" t="s">
        <v>331</v>
      </c>
      <c r="E611" s="25" t="s">
        <v>82</v>
      </c>
      <c r="F611" s="52">
        <f t="shared" si="531"/>
        <v>1</v>
      </c>
      <c r="G611" s="52">
        <f t="shared" si="531"/>
        <v>0</v>
      </c>
      <c r="H611" s="52">
        <f t="shared" si="531"/>
        <v>0</v>
      </c>
      <c r="I611" s="83">
        <f t="shared" si="531"/>
        <v>0</v>
      </c>
      <c r="J611" s="176">
        <f t="shared" si="531"/>
        <v>0</v>
      </c>
      <c r="K611" s="176">
        <f t="shared" si="531"/>
        <v>0</v>
      </c>
      <c r="L611" s="192">
        <f t="shared" si="531"/>
        <v>0</v>
      </c>
      <c r="M611" s="193">
        <f t="shared" si="531"/>
        <v>0</v>
      </c>
      <c r="N611" s="27">
        <f t="shared" si="532"/>
        <v>1</v>
      </c>
      <c r="O611" s="27">
        <f t="shared" si="532"/>
        <v>0</v>
      </c>
      <c r="P611" s="27">
        <f t="shared" si="532"/>
        <v>0</v>
      </c>
      <c r="Q611" s="81">
        <f t="shared" si="532"/>
        <v>0</v>
      </c>
    </row>
    <row r="612" spans="1:17" s="65" customFormat="1" ht="20.25">
      <c r="A612" s="24" t="s">
        <v>169</v>
      </c>
      <c r="B612" s="25" t="s">
        <v>60</v>
      </c>
      <c r="C612" s="25" t="s">
        <v>60</v>
      </c>
      <c r="D612" s="35" t="s">
        <v>331</v>
      </c>
      <c r="E612" s="25" t="s">
        <v>168</v>
      </c>
      <c r="F612" s="27">
        <v>1</v>
      </c>
      <c r="G612" s="27"/>
      <c r="H612" s="27"/>
      <c r="I612" s="81"/>
      <c r="J612" s="107"/>
      <c r="K612" s="107"/>
      <c r="L612" s="116"/>
      <c r="M612" s="116"/>
      <c r="N612" s="27">
        <f>F612+J612+K612</f>
        <v>1</v>
      </c>
      <c r="O612" s="27">
        <f>G612+K612</f>
        <v>0</v>
      </c>
      <c r="P612" s="27">
        <f>H612+L612+M612</f>
        <v>0</v>
      </c>
      <c r="Q612" s="81">
        <f>I612+M612</f>
        <v>0</v>
      </c>
    </row>
    <row r="613" spans="1:17" s="7" customFormat="1" ht="50.25" hidden="1">
      <c r="A613" s="219" t="s">
        <v>542</v>
      </c>
      <c r="B613" s="220" t="s">
        <v>60</v>
      </c>
      <c r="C613" s="220" t="s">
        <v>60</v>
      </c>
      <c r="D613" s="233" t="s">
        <v>312</v>
      </c>
      <c r="E613" s="220"/>
      <c r="F613" s="222">
        <f t="shared" ref="F613:M616" si="533">F614</f>
        <v>0</v>
      </c>
      <c r="G613" s="222">
        <f t="shared" si="533"/>
        <v>0</v>
      </c>
      <c r="H613" s="222">
        <f t="shared" si="533"/>
        <v>0</v>
      </c>
      <c r="I613" s="223">
        <f t="shared" si="533"/>
        <v>0</v>
      </c>
      <c r="J613" s="124">
        <f t="shared" si="533"/>
        <v>0</v>
      </c>
      <c r="K613" s="124">
        <f t="shared" si="533"/>
        <v>0</v>
      </c>
      <c r="L613" s="124">
        <f t="shared" si="533"/>
        <v>0</v>
      </c>
      <c r="M613" s="89">
        <f t="shared" si="533"/>
        <v>0</v>
      </c>
      <c r="N613" s="124">
        <f t="shared" ref="N613:Q616" si="534">N614</f>
        <v>0</v>
      </c>
      <c r="O613" s="124">
        <f t="shared" si="534"/>
        <v>0</v>
      </c>
      <c r="P613" s="124">
        <f t="shared" si="534"/>
        <v>0</v>
      </c>
      <c r="Q613" s="89">
        <f t="shared" si="534"/>
        <v>0</v>
      </c>
    </row>
    <row r="614" spans="1:17" s="9" customFormat="1" ht="33" hidden="1">
      <c r="A614" s="219" t="s">
        <v>200</v>
      </c>
      <c r="B614" s="220" t="s">
        <v>60</v>
      </c>
      <c r="C614" s="220" t="s">
        <v>60</v>
      </c>
      <c r="D614" s="233" t="s">
        <v>332</v>
      </c>
      <c r="E614" s="220"/>
      <c r="F614" s="222">
        <f t="shared" si="533"/>
        <v>0</v>
      </c>
      <c r="G614" s="222">
        <f t="shared" si="533"/>
        <v>0</v>
      </c>
      <c r="H614" s="222">
        <f t="shared" si="533"/>
        <v>0</v>
      </c>
      <c r="I614" s="223">
        <f t="shared" si="533"/>
        <v>0</v>
      </c>
      <c r="J614" s="124">
        <f t="shared" si="533"/>
        <v>0</v>
      </c>
      <c r="K614" s="124">
        <f t="shared" si="533"/>
        <v>0</v>
      </c>
      <c r="L614" s="124">
        <f t="shared" si="533"/>
        <v>0</v>
      </c>
      <c r="M614" s="89">
        <f t="shared" si="533"/>
        <v>0</v>
      </c>
      <c r="N614" s="124">
        <f t="shared" si="534"/>
        <v>0</v>
      </c>
      <c r="O614" s="124">
        <f t="shared" si="534"/>
        <v>0</v>
      </c>
      <c r="P614" s="124">
        <f t="shared" si="534"/>
        <v>0</v>
      </c>
      <c r="Q614" s="89">
        <f t="shared" si="534"/>
        <v>0</v>
      </c>
    </row>
    <row r="615" spans="1:17" s="9" customFormat="1" ht="49.5" hidden="1">
      <c r="A615" s="219" t="s">
        <v>212</v>
      </c>
      <c r="B615" s="220" t="s">
        <v>60</v>
      </c>
      <c r="C615" s="220" t="s">
        <v>60</v>
      </c>
      <c r="D615" s="233" t="s">
        <v>333</v>
      </c>
      <c r="E615" s="220"/>
      <c r="F615" s="222">
        <f t="shared" si="533"/>
        <v>0</v>
      </c>
      <c r="G615" s="222">
        <f t="shared" si="533"/>
        <v>0</v>
      </c>
      <c r="H615" s="222">
        <f t="shared" si="533"/>
        <v>0</v>
      </c>
      <c r="I615" s="223">
        <f t="shared" si="533"/>
        <v>0</v>
      </c>
      <c r="J615" s="124">
        <f t="shared" si="533"/>
        <v>0</v>
      </c>
      <c r="K615" s="124">
        <f t="shared" si="533"/>
        <v>0</v>
      </c>
      <c r="L615" s="124">
        <f t="shared" si="533"/>
        <v>0</v>
      </c>
      <c r="M615" s="89">
        <f t="shared" si="533"/>
        <v>0</v>
      </c>
      <c r="N615" s="124">
        <f t="shared" si="534"/>
        <v>0</v>
      </c>
      <c r="O615" s="124">
        <f t="shared" si="534"/>
        <v>0</v>
      </c>
      <c r="P615" s="124">
        <f t="shared" si="534"/>
        <v>0</v>
      </c>
      <c r="Q615" s="89">
        <f t="shared" si="534"/>
        <v>0</v>
      </c>
    </row>
    <row r="616" spans="1:17" s="9" customFormat="1" ht="49.5" hidden="1">
      <c r="A616" s="219" t="s">
        <v>81</v>
      </c>
      <c r="B616" s="220" t="s">
        <v>60</v>
      </c>
      <c r="C616" s="220" t="s">
        <v>60</v>
      </c>
      <c r="D616" s="233" t="s">
        <v>333</v>
      </c>
      <c r="E616" s="220" t="s">
        <v>82</v>
      </c>
      <c r="F616" s="222">
        <f t="shared" si="533"/>
        <v>0</v>
      </c>
      <c r="G616" s="222">
        <f t="shared" si="533"/>
        <v>0</v>
      </c>
      <c r="H616" s="222">
        <f t="shared" si="533"/>
        <v>0</v>
      </c>
      <c r="I616" s="223">
        <f t="shared" si="533"/>
        <v>0</v>
      </c>
      <c r="J616" s="124">
        <f t="shared" si="533"/>
        <v>0</v>
      </c>
      <c r="K616" s="124">
        <f t="shared" si="533"/>
        <v>0</v>
      </c>
      <c r="L616" s="124">
        <f t="shared" si="533"/>
        <v>0</v>
      </c>
      <c r="M616" s="89">
        <f t="shared" si="533"/>
        <v>0</v>
      </c>
      <c r="N616" s="124">
        <f t="shared" si="534"/>
        <v>0</v>
      </c>
      <c r="O616" s="124">
        <f t="shared" si="534"/>
        <v>0</v>
      </c>
      <c r="P616" s="124">
        <f t="shared" si="534"/>
        <v>0</v>
      </c>
      <c r="Q616" s="89">
        <f t="shared" si="534"/>
        <v>0</v>
      </c>
    </row>
    <row r="617" spans="1:17" s="9" customFormat="1" ht="16.5" hidden="1">
      <c r="A617" s="219" t="s">
        <v>169</v>
      </c>
      <c r="B617" s="220" t="s">
        <v>60</v>
      </c>
      <c r="C617" s="220" t="s">
        <v>60</v>
      </c>
      <c r="D617" s="233" t="s">
        <v>333</v>
      </c>
      <c r="E617" s="220" t="s">
        <v>168</v>
      </c>
      <c r="F617" s="222"/>
      <c r="G617" s="222"/>
      <c r="H617" s="222"/>
      <c r="I617" s="223"/>
      <c r="J617" s="210"/>
      <c r="K617" s="210"/>
      <c r="L617" s="210"/>
      <c r="M617" s="210"/>
      <c r="N617" s="124">
        <f>F617+J617+K617</f>
        <v>0</v>
      </c>
      <c r="O617" s="124">
        <f>G617+K617</f>
        <v>0</v>
      </c>
      <c r="P617" s="124">
        <f>H617+L617+M617</f>
        <v>0</v>
      </c>
      <c r="Q617" s="89">
        <f>I617+M617</f>
        <v>0</v>
      </c>
    </row>
    <row r="618" spans="1:17" s="9" customFormat="1" ht="49.5">
      <c r="A618" s="24" t="s">
        <v>434</v>
      </c>
      <c r="B618" s="25" t="s">
        <v>60</v>
      </c>
      <c r="C618" s="25" t="s">
        <v>60</v>
      </c>
      <c r="D618" s="35" t="s">
        <v>453</v>
      </c>
      <c r="E618" s="25"/>
      <c r="F618" s="27">
        <f t="shared" ref="F618:M621" si="535">F619</f>
        <v>3823</v>
      </c>
      <c r="G618" s="27">
        <f t="shared" si="535"/>
        <v>0</v>
      </c>
      <c r="H618" s="27">
        <f t="shared" si="535"/>
        <v>0</v>
      </c>
      <c r="I618" s="81">
        <f t="shared" si="535"/>
        <v>0</v>
      </c>
      <c r="J618" s="126">
        <f t="shared" si="535"/>
        <v>0</v>
      </c>
      <c r="K618" s="126">
        <f t="shared" si="535"/>
        <v>0</v>
      </c>
      <c r="L618" s="188">
        <f t="shared" si="535"/>
        <v>0</v>
      </c>
      <c r="M618" s="189">
        <f t="shared" si="535"/>
        <v>0</v>
      </c>
      <c r="N618" s="27">
        <f t="shared" ref="N618:Q621" si="536">N619</f>
        <v>3823</v>
      </c>
      <c r="O618" s="27">
        <f t="shared" si="536"/>
        <v>0</v>
      </c>
      <c r="P618" s="27">
        <f t="shared" si="536"/>
        <v>0</v>
      </c>
      <c r="Q618" s="81">
        <f t="shared" si="536"/>
        <v>0</v>
      </c>
    </row>
    <row r="619" spans="1:17" ht="33">
      <c r="A619" s="24" t="s">
        <v>200</v>
      </c>
      <c r="B619" s="25" t="s">
        <v>60</v>
      </c>
      <c r="C619" s="25" t="s">
        <v>60</v>
      </c>
      <c r="D619" s="35" t="s">
        <v>459</v>
      </c>
      <c r="E619" s="25"/>
      <c r="F619" s="27">
        <f t="shared" si="535"/>
        <v>3823</v>
      </c>
      <c r="G619" s="27">
        <f t="shared" si="535"/>
        <v>0</v>
      </c>
      <c r="H619" s="27">
        <f t="shared" si="535"/>
        <v>0</v>
      </c>
      <c r="I619" s="81">
        <f t="shared" si="535"/>
        <v>0</v>
      </c>
      <c r="J619" s="126">
        <f t="shared" si="535"/>
        <v>0</v>
      </c>
      <c r="K619" s="126">
        <f t="shared" si="535"/>
        <v>0</v>
      </c>
      <c r="L619" s="188">
        <f t="shared" si="535"/>
        <v>0</v>
      </c>
      <c r="M619" s="189">
        <f t="shared" si="535"/>
        <v>0</v>
      </c>
      <c r="N619" s="27">
        <f t="shared" si="536"/>
        <v>3823</v>
      </c>
      <c r="O619" s="27">
        <f t="shared" si="536"/>
        <v>0</v>
      </c>
      <c r="P619" s="27">
        <f t="shared" si="536"/>
        <v>0</v>
      </c>
      <c r="Q619" s="81">
        <f t="shared" si="536"/>
        <v>0</v>
      </c>
    </row>
    <row r="620" spans="1:17" s="5" customFormat="1" ht="50.25">
      <c r="A620" s="24" t="s">
        <v>438</v>
      </c>
      <c r="B620" s="25" t="s">
        <v>60</v>
      </c>
      <c r="C620" s="25" t="s">
        <v>60</v>
      </c>
      <c r="D620" s="35" t="s">
        <v>460</v>
      </c>
      <c r="E620" s="25"/>
      <c r="F620" s="27">
        <f t="shared" si="535"/>
        <v>3823</v>
      </c>
      <c r="G620" s="27">
        <f t="shared" si="535"/>
        <v>0</v>
      </c>
      <c r="H620" s="27">
        <f t="shared" si="535"/>
        <v>0</v>
      </c>
      <c r="I620" s="81">
        <f t="shared" si="535"/>
        <v>0</v>
      </c>
      <c r="J620" s="126">
        <f t="shared" si="535"/>
        <v>0</v>
      </c>
      <c r="K620" s="126">
        <f t="shared" si="535"/>
        <v>0</v>
      </c>
      <c r="L620" s="188">
        <f t="shared" si="535"/>
        <v>0</v>
      </c>
      <c r="M620" s="189">
        <f t="shared" si="535"/>
        <v>0</v>
      </c>
      <c r="N620" s="27">
        <f t="shared" si="536"/>
        <v>3823</v>
      </c>
      <c r="O620" s="27">
        <f t="shared" si="536"/>
        <v>0</v>
      </c>
      <c r="P620" s="27">
        <f t="shared" si="536"/>
        <v>0</v>
      </c>
      <c r="Q620" s="81">
        <f t="shared" si="536"/>
        <v>0</v>
      </c>
    </row>
    <row r="621" spans="1:17" s="5" customFormat="1" ht="50.25">
      <c r="A621" s="24" t="s">
        <v>81</v>
      </c>
      <c r="B621" s="25" t="s">
        <v>60</v>
      </c>
      <c r="C621" s="25" t="s">
        <v>60</v>
      </c>
      <c r="D621" s="35" t="s">
        <v>460</v>
      </c>
      <c r="E621" s="25" t="s">
        <v>82</v>
      </c>
      <c r="F621" s="27">
        <f t="shared" si="535"/>
        <v>3823</v>
      </c>
      <c r="G621" s="27">
        <f t="shared" si="535"/>
        <v>0</v>
      </c>
      <c r="H621" s="27">
        <f t="shared" si="535"/>
        <v>0</v>
      </c>
      <c r="I621" s="81">
        <f t="shared" si="535"/>
        <v>0</v>
      </c>
      <c r="J621" s="126">
        <f t="shared" si="535"/>
        <v>0</v>
      </c>
      <c r="K621" s="126">
        <f t="shared" si="535"/>
        <v>0</v>
      </c>
      <c r="L621" s="188">
        <f t="shared" si="535"/>
        <v>0</v>
      </c>
      <c r="M621" s="189">
        <f t="shared" si="535"/>
        <v>0</v>
      </c>
      <c r="N621" s="27">
        <f t="shared" si="536"/>
        <v>3823</v>
      </c>
      <c r="O621" s="27">
        <f t="shared" si="536"/>
        <v>0</v>
      </c>
      <c r="P621" s="27">
        <f t="shared" si="536"/>
        <v>0</v>
      </c>
      <c r="Q621" s="81">
        <f t="shared" si="536"/>
        <v>0</v>
      </c>
    </row>
    <row r="622" spans="1:17" s="5" customFormat="1" ht="20.25">
      <c r="A622" s="24" t="s">
        <v>169</v>
      </c>
      <c r="B622" s="25" t="s">
        <v>60</v>
      </c>
      <c r="C622" s="25" t="s">
        <v>60</v>
      </c>
      <c r="D622" s="35" t="s">
        <v>460</v>
      </c>
      <c r="E622" s="25" t="s">
        <v>168</v>
      </c>
      <c r="F622" s="27">
        <v>3823</v>
      </c>
      <c r="G622" s="27"/>
      <c r="H622" s="27"/>
      <c r="I622" s="81"/>
      <c r="J622" s="107"/>
      <c r="K622" s="107"/>
      <c r="L622" s="116"/>
      <c r="M622" s="116"/>
      <c r="N622" s="27">
        <f>F622+J622+K622</f>
        <v>3823</v>
      </c>
      <c r="O622" s="27">
        <f>G622+K622</f>
        <v>0</v>
      </c>
      <c r="P622" s="27">
        <f>H622+L622+M622</f>
        <v>0</v>
      </c>
      <c r="Q622" s="81">
        <f>I622+M622</f>
        <v>0</v>
      </c>
    </row>
    <row r="623" spans="1:17" s="65" customFormat="1" ht="50.25" hidden="1">
      <c r="A623" s="24" t="s">
        <v>434</v>
      </c>
      <c r="B623" s="25" t="s">
        <v>60</v>
      </c>
      <c r="C623" s="25" t="s">
        <v>60</v>
      </c>
      <c r="D623" s="35" t="s">
        <v>433</v>
      </c>
      <c r="E623" s="25"/>
      <c r="F623" s="72">
        <f t="shared" ref="F623:I626" si="537">F624</f>
        <v>0</v>
      </c>
      <c r="G623" s="72">
        <f t="shared" si="537"/>
        <v>0</v>
      </c>
      <c r="H623" s="72">
        <f t="shared" si="537"/>
        <v>0</v>
      </c>
      <c r="I623" s="168">
        <f t="shared" si="537"/>
        <v>0</v>
      </c>
      <c r="J623" s="107"/>
      <c r="K623" s="107"/>
      <c r="L623" s="116"/>
      <c r="M623" s="116"/>
      <c r="N623" s="127">
        <f t="shared" ref="N623:Q626" si="538">N624</f>
        <v>0</v>
      </c>
      <c r="O623" s="127">
        <f t="shared" si="538"/>
        <v>0</v>
      </c>
      <c r="P623" s="127">
        <f t="shared" si="538"/>
        <v>0</v>
      </c>
      <c r="Q623" s="94">
        <f t="shared" si="538"/>
        <v>0</v>
      </c>
    </row>
    <row r="624" spans="1:17" s="65" customFormat="1" ht="33.75" hidden="1">
      <c r="A624" s="24" t="s">
        <v>200</v>
      </c>
      <c r="B624" s="25" t="s">
        <v>60</v>
      </c>
      <c r="C624" s="25" t="s">
        <v>60</v>
      </c>
      <c r="D624" s="35" t="s">
        <v>439</v>
      </c>
      <c r="E624" s="25"/>
      <c r="F624" s="72">
        <f t="shared" si="537"/>
        <v>0</v>
      </c>
      <c r="G624" s="72">
        <f t="shared" si="537"/>
        <v>0</v>
      </c>
      <c r="H624" s="72">
        <f t="shared" si="537"/>
        <v>0</v>
      </c>
      <c r="I624" s="168">
        <f t="shared" si="537"/>
        <v>0</v>
      </c>
      <c r="J624" s="107"/>
      <c r="K624" s="107"/>
      <c r="L624" s="116"/>
      <c r="M624" s="116"/>
      <c r="N624" s="127">
        <f t="shared" si="538"/>
        <v>0</v>
      </c>
      <c r="O624" s="127">
        <f t="shared" si="538"/>
        <v>0</v>
      </c>
      <c r="P624" s="127">
        <f t="shared" si="538"/>
        <v>0</v>
      </c>
      <c r="Q624" s="94">
        <f t="shared" si="538"/>
        <v>0</v>
      </c>
    </row>
    <row r="625" spans="1:17" s="65" customFormat="1" ht="50.25" hidden="1">
      <c r="A625" s="24" t="s">
        <v>438</v>
      </c>
      <c r="B625" s="25" t="s">
        <v>60</v>
      </c>
      <c r="C625" s="25" t="s">
        <v>60</v>
      </c>
      <c r="D625" s="35" t="s">
        <v>440</v>
      </c>
      <c r="E625" s="25"/>
      <c r="F625" s="72">
        <f t="shared" si="537"/>
        <v>0</v>
      </c>
      <c r="G625" s="72">
        <f t="shared" si="537"/>
        <v>0</v>
      </c>
      <c r="H625" s="72">
        <f t="shared" si="537"/>
        <v>0</v>
      </c>
      <c r="I625" s="168">
        <f t="shared" si="537"/>
        <v>0</v>
      </c>
      <c r="J625" s="107"/>
      <c r="K625" s="107"/>
      <c r="L625" s="116"/>
      <c r="M625" s="116"/>
      <c r="N625" s="127">
        <f t="shared" si="538"/>
        <v>0</v>
      </c>
      <c r="O625" s="127">
        <f t="shared" si="538"/>
        <v>0</v>
      </c>
      <c r="P625" s="127">
        <f t="shared" si="538"/>
        <v>0</v>
      </c>
      <c r="Q625" s="94">
        <f t="shared" si="538"/>
        <v>0</v>
      </c>
    </row>
    <row r="626" spans="1:17" s="65" customFormat="1" ht="50.25" hidden="1">
      <c r="A626" s="24" t="s">
        <v>81</v>
      </c>
      <c r="B626" s="25" t="s">
        <v>60</v>
      </c>
      <c r="C626" s="25" t="s">
        <v>60</v>
      </c>
      <c r="D626" s="35" t="s">
        <v>440</v>
      </c>
      <c r="E626" s="25" t="s">
        <v>82</v>
      </c>
      <c r="F626" s="72">
        <f t="shared" si="537"/>
        <v>0</v>
      </c>
      <c r="G626" s="72">
        <f t="shared" si="537"/>
        <v>0</v>
      </c>
      <c r="H626" s="72">
        <f t="shared" si="537"/>
        <v>0</v>
      </c>
      <c r="I626" s="168">
        <f t="shared" si="537"/>
        <v>0</v>
      </c>
      <c r="J626" s="107"/>
      <c r="K626" s="107"/>
      <c r="L626" s="116"/>
      <c r="M626" s="116"/>
      <c r="N626" s="127">
        <f t="shared" si="538"/>
        <v>0</v>
      </c>
      <c r="O626" s="127">
        <f t="shared" si="538"/>
        <v>0</v>
      </c>
      <c r="P626" s="127">
        <f t="shared" si="538"/>
        <v>0</v>
      </c>
      <c r="Q626" s="94">
        <f t="shared" si="538"/>
        <v>0</v>
      </c>
    </row>
    <row r="627" spans="1:17" s="65" customFormat="1" ht="20.25" hidden="1">
      <c r="A627" s="24" t="s">
        <v>169</v>
      </c>
      <c r="B627" s="25" t="s">
        <v>60</v>
      </c>
      <c r="C627" s="25" t="s">
        <v>60</v>
      </c>
      <c r="D627" s="35" t="s">
        <v>440</v>
      </c>
      <c r="E627" s="25" t="s">
        <v>168</v>
      </c>
      <c r="F627" s="27"/>
      <c r="G627" s="27"/>
      <c r="H627" s="27"/>
      <c r="I627" s="81"/>
      <c r="J627" s="107"/>
      <c r="K627" s="107"/>
      <c r="L627" s="116"/>
      <c r="M627" s="116"/>
      <c r="N627" s="124"/>
      <c r="O627" s="124"/>
      <c r="P627" s="124"/>
      <c r="Q627" s="89"/>
    </row>
    <row r="628" spans="1:17" s="5" customFormat="1" ht="20.25">
      <c r="A628" s="41" t="s">
        <v>79</v>
      </c>
      <c r="B628" s="25" t="s">
        <v>60</v>
      </c>
      <c r="C628" s="25" t="s">
        <v>60</v>
      </c>
      <c r="D628" s="140" t="s">
        <v>218</v>
      </c>
      <c r="E628" s="25"/>
      <c r="F628" s="27">
        <f>F629</f>
        <v>0</v>
      </c>
      <c r="G628" s="27">
        <f t="shared" ref="G628:M628" si="539">G629</f>
        <v>0</v>
      </c>
      <c r="H628" s="27">
        <f t="shared" si="539"/>
        <v>3823</v>
      </c>
      <c r="I628" s="27">
        <f t="shared" si="539"/>
        <v>0</v>
      </c>
      <c r="J628" s="126">
        <f>J629</f>
        <v>0</v>
      </c>
      <c r="K628" s="126">
        <f t="shared" si="539"/>
        <v>0</v>
      </c>
      <c r="L628" s="188">
        <f t="shared" si="539"/>
        <v>0</v>
      </c>
      <c r="M628" s="188">
        <f t="shared" si="539"/>
        <v>0</v>
      </c>
      <c r="N628" s="27">
        <f>N629</f>
        <v>0</v>
      </c>
      <c r="O628" s="27">
        <f t="shared" ref="O628:Q628" si="540">O629</f>
        <v>0</v>
      </c>
      <c r="P628" s="27">
        <f t="shared" si="540"/>
        <v>3823</v>
      </c>
      <c r="Q628" s="27">
        <f t="shared" si="540"/>
        <v>0</v>
      </c>
    </row>
    <row r="629" spans="1:17" s="5" customFormat="1" ht="33.75">
      <c r="A629" s="41" t="s">
        <v>200</v>
      </c>
      <c r="B629" s="25" t="s">
        <v>60</v>
      </c>
      <c r="C629" s="25" t="s">
        <v>60</v>
      </c>
      <c r="D629" s="140" t="s">
        <v>349</v>
      </c>
      <c r="E629" s="25"/>
      <c r="F629" s="27">
        <f t="shared" ref="F629:M631" si="541">F630</f>
        <v>0</v>
      </c>
      <c r="G629" s="27">
        <f t="shared" si="541"/>
        <v>0</v>
      </c>
      <c r="H629" s="27">
        <f t="shared" si="541"/>
        <v>3823</v>
      </c>
      <c r="I629" s="81">
        <f t="shared" si="541"/>
        <v>0</v>
      </c>
      <c r="J629" s="126">
        <f t="shared" si="541"/>
        <v>0</v>
      </c>
      <c r="K629" s="126">
        <f t="shared" si="541"/>
        <v>0</v>
      </c>
      <c r="L629" s="188">
        <f t="shared" si="541"/>
        <v>0</v>
      </c>
      <c r="M629" s="189">
        <f t="shared" si="541"/>
        <v>0</v>
      </c>
      <c r="N629" s="27">
        <f t="shared" ref="N629:Q631" si="542">N630</f>
        <v>0</v>
      </c>
      <c r="O629" s="27">
        <f t="shared" si="542"/>
        <v>0</v>
      </c>
      <c r="P629" s="27">
        <f t="shared" si="542"/>
        <v>3823</v>
      </c>
      <c r="Q629" s="81">
        <f t="shared" si="542"/>
        <v>0</v>
      </c>
    </row>
    <row r="630" spans="1:17" s="65" customFormat="1" ht="50.25">
      <c r="A630" s="41" t="s">
        <v>123</v>
      </c>
      <c r="B630" s="25" t="s">
        <v>60</v>
      </c>
      <c r="C630" s="25" t="s">
        <v>60</v>
      </c>
      <c r="D630" s="140" t="s">
        <v>350</v>
      </c>
      <c r="E630" s="25"/>
      <c r="F630" s="27">
        <f t="shared" si="541"/>
        <v>0</v>
      </c>
      <c r="G630" s="27">
        <f t="shared" si="541"/>
        <v>0</v>
      </c>
      <c r="H630" s="27">
        <f t="shared" si="541"/>
        <v>3823</v>
      </c>
      <c r="I630" s="81">
        <f t="shared" si="541"/>
        <v>0</v>
      </c>
      <c r="J630" s="126">
        <f t="shared" si="541"/>
        <v>0</v>
      </c>
      <c r="K630" s="126">
        <f t="shared" si="541"/>
        <v>0</v>
      </c>
      <c r="L630" s="188">
        <f t="shared" si="541"/>
        <v>0</v>
      </c>
      <c r="M630" s="189">
        <f t="shared" si="541"/>
        <v>0</v>
      </c>
      <c r="N630" s="27">
        <f t="shared" si="542"/>
        <v>0</v>
      </c>
      <c r="O630" s="27">
        <f t="shared" si="542"/>
        <v>0</v>
      </c>
      <c r="P630" s="27">
        <f t="shared" si="542"/>
        <v>3823</v>
      </c>
      <c r="Q630" s="81">
        <f t="shared" si="542"/>
        <v>0</v>
      </c>
    </row>
    <row r="631" spans="1:17" s="65" customFormat="1" ht="50.25">
      <c r="A631" s="41" t="s">
        <v>81</v>
      </c>
      <c r="B631" s="25" t="s">
        <v>60</v>
      </c>
      <c r="C631" s="25" t="s">
        <v>60</v>
      </c>
      <c r="D631" s="140" t="s">
        <v>350</v>
      </c>
      <c r="E631" s="25" t="s">
        <v>82</v>
      </c>
      <c r="F631" s="27">
        <f t="shared" si="541"/>
        <v>0</v>
      </c>
      <c r="G631" s="27">
        <f t="shared" si="541"/>
        <v>0</v>
      </c>
      <c r="H631" s="27">
        <f t="shared" si="541"/>
        <v>3823</v>
      </c>
      <c r="I631" s="81">
        <f t="shared" si="541"/>
        <v>0</v>
      </c>
      <c r="J631" s="126">
        <f t="shared" si="541"/>
        <v>0</v>
      </c>
      <c r="K631" s="126">
        <f t="shared" si="541"/>
        <v>0</v>
      </c>
      <c r="L631" s="188">
        <f t="shared" si="541"/>
        <v>0</v>
      </c>
      <c r="M631" s="189">
        <f t="shared" si="541"/>
        <v>0</v>
      </c>
      <c r="N631" s="27">
        <f t="shared" si="542"/>
        <v>0</v>
      </c>
      <c r="O631" s="27">
        <f t="shared" si="542"/>
        <v>0</v>
      </c>
      <c r="P631" s="27">
        <f t="shared" si="542"/>
        <v>3823</v>
      </c>
      <c r="Q631" s="81">
        <f t="shared" si="542"/>
        <v>0</v>
      </c>
    </row>
    <row r="632" spans="1:17" s="65" customFormat="1" ht="20.25">
      <c r="A632" s="24" t="s">
        <v>169</v>
      </c>
      <c r="B632" s="25" t="s">
        <v>60</v>
      </c>
      <c r="C632" s="25" t="s">
        <v>60</v>
      </c>
      <c r="D632" s="140" t="s">
        <v>350</v>
      </c>
      <c r="E632" s="25">
        <v>610</v>
      </c>
      <c r="F632" s="27"/>
      <c r="G632" s="27"/>
      <c r="H632" s="27">
        <v>3823</v>
      </c>
      <c r="I632" s="81"/>
      <c r="J632" s="107"/>
      <c r="K632" s="107"/>
      <c r="L632" s="116"/>
      <c r="M632" s="116"/>
      <c r="N632" s="27">
        <f>F632+J632+K632</f>
        <v>0</v>
      </c>
      <c r="O632" s="27">
        <f>G632+K632</f>
        <v>0</v>
      </c>
      <c r="P632" s="27">
        <f>H632+L632+M632</f>
        <v>3823</v>
      </c>
      <c r="Q632" s="81">
        <f>I632+M632</f>
        <v>0</v>
      </c>
    </row>
    <row r="633" spans="1:17" s="6" customFormat="1" ht="15.75">
      <c r="A633" s="144"/>
      <c r="B633" s="143"/>
      <c r="C633" s="143"/>
      <c r="D633" s="151"/>
      <c r="E633" s="143"/>
      <c r="F633" s="57"/>
      <c r="G633" s="57"/>
      <c r="H633" s="57"/>
      <c r="I633" s="79"/>
      <c r="J633" s="108"/>
      <c r="K633" s="108"/>
      <c r="L633" s="117"/>
      <c r="M633" s="117"/>
      <c r="N633" s="57"/>
      <c r="O633" s="57"/>
      <c r="P633" s="57"/>
      <c r="Q633" s="79"/>
    </row>
    <row r="634" spans="1:17" s="5" customFormat="1" ht="20.25">
      <c r="A634" s="39" t="s">
        <v>31</v>
      </c>
      <c r="B634" s="19" t="s">
        <v>32</v>
      </c>
      <c r="C634" s="19"/>
      <c r="D634" s="20"/>
      <c r="E634" s="19"/>
      <c r="F634" s="40">
        <f t="shared" ref="F634:M634" si="543">F636+F648</f>
        <v>9349</v>
      </c>
      <c r="G634" s="40">
        <f t="shared" si="543"/>
        <v>0</v>
      </c>
      <c r="H634" s="40">
        <f t="shared" si="543"/>
        <v>9349</v>
      </c>
      <c r="I634" s="86">
        <f t="shared" ref="I634" si="544">I636+I648</f>
        <v>0</v>
      </c>
      <c r="J634" s="177">
        <f t="shared" si="543"/>
        <v>0</v>
      </c>
      <c r="K634" s="177">
        <f t="shared" si="543"/>
        <v>0</v>
      </c>
      <c r="L634" s="194">
        <f t="shared" si="543"/>
        <v>0</v>
      </c>
      <c r="M634" s="196">
        <f t="shared" si="543"/>
        <v>0</v>
      </c>
      <c r="N634" s="40">
        <f t="shared" ref="N634:Q634" si="545">N636+N648</f>
        <v>9349</v>
      </c>
      <c r="O634" s="40">
        <f t="shared" si="545"/>
        <v>0</v>
      </c>
      <c r="P634" s="40">
        <f t="shared" si="545"/>
        <v>9349</v>
      </c>
      <c r="Q634" s="86">
        <f t="shared" si="545"/>
        <v>0</v>
      </c>
    </row>
    <row r="635" spans="1:17" s="6" customFormat="1" ht="15.75">
      <c r="A635" s="67"/>
      <c r="B635" s="141"/>
      <c r="C635" s="141"/>
      <c r="D635" s="147"/>
      <c r="E635" s="141"/>
      <c r="F635" s="152"/>
      <c r="G635" s="152"/>
      <c r="H635" s="152"/>
      <c r="I635" s="153"/>
      <c r="J635" s="108"/>
      <c r="K635" s="108"/>
      <c r="L635" s="117"/>
      <c r="M635" s="117"/>
      <c r="N635" s="152"/>
      <c r="O635" s="152"/>
      <c r="P635" s="152"/>
      <c r="Q635" s="153"/>
    </row>
    <row r="636" spans="1:17" s="5" customFormat="1" ht="37.5">
      <c r="A636" s="30" t="s">
        <v>69</v>
      </c>
      <c r="B636" s="22" t="s">
        <v>58</v>
      </c>
      <c r="C636" s="22" t="s">
        <v>49</v>
      </c>
      <c r="D636" s="20"/>
      <c r="E636" s="19"/>
      <c r="F636" s="23">
        <f>F637+F642</f>
        <v>50</v>
      </c>
      <c r="G636" s="23">
        <f t="shared" ref="G636:I636" si="546">G637+G642</f>
        <v>0</v>
      </c>
      <c r="H636" s="23">
        <f t="shared" si="546"/>
        <v>50</v>
      </c>
      <c r="I636" s="23">
        <f t="shared" si="546"/>
        <v>0</v>
      </c>
      <c r="J636" s="171">
        <f>J637+J642</f>
        <v>0</v>
      </c>
      <c r="K636" s="171">
        <f t="shared" ref="K636:M636" si="547">K637+K642</f>
        <v>0</v>
      </c>
      <c r="L636" s="186">
        <f t="shared" si="547"/>
        <v>0</v>
      </c>
      <c r="M636" s="186">
        <f t="shared" si="547"/>
        <v>0</v>
      </c>
      <c r="N636" s="23">
        <f>N637+N642</f>
        <v>50</v>
      </c>
      <c r="O636" s="23">
        <f t="shared" ref="O636:Q636" si="548">O637+O642</f>
        <v>0</v>
      </c>
      <c r="P636" s="23">
        <f t="shared" si="548"/>
        <v>50</v>
      </c>
      <c r="Q636" s="23">
        <f t="shared" si="548"/>
        <v>0</v>
      </c>
    </row>
    <row r="637" spans="1:17" s="5" customFormat="1" ht="50.25" hidden="1">
      <c r="A637" s="219" t="s">
        <v>380</v>
      </c>
      <c r="B637" s="220" t="s">
        <v>58</v>
      </c>
      <c r="C637" s="220" t="s">
        <v>49</v>
      </c>
      <c r="D637" s="242" t="s">
        <v>325</v>
      </c>
      <c r="E637" s="220"/>
      <c r="F637" s="222">
        <f t="shared" ref="F637:M640" si="549">F638</f>
        <v>0</v>
      </c>
      <c r="G637" s="222">
        <f t="shared" si="549"/>
        <v>0</v>
      </c>
      <c r="H637" s="222">
        <f t="shared" si="549"/>
        <v>0</v>
      </c>
      <c r="I637" s="223">
        <f t="shared" si="549"/>
        <v>0</v>
      </c>
      <c r="J637" s="126">
        <f t="shared" si="549"/>
        <v>0</v>
      </c>
      <c r="K637" s="126">
        <f t="shared" si="549"/>
        <v>0</v>
      </c>
      <c r="L637" s="188">
        <f t="shared" si="549"/>
        <v>0</v>
      </c>
      <c r="M637" s="189">
        <f t="shared" si="549"/>
        <v>0</v>
      </c>
      <c r="N637" s="27">
        <f t="shared" ref="N637:Q640" si="550">N638</f>
        <v>0</v>
      </c>
      <c r="O637" s="27">
        <f t="shared" si="550"/>
        <v>0</v>
      </c>
      <c r="P637" s="27">
        <f t="shared" si="550"/>
        <v>0</v>
      </c>
      <c r="Q637" s="81">
        <f t="shared" si="550"/>
        <v>0</v>
      </c>
    </row>
    <row r="638" spans="1:17" s="5" customFormat="1" ht="20.25" hidden="1">
      <c r="A638" s="225" t="s">
        <v>76</v>
      </c>
      <c r="B638" s="220" t="s">
        <v>58</v>
      </c>
      <c r="C638" s="220" t="s">
        <v>49</v>
      </c>
      <c r="D638" s="242" t="s">
        <v>326</v>
      </c>
      <c r="E638" s="220"/>
      <c r="F638" s="222">
        <f t="shared" si="549"/>
        <v>0</v>
      </c>
      <c r="G638" s="222">
        <f t="shared" si="549"/>
        <v>0</v>
      </c>
      <c r="H638" s="222">
        <f t="shared" si="549"/>
        <v>0</v>
      </c>
      <c r="I638" s="223">
        <f t="shared" si="549"/>
        <v>0</v>
      </c>
      <c r="J638" s="126">
        <f t="shared" si="549"/>
        <v>0</v>
      </c>
      <c r="K638" s="126">
        <f t="shared" si="549"/>
        <v>0</v>
      </c>
      <c r="L638" s="188">
        <f t="shared" si="549"/>
        <v>0</v>
      </c>
      <c r="M638" s="189">
        <f t="shared" si="549"/>
        <v>0</v>
      </c>
      <c r="N638" s="27">
        <f t="shared" si="550"/>
        <v>0</v>
      </c>
      <c r="O638" s="27">
        <f t="shared" si="550"/>
        <v>0</v>
      </c>
      <c r="P638" s="27">
        <f t="shared" si="550"/>
        <v>0</v>
      </c>
      <c r="Q638" s="81">
        <f t="shared" si="550"/>
        <v>0</v>
      </c>
    </row>
    <row r="639" spans="1:17" s="5" customFormat="1" ht="33.75" hidden="1">
      <c r="A639" s="219" t="s">
        <v>124</v>
      </c>
      <c r="B639" s="220" t="s">
        <v>58</v>
      </c>
      <c r="C639" s="220" t="s">
        <v>49</v>
      </c>
      <c r="D639" s="242" t="s">
        <v>334</v>
      </c>
      <c r="E639" s="220"/>
      <c r="F639" s="222">
        <f t="shared" si="549"/>
        <v>0</v>
      </c>
      <c r="G639" s="222">
        <f t="shared" si="549"/>
        <v>0</v>
      </c>
      <c r="H639" s="222">
        <f t="shared" si="549"/>
        <v>0</v>
      </c>
      <c r="I639" s="223">
        <f t="shared" si="549"/>
        <v>0</v>
      </c>
      <c r="J639" s="126">
        <f t="shared" si="549"/>
        <v>0</v>
      </c>
      <c r="K639" s="126">
        <f t="shared" si="549"/>
        <v>0</v>
      </c>
      <c r="L639" s="188">
        <f t="shared" si="549"/>
        <v>0</v>
      </c>
      <c r="M639" s="189">
        <f t="shared" si="549"/>
        <v>0</v>
      </c>
      <c r="N639" s="27">
        <f t="shared" si="550"/>
        <v>0</v>
      </c>
      <c r="O639" s="27">
        <f t="shared" si="550"/>
        <v>0</v>
      </c>
      <c r="P639" s="27">
        <f t="shared" si="550"/>
        <v>0</v>
      </c>
      <c r="Q639" s="81">
        <f t="shared" si="550"/>
        <v>0</v>
      </c>
    </row>
    <row r="640" spans="1:17" s="5" customFormat="1" ht="33.75" hidden="1">
      <c r="A640" s="219" t="s">
        <v>346</v>
      </c>
      <c r="B640" s="220" t="s">
        <v>58</v>
      </c>
      <c r="C640" s="220" t="s">
        <v>49</v>
      </c>
      <c r="D640" s="242" t="s">
        <v>334</v>
      </c>
      <c r="E640" s="220" t="s">
        <v>78</v>
      </c>
      <c r="F640" s="222">
        <f t="shared" si="549"/>
        <v>0</v>
      </c>
      <c r="G640" s="222">
        <f t="shared" si="549"/>
        <v>0</v>
      </c>
      <c r="H640" s="222">
        <f t="shared" si="549"/>
        <v>0</v>
      </c>
      <c r="I640" s="223">
        <f t="shared" si="549"/>
        <v>0</v>
      </c>
      <c r="J640" s="126">
        <f t="shared" si="549"/>
        <v>0</v>
      </c>
      <c r="K640" s="126">
        <f t="shared" si="549"/>
        <v>0</v>
      </c>
      <c r="L640" s="188">
        <f t="shared" si="549"/>
        <v>0</v>
      </c>
      <c r="M640" s="189">
        <f t="shared" si="549"/>
        <v>0</v>
      </c>
      <c r="N640" s="27">
        <f t="shared" si="550"/>
        <v>0</v>
      </c>
      <c r="O640" s="27">
        <f t="shared" si="550"/>
        <v>0</v>
      </c>
      <c r="P640" s="27">
        <f t="shared" si="550"/>
        <v>0</v>
      </c>
      <c r="Q640" s="81">
        <f t="shared" si="550"/>
        <v>0</v>
      </c>
    </row>
    <row r="641" spans="1:17" s="5" customFormat="1" ht="50.25" hidden="1">
      <c r="A641" s="226" t="s">
        <v>161</v>
      </c>
      <c r="B641" s="220" t="s">
        <v>58</v>
      </c>
      <c r="C641" s="220" t="s">
        <v>49</v>
      </c>
      <c r="D641" s="242" t="s">
        <v>334</v>
      </c>
      <c r="E641" s="220" t="s">
        <v>160</v>
      </c>
      <c r="F641" s="222"/>
      <c r="G641" s="222"/>
      <c r="H641" s="222"/>
      <c r="I641" s="223"/>
      <c r="J641" s="107"/>
      <c r="K641" s="107"/>
      <c r="L641" s="116"/>
      <c r="M641" s="116"/>
      <c r="N641" s="27">
        <f>F641+J641+K641</f>
        <v>0</v>
      </c>
      <c r="O641" s="27">
        <f>G641+K641</f>
        <v>0</v>
      </c>
      <c r="P641" s="27">
        <f>H641+L641+M641</f>
        <v>0</v>
      </c>
      <c r="Q641" s="81">
        <f>I641+M641</f>
        <v>0</v>
      </c>
    </row>
    <row r="642" spans="1:17" s="5" customFormat="1" ht="20.25">
      <c r="A642" s="34" t="s">
        <v>79</v>
      </c>
      <c r="B642" s="25" t="s">
        <v>58</v>
      </c>
      <c r="C642" s="25" t="s">
        <v>49</v>
      </c>
      <c r="D642" s="42" t="s">
        <v>218</v>
      </c>
      <c r="E642" s="25"/>
      <c r="F642" s="27">
        <f>F643</f>
        <v>50</v>
      </c>
      <c r="G642" s="27">
        <f t="shared" ref="G642:M645" si="551">G643</f>
        <v>0</v>
      </c>
      <c r="H642" s="27">
        <f t="shared" si="551"/>
        <v>50</v>
      </c>
      <c r="I642" s="27">
        <f t="shared" si="551"/>
        <v>0</v>
      </c>
      <c r="J642" s="126">
        <f>J643</f>
        <v>0</v>
      </c>
      <c r="K642" s="126">
        <f t="shared" si="551"/>
        <v>0</v>
      </c>
      <c r="L642" s="188">
        <f t="shared" si="551"/>
        <v>0</v>
      </c>
      <c r="M642" s="188">
        <f t="shared" si="551"/>
        <v>0</v>
      </c>
      <c r="N642" s="27">
        <f t="shared" ref="N642:Q645" si="552">N643</f>
        <v>50</v>
      </c>
      <c r="O642" s="27">
        <f t="shared" si="552"/>
        <v>0</v>
      </c>
      <c r="P642" s="27">
        <f t="shared" si="552"/>
        <v>50</v>
      </c>
      <c r="Q642" s="81">
        <f t="shared" si="552"/>
        <v>0</v>
      </c>
    </row>
    <row r="643" spans="1:17" s="5" customFormat="1" ht="20.25">
      <c r="A643" s="34" t="s">
        <v>76</v>
      </c>
      <c r="B643" s="25" t="s">
        <v>58</v>
      </c>
      <c r="C643" s="25" t="s">
        <v>49</v>
      </c>
      <c r="D643" s="42" t="s">
        <v>219</v>
      </c>
      <c r="E643" s="25"/>
      <c r="F643" s="27">
        <f>F644</f>
        <v>50</v>
      </c>
      <c r="G643" s="27">
        <f t="shared" si="551"/>
        <v>0</v>
      </c>
      <c r="H643" s="27">
        <f t="shared" si="551"/>
        <v>50</v>
      </c>
      <c r="I643" s="27">
        <f t="shared" si="551"/>
        <v>0</v>
      </c>
      <c r="J643" s="126">
        <f>J644</f>
        <v>0</v>
      </c>
      <c r="K643" s="126">
        <f t="shared" si="551"/>
        <v>0</v>
      </c>
      <c r="L643" s="188">
        <f t="shared" si="551"/>
        <v>0</v>
      </c>
      <c r="M643" s="188">
        <f t="shared" si="551"/>
        <v>0</v>
      </c>
      <c r="N643" s="27">
        <f t="shared" si="552"/>
        <v>50</v>
      </c>
      <c r="O643" s="27">
        <f t="shared" si="552"/>
        <v>0</v>
      </c>
      <c r="P643" s="27">
        <f t="shared" si="552"/>
        <v>50</v>
      </c>
      <c r="Q643" s="81">
        <f t="shared" si="552"/>
        <v>0</v>
      </c>
    </row>
    <row r="644" spans="1:17" s="5" customFormat="1" ht="33.75">
      <c r="A644" s="34" t="s">
        <v>124</v>
      </c>
      <c r="B644" s="25" t="s">
        <v>58</v>
      </c>
      <c r="C644" s="25" t="s">
        <v>49</v>
      </c>
      <c r="D644" s="42" t="s">
        <v>629</v>
      </c>
      <c r="E644" s="25"/>
      <c r="F644" s="27">
        <f>F645</f>
        <v>50</v>
      </c>
      <c r="G644" s="27">
        <f t="shared" si="551"/>
        <v>0</v>
      </c>
      <c r="H644" s="27">
        <f t="shared" si="551"/>
        <v>50</v>
      </c>
      <c r="I644" s="27">
        <f t="shared" si="551"/>
        <v>0</v>
      </c>
      <c r="J644" s="126">
        <f>J645</f>
        <v>0</v>
      </c>
      <c r="K644" s="126">
        <f t="shared" si="551"/>
        <v>0</v>
      </c>
      <c r="L644" s="188">
        <f t="shared" si="551"/>
        <v>0</v>
      </c>
      <c r="M644" s="188">
        <f t="shared" si="551"/>
        <v>0</v>
      </c>
      <c r="N644" s="27">
        <f t="shared" si="552"/>
        <v>50</v>
      </c>
      <c r="O644" s="27">
        <f t="shared" si="552"/>
        <v>0</v>
      </c>
      <c r="P644" s="27">
        <f t="shared" si="552"/>
        <v>50</v>
      </c>
      <c r="Q644" s="81">
        <f t="shared" si="552"/>
        <v>0</v>
      </c>
    </row>
    <row r="645" spans="1:17" s="5" customFormat="1" ht="33.75">
      <c r="A645" s="34" t="s">
        <v>346</v>
      </c>
      <c r="B645" s="25" t="s">
        <v>58</v>
      </c>
      <c r="C645" s="25" t="s">
        <v>49</v>
      </c>
      <c r="D645" s="42" t="s">
        <v>629</v>
      </c>
      <c r="E645" s="25" t="s">
        <v>78</v>
      </c>
      <c r="F645" s="27">
        <f>F646</f>
        <v>50</v>
      </c>
      <c r="G645" s="27">
        <f t="shared" si="551"/>
        <v>0</v>
      </c>
      <c r="H645" s="27">
        <f t="shared" si="551"/>
        <v>50</v>
      </c>
      <c r="I645" s="27">
        <f t="shared" si="551"/>
        <v>0</v>
      </c>
      <c r="J645" s="126">
        <f>J646</f>
        <v>0</v>
      </c>
      <c r="K645" s="126">
        <f t="shared" si="551"/>
        <v>0</v>
      </c>
      <c r="L645" s="188">
        <f t="shared" si="551"/>
        <v>0</v>
      </c>
      <c r="M645" s="188">
        <f t="shared" si="551"/>
        <v>0</v>
      </c>
      <c r="N645" s="27">
        <f t="shared" si="552"/>
        <v>50</v>
      </c>
      <c r="O645" s="27">
        <f t="shared" si="552"/>
        <v>0</v>
      </c>
      <c r="P645" s="27">
        <f t="shared" si="552"/>
        <v>50</v>
      </c>
      <c r="Q645" s="81">
        <f t="shared" si="552"/>
        <v>0</v>
      </c>
    </row>
    <row r="646" spans="1:17" s="5" customFormat="1" ht="50.25">
      <c r="A646" s="34" t="s">
        <v>161</v>
      </c>
      <c r="B646" s="25" t="s">
        <v>58</v>
      </c>
      <c r="C646" s="25" t="s">
        <v>49</v>
      </c>
      <c r="D646" s="42" t="s">
        <v>629</v>
      </c>
      <c r="E646" s="25" t="s">
        <v>160</v>
      </c>
      <c r="F646" s="27">
        <v>50</v>
      </c>
      <c r="G646" s="27"/>
      <c r="H646" s="27">
        <v>50</v>
      </c>
      <c r="I646" s="81"/>
      <c r="J646" s="107"/>
      <c r="K646" s="107"/>
      <c r="L646" s="116"/>
      <c r="M646" s="116"/>
      <c r="N646" s="27">
        <f>F646+J646+K646</f>
        <v>50</v>
      </c>
      <c r="O646" s="27">
        <f>G646+K646</f>
        <v>0</v>
      </c>
      <c r="P646" s="27">
        <f>H646+L646+M646</f>
        <v>50</v>
      </c>
      <c r="Q646" s="81">
        <f>I646+M646</f>
        <v>0</v>
      </c>
    </row>
    <row r="647" spans="1:17" s="6" customFormat="1" ht="15.75">
      <c r="A647" s="144"/>
      <c r="B647" s="143"/>
      <c r="C647" s="143"/>
      <c r="D647" s="143"/>
      <c r="E647" s="143"/>
      <c r="F647" s="57"/>
      <c r="G647" s="57"/>
      <c r="H647" s="57"/>
      <c r="I647" s="79"/>
      <c r="J647" s="108"/>
      <c r="K647" s="108"/>
      <c r="L647" s="117"/>
      <c r="M647" s="117"/>
      <c r="N647" s="57"/>
      <c r="O647" s="57"/>
      <c r="P647" s="57"/>
      <c r="Q647" s="79"/>
    </row>
    <row r="648" spans="1:17" s="5" customFormat="1" ht="37.5">
      <c r="A648" s="30" t="s">
        <v>62</v>
      </c>
      <c r="B648" s="22" t="s">
        <v>58</v>
      </c>
      <c r="C648" s="22" t="s">
        <v>60</v>
      </c>
      <c r="D648" s="31"/>
      <c r="E648" s="22"/>
      <c r="F648" s="23">
        <f>F649+F657</f>
        <v>9299</v>
      </c>
      <c r="G648" s="23">
        <f t="shared" ref="G648:I648" si="553">G649+G657</f>
        <v>0</v>
      </c>
      <c r="H648" s="23">
        <f t="shared" si="553"/>
        <v>9299</v>
      </c>
      <c r="I648" s="23">
        <f t="shared" si="553"/>
        <v>0</v>
      </c>
      <c r="J648" s="171">
        <f>J649+J657</f>
        <v>0</v>
      </c>
      <c r="K648" s="171">
        <f t="shared" ref="K648:M648" si="554">K649+K657</f>
        <v>0</v>
      </c>
      <c r="L648" s="186">
        <f t="shared" si="554"/>
        <v>0</v>
      </c>
      <c r="M648" s="186">
        <f t="shared" si="554"/>
        <v>0</v>
      </c>
      <c r="N648" s="23">
        <f>N649+N657</f>
        <v>9299</v>
      </c>
      <c r="O648" s="23">
        <f t="shared" ref="O648:Q648" si="555">O649+O657</f>
        <v>0</v>
      </c>
      <c r="P648" s="23">
        <f t="shared" si="555"/>
        <v>9299</v>
      </c>
      <c r="Q648" s="23">
        <f t="shared" si="555"/>
        <v>0</v>
      </c>
    </row>
    <row r="649" spans="1:17" ht="49.5" hidden="1">
      <c r="A649" s="219" t="s">
        <v>380</v>
      </c>
      <c r="B649" s="220" t="s">
        <v>58</v>
      </c>
      <c r="C649" s="220" t="s">
        <v>60</v>
      </c>
      <c r="D649" s="220" t="s">
        <v>325</v>
      </c>
      <c r="E649" s="220"/>
      <c r="F649" s="222">
        <f t="shared" ref="F649:M652" si="556">F650</f>
        <v>0</v>
      </c>
      <c r="G649" s="222">
        <f t="shared" si="556"/>
        <v>0</v>
      </c>
      <c r="H649" s="222">
        <f t="shared" si="556"/>
        <v>0</v>
      </c>
      <c r="I649" s="223">
        <f t="shared" si="556"/>
        <v>0</v>
      </c>
      <c r="J649" s="126">
        <f t="shared" si="556"/>
        <v>0</v>
      </c>
      <c r="K649" s="126">
        <f t="shared" si="556"/>
        <v>0</v>
      </c>
      <c r="L649" s="188">
        <f t="shared" si="556"/>
        <v>0</v>
      </c>
      <c r="M649" s="189">
        <f t="shared" si="556"/>
        <v>0</v>
      </c>
      <c r="N649" s="27">
        <f t="shared" ref="N649:Q652" si="557">N650</f>
        <v>0</v>
      </c>
      <c r="O649" s="27">
        <f t="shared" si="557"/>
        <v>0</v>
      </c>
      <c r="P649" s="27">
        <f t="shared" si="557"/>
        <v>0</v>
      </c>
      <c r="Q649" s="81">
        <f t="shared" si="557"/>
        <v>0</v>
      </c>
    </row>
    <row r="650" spans="1:17" ht="16.5" hidden="1">
      <c r="A650" s="219" t="s">
        <v>76</v>
      </c>
      <c r="B650" s="220" t="s">
        <v>58</v>
      </c>
      <c r="C650" s="220" t="s">
        <v>60</v>
      </c>
      <c r="D650" s="220" t="s">
        <v>326</v>
      </c>
      <c r="E650" s="220"/>
      <c r="F650" s="222">
        <f t="shared" si="556"/>
        <v>0</v>
      </c>
      <c r="G650" s="222">
        <f t="shared" si="556"/>
        <v>0</v>
      </c>
      <c r="H650" s="222">
        <f t="shared" si="556"/>
        <v>0</v>
      </c>
      <c r="I650" s="223">
        <f t="shared" si="556"/>
        <v>0</v>
      </c>
      <c r="J650" s="126">
        <f t="shared" si="556"/>
        <v>0</v>
      </c>
      <c r="K650" s="126">
        <f t="shared" si="556"/>
        <v>0</v>
      </c>
      <c r="L650" s="188">
        <f t="shared" si="556"/>
        <v>0</v>
      </c>
      <c r="M650" s="189">
        <f t="shared" si="556"/>
        <v>0</v>
      </c>
      <c r="N650" s="27">
        <f t="shared" si="557"/>
        <v>0</v>
      </c>
      <c r="O650" s="27">
        <f t="shared" si="557"/>
        <v>0</v>
      </c>
      <c r="P650" s="27">
        <f t="shared" si="557"/>
        <v>0</v>
      </c>
      <c r="Q650" s="81">
        <f t="shared" si="557"/>
        <v>0</v>
      </c>
    </row>
    <row r="651" spans="1:17" ht="33" hidden="1">
      <c r="A651" s="219" t="s">
        <v>501</v>
      </c>
      <c r="B651" s="220" t="s">
        <v>58</v>
      </c>
      <c r="C651" s="220" t="s">
        <v>60</v>
      </c>
      <c r="D651" s="220" t="s">
        <v>484</v>
      </c>
      <c r="E651" s="220"/>
      <c r="F651" s="222">
        <f t="shared" si="556"/>
        <v>0</v>
      </c>
      <c r="G651" s="222">
        <f t="shared" si="556"/>
        <v>0</v>
      </c>
      <c r="H651" s="222">
        <f t="shared" si="556"/>
        <v>0</v>
      </c>
      <c r="I651" s="223">
        <f t="shared" si="556"/>
        <v>0</v>
      </c>
      <c r="J651" s="126">
        <f t="shared" si="556"/>
        <v>0</v>
      </c>
      <c r="K651" s="126">
        <f t="shared" si="556"/>
        <v>0</v>
      </c>
      <c r="L651" s="188">
        <f t="shared" si="556"/>
        <v>0</v>
      </c>
      <c r="M651" s="189">
        <f t="shared" si="556"/>
        <v>0</v>
      </c>
      <c r="N651" s="27">
        <f t="shared" si="557"/>
        <v>0</v>
      </c>
      <c r="O651" s="27">
        <f t="shared" si="557"/>
        <v>0</v>
      </c>
      <c r="P651" s="27">
        <f t="shared" si="557"/>
        <v>0</v>
      </c>
      <c r="Q651" s="81">
        <f t="shared" si="557"/>
        <v>0</v>
      </c>
    </row>
    <row r="652" spans="1:17" ht="33" hidden="1">
      <c r="A652" s="219" t="s">
        <v>346</v>
      </c>
      <c r="B652" s="220" t="s">
        <v>58</v>
      </c>
      <c r="C652" s="220" t="s">
        <v>60</v>
      </c>
      <c r="D652" s="220" t="s">
        <v>484</v>
      </c>
      <c r="E652" s="220" t="s">
        <v>78</v>
      </c>
      <c r="F652" s="222">
        <f t="shared" si="556"/>
        <v>0</v>
      </c>
      <c r="G652" s="222">
        <f t="shared" si="556"/>
        <v>0</v>
      </c>
      <c r="H652" s="222">
        <f t="shared" si="556"/>
        <v>0</v>
      </c>
      <c r="I652" s="223">
        <f t="shared" si="556"/>
        <v>0</v>
      </c>
      <c r="J652" s="126">
        <f t="shared" si="556"/>
        <v>0</v>
      </c>
      <c r="K652" s="126">
        <f t="shared" si="556"/>
        <v>0</v>
      </c>
      <c r="L652" s="188">
        <f t="shared" si="556"/>
        <v>0</v>
      </c>
      <c r="M652" s="189">
        <f t="shared" si="556"/>
        <v>0</v>
      </c>
      <c r="N652" s="27">
        <f t="shared" si="557"/>
        <v>0</v>
      </c>
      <c r="O652" s="27">
        <f t="shared" si="557"/>
        <v>0</v>
      </c>
      <c r="P652" s="27">
        <f t="shared" si="557"/>
        <v>0</v>
      </c>
      <c r="Q652" s="81">
        <f t="shared" si="557"/>
        <v>0</v>
      </c>
    </row>
    <row r="653" spans="1:17" ht="49.5" hidden="1">
      <c r="A653" s="219" t="s">
        <v>161</v>
      </c>
      <c r="B653" s="220" t="s">
        <v>58</v>
      </c>
      <c r="C653" s="220" t="s">
        <v>60</v>
      </c>
      <c r="D653" s="220" t="s">
        <v>484</v>
      </c>
      <c r="E653" s="220" t="s">
        <v>160</v>
      </c>
      <c r="F653" s="222"/>
      <c r="G653" s="222"/>
      <c r="H653" s="222"/>
      <c r="I653" s="223"/>
      <c r="J653" s="105"/>
      <c r="K653" s="105"/>
      <c r="L653" s="115"/>
      <c r="M653" s="115"/>
      <c r="N653" s="27">
        <f>F653+J653+K653</f>
        <v>0</v>
      </c>
      <c r="O653" s="27">
        <f>G653+K653</f>
        <v>0</v>
      </c>
      <c r="P653" s="27">
        <f>H653+L653+M653</f>
        <v>0</v>
      </c>
      <c r="Q653" s="81">
        <f>I653+M653</f>
        <v>0</v>
      </c>
    </row>
    <row r="654" spans="1:17" s="136" customFormat="1" ht="132" hidden="1">
      <c r="A654" s="24" t="s">
        <v>592</v>
      </c>
      <c r="B654" s="25" t="s">
        <v>58</v>
      </c>
      <c r="C654" s="25" t="s">
        <v>60</v>
      </c>
      <c r="D654" s="25" t="s">
        <v>593</v>
      </c>
      <c r="E654" s="25"/>
      <c r="F654" s="27"/>
      <c r="G654" s="27"/>
      <c r="H654" s="27"/>
      <c r="I654" s="81"/>
      <c r="J654" s="105"/>
      <c r="K654" s="105"/>
      <c r="L654" s="115"/>
      <c r="M654" s="115"/>
      <c r="N654" s="124"/>
      <c r="O654" s="124"/>
      <c r="P654" s="124"/>
      <c r="Q654" s="89"/>
    </row>
    <row r="655" spans="1:17" s="136" customFormat="1" ht="33" hidden="1">
      <c r="A655" s="24" t="s">
        <v>346</v>
      </c>
      <c r="B655" s="25" t="s">
        <v>58</v>
      </c>
      <c r="C655" s="25" t="s">
        <v>60</v>
      </c>
      <c r="D655" s="25" t="s">
        <v>593</v>
      </c>
      <c r="E655" s="25" t="s">
        <v>78</v>
      </c>
      <c r="F655" s="27"/>
      <c r="G655" s="27"/>
      <c r="H655" s="27"/>
      <c r="I655" s="81"/>
      <c r="J655" s="105"/>
      <c r="K655" s="105"/>
      <c r="L655" s="115"/>
      <c r="M655" s="115"/>
      <c r="N655" s="124"/>
      <c r="O655" s="124"/>
      <c r="P655" s="124"/>
      <c r="Q655" s="89"/>
    </row>
    <row r="656" spans="1:17" s="136" customFormat="1" ht="49.5" hidden="1">
      <c r="A656" s="24" t="s">
        <v>161</v>
      </c>
      <c r="B656" s="25" t="s">
        <v>58</v>
      </c>
      <c r="C656" s="25" t="s">
        <v>60</v>
      </c>
      <c r="D656" s="25" t="s">
        <v>593</v>
      </c>
      <c r="E656" s="25" t="s">
        <v>160</v>
      </c>
      <c r="F656" s="27"/>
      <c r="G656" s="27"/>
      <c r="H656" s="27"/>
      <c r="I656" s="81"/>
      <c r="J656" s="105"/>
      <c r="K656" s="105"/>
      <c r="L656" s="115"/>
      <c r="M656" s="115"/>
      <c r="N656" s="124"/>
      <c r="O656" s="124"/>
      <c r="P656" s="124"/>
      <c r="Q656" s="89"/>
    </row>
    <row r="657" spans="1:17" s="136" customFormat="1" ht="16.5">
      <c r="A657" s="34" t="s">
        <v>79</v>
      </c>
      <c r="B657" s="25" t="s">
        <v>58</v>
      </c>
      <c r="C657" s="25" t="s">
        <v>60</v>
      </c>
      <c r="D657" s="42" t="s">
        <v>218</v>
      </c>
      <c r="E657" s="25"/>
      <c r="F657" s="27">
        <f>F658</f>
        <v>9299</v>
      </c>
      <c r="G657" s="27">
        <f t="shared" ref="G657:M660" si="558">G658</f>
        <v>0</v>
      </c>
      <c r="H657" s="27">
        <f t="shared" si="558"/>
        <v>9299</v>
      </c>
      <c r="I657" s="27">
        <f t="shared" si="558"/>
        <v>0</v>
      </c>
      <c r="J657" s="126">
        <f>J658</f>
        <v>0</v>
      </c>
      <c r="K657" s="126">
        <f t="shared" si="558"/>
        <v>0</v>
      </c>
      <c r="L657" s="188">
        <f t="shared" si="558"/>
        <v>0</v>
      </c>
      <c r="M657" s="188">
        <f t="shared" si="558"/>
        <v>0</v>
      </c>
      <c r="N657" s="27">
        <f>N658</f>
        <v>9299</v>
      </c>
      <c r="O657" s="27">
        <f t="shared" ref="O657:Q660" si="559">O658</f>
        <v>0</v>
      </c>
      <c r="P657" s="27">
        <f t="shared" si="559"/>
        <v>9299</v>
      </c>
      <c r="Q657" s="27">
        <f t="shared" si="559"/>
        <v>0</v>
      </c>
    </row>
    <row r="658" spans="1:17" s="136" customFormat="1" ht="16.5">
      <c r="A658" s="24" t="s">
        <v>76</v>
      </c>
      <c r="B658" s="25" t="s">
        <v>58</v>
      </c>
      <c r="C658" s="25" t="s">
        <v>60</v>
      </c>
      <c r="D658" s="25" t="s">
        <v>219</v>
      </c>
      <c r="E658" s="25"/>
      <c r="F658" s="27">
        <f>F659</f>
        <v>9299</v>
      </c>
      <c r="G658" s="27">
        <f t="shared" si="558"/>
        <v>0</v>
      </c>
      <c r="H658" s="27">
        <f t="shared" si="558"/>
        <v>9299</v>
      </c>
      <c r="I658" s="27">
        <f t="shared" si="558"/>
        <v>0</v>
      </c>
      <c r="J658" s="126">
        <f>J659</f>
        <v>0</v>
      </c>
      <c r="K658" s="126">
        <f t="shared" si="558"/>
        <v>0</v>
      </c>
      <c r="L658" s="188">
        <f t="shared" si="558"/>
        <v>0</v>
      </c>
      <c r="M658" s="188">
        <f t="shared" si="558"/>
        <v>0</v>
      </c>
      <c r="N658" s="27">
        <f>N659</f>
        <v>9299</v>
      </c>
      <c r="O658" s="27">
        <f t="shared" si="559"/>
        <v>0</v>
      </c>
      <c r="P658" s="27">
        <f t="shared" si="559"/>
        <v>9299</v>
      </c>
      <c r="Q658" s="27">
        <f t="shared" si="559"/>
        <v>0</v>
      </c>
    </row>
    <row r="659" spans="1:17" s="136" customFormat="1" ht="33">
      <c r="A659" s="24" t="s">
        <v>501</v>
      </c>
      <c r="B659" s="25" t="s">
        <v>58</v>
      </c>
      <c r="C659" s="25" t="s">
        <v>60</v>
      </c>
      <c r="D659" s="25" t="s">
        <v>630</v>
      </c>
      <c r="E659" s="25"/>
      <c r="F659" s="27">
        <f>F660</f>
        <v>9299</v>
      </c>
      <c r="G659" s="27">
        <f t="shared" si="558"/>
        <v>0</v>
      </c>
      <c r="H659" s="27">
        <f t="shared" si="558"/>
        <v>9299</v>
      </c>
      <c r="I659" s="27">
        <f t="shared" si="558"/>
        <v>0</v>
      </c>
      <c r="J659" s="126">
        <f>J660</f>
        <v>0</v>
      </c>
      <c r="K659" s="126">
        <f t="shared" si="558"/>
        <v>0</v>
      </c>
      <c r="L659" s="188">
        <f t="shared" si="558"/>
        <v>0</v>
      </c>
      <c r="M659" s="188">
        <f t="shared" si="558"/>
        <v>0</v>
      </c>
      <c r="N659" s="27">
        <f>N660</f>
        <v>9299</v>
      </c>
      <c r="O659" s="27">
        <f t="shared" si="559"/>
        <v>0</v>
      </c>
      <c r="P659" s="27">
        <f t="shared" si="559"/>
        <v>9299</v>
      </c>
      <c r="Q659" s="27">
        <f t="shared" si="559"/>
        <v>0</v>
      </c>
    </row>
    <row r="660" spans="1:17" s="136" customFormat="1" ht="33">
      <c r="A660" s="24" t="s">
        <v>346</v>
      </c>
      <c r="B660" s="25" t="s">
        <v>58</v>
      </c>
      <c r="C660" s="25" t="s">
        <v>60</v>
      </c>
      <c r="D660" s="25" t="s">
        <v>630</v>
      </c>
      <c r="E660" s="25" t="s">
        <v>78</v>
      </c>
      <c r="F660" s="27">
        <f>F661</f>
        <v>9299</v>
      </c>
      <c r="G660" s="27">
        <f t="shared" si="558"/>
        <v>0</v>
      </c>
      <c r="H660" s="27">
        <f t="shared" si="558"/>
        <v>9299</v>
      </c>
      <c r="I660" s="27">
        <f t="shared" si="558"/>
        <v>0</v>
      </c>
      <c r="J660" s="126">
        <f>J661</f>
        <v>0</v>
      </c>
      <c r="K660" s="126">
        <f t="shared" si="558"/>
        <v>0</v>
      </c>
      <c r="L660" s="188">
        <f t="shared" si="558"/>
        <v>0</v>
      </c>
      <c r="M660" s="188">
        <f t="shared" si="558"/>
        <v>0</v>
      </c>
      <c r="N660" s="27">
        <f>N661</f>
        <v>9299</v>
      </c>
      <c r="O660" s="27">
        <f t="shared" si="559"/>
        <v>0</v>
      </c>
      <c r="P660" s="27">
        <f t="shared" si="559"/>
        <v>9299</v>
      </c>
      <c r="Q660" s="27">
        <f t="shared" si="559"/>
        <v>0</v>
      </c>
    </row>
    <row r="661" spans="1:17" s="136" customFormat="1" ht="49.5">
      <c r="A661" s="24" t="s">
        <v>161</v>
      </c>
      <c r="B661" s="25" t="s">
        <v>58</v>
      </c>
      <c r="C661" s="25" t="s">
        <v>60</v>
      </c>
      <c r="D661" s="25" t="s">
        <v>630</v>
      </c>
      <c r="E661" s="25" t="s">
        <v>160</v>
      </c>
      <c r="F661" s="27">
        <v>9299</v>
      </c>
      <c r="G661" s="27"/>
      <c r="H661" s="27">
        <v>9299</v>
      </c>
      <c r="I661" s="81"/>
      <c r="J661" s="105"/>
      <c r="K661" s="105"/>
      <c r="L661" s="115"/>
      <c r="M661" s="115"/>
      <c r="N661" s="27">
        <f>F661+J661+K661</f>
        <v>9299</v>
      </c>
      <c r="O661" s="27">
        <f>G661+K661</f>
        <v>0</v>
      </c>
      <c r="P661" s="27">
        <f>H661+L661+M661</f>
        <v>9299</v>
      </c>
      <c r="Q661" s="81">
        <f>I661+M661</f>
        <v>0</v>
      </c>
    </row>
    <row r="662" spans="1:17" s="6" customFormat="1" ht="15.75">
      <c r="A662" s="154"/>
      <c r="B662" s="143"/>
      <c r="C662" s="143"/>
      <c r="D662" s="143"/>
      <c r="E662" s="143"/>
      <c r="F662" s="57"/>
      <c r="G662" s="57"/>
      <c r="H662" s="57"/>
      <c r="I662" s="79"/>
      <c r="J662" s="108"/>
      <c r="K662" s="108"/>
      <c r="L662" s="117"/>
      <c r="M662" s="117"/>
      <c r="N662" s="57"/>
      <c r="O662" s="57"/>
      <c r="P662" s="57"/>
      <c r="Q662" s="79"/>
    </row>
    <row r="663" spans="1:17" ht="20.25">
      <c r="A663" s="39" t="s">
        <v>33</v>
      </c>
      <c r="B663" s="19" t="s">
        <v>34</v>
      </c>
      <c r="C663" s="19"/>
      <c r="D663" s="20"/>
      <c r="E663" s="19"/>
      <c r="F663" s="43">
        <f t="shared" ref="F663:Q663" si="560">F665+F724+F786+F883+F895+F915+F953</f>
        <v>3082556</v>
      </c>
      <c r="G663" s="43">
        <f t="shared" si="560"/>
        <v>439514</v>
      </c>
      <c r="H663" s="43">
        <f t="shared" si="560"/>
        <v>2620006</v>
      </c>
      <c r="I663" s="95">
        <f t="shared" si="560"/>
        <v>0</v>
      </c>
      <c r="J663" s="178">
        <f t="shared" si="560"/>
        <v>0</v>
      </c>
      <c r="K663" s="178">
        <f t="shared" si="560"/>
        <v>0</v>
      </c>
      <c r="L663" s="198">
        <f t="shared" si="560"/>
        <v>0</v>
      </c>
      <c r="M663" s="199">
        <f t="shared" si="560"/>
        <v>0</v>
      </c>
      <c r="N663" s="43">
        <f t="shared" si="560"/>
        <v>388457</v>
      </c>
      <c r="O663" s="43">
        <f t="shared" si="560"/>
        <v>0</v>
      </c>
      <c r="P663" s="43">
        <f t="shared" si="560"/>
        <v>388457</v>
      </c>
      <c r="Q663" s="95">
        <f t="shared" si="560"/>
        <v>0</v>
      </c>
    </row>
    <row r="664" spans="1:17" s="6" customFormat="1" ht="15.75">
      <c r="A664" s="67"/>
      <c r="B664" s="141"/>
      <c r="C664" s="141"/>
      <c r="D664" s="147"/>
      <c r="E664" s="141"/>
      <c r="F664" s="152"/>
      <c r="G664" s="152"/>
      <c r="H664" s="152"/>
      <c r="I664" s="153"/>
      <c r="J664" s="108"/>
      <c r="K664" s="108"/>
      <c r="L664" s="117"/>
      <c r="M664" s="117"/>
      <c r="N664" s="152"/>
      <c r="O664" s="152"/>
      <c r="P664" s="152"/>
      <c r="Q664" s="153"/>
    </row>
    <row r="665" spans="1:17" s="7" customFormat="1" ht="18.75">
      <c r="A665" s="30" t="s">
        <v>35</v>
      </c>
      <c r="B665" s="22" t="s">
        <v>54</v>
      </c>
      <c r="C665" s="22" t="s">
        <v>48</v>
      </c>
      <c r="D665" s="31"/>
      <c r="E665" s="22"/>
      <c r="F665" s="32">
        <f>F698+F679</f>
        <v>1158007</v>
      </c>
      <c r="G665" s="32">
        <f t="shared" ref="G665:I665" si="561">G698+G679</f>
        <v>1402</v>
      </c>
      <c r="H665" s="32">
        <f t="shared" si="561"/>
        <v>1156305</v>
      </c>
      <c r="I665" s="32">
        <f t="shared" si="561"/>
        <v>0</v>
      </c>
      <c r="J665" s="175">
        <f>J698</f>
        <v>0</v>
      </c>
      <c r="K665" s="175">
        <f t="shared" ref="K665:M665" si="562">K698</f>
        <v>0</v>
      </c>
      <c r="L665" s="190">
        <f t="shared" si="562"/>
        <v>0</v>
      </c>
      <c r="M665" s="190">
        <f t="shared" si="562"/>
        <v>0</v>
      </c>
      <c r="N665" s="32">
        <f>N698</f>
        <v>0</v>
      </c>
      <c r="O665" s="32">
        <f t="shared" ref="O665:Q665" si="563">O698</f>
        <v>0</v>
      </c>
      <c r="P665" s="32">
        <f t="shared" si="563"/>
        <v>0</v>
      </c>
      <c r="Q665" s="32">
        <f t="shared" si="563"/>
        <v>0</v>
      </c>
    </row>
    <row r="666" spans="1:17" s="133" customFormat="1" ht="33.75" hidden="1">
      <c r="A666" s="24" t="s">
        <v>405</v>
      </c>
      <c r="B666" s="25" t="s">
        <v>54</v>
      </c>
      <c r="C666" s="25" t="s">
        <v>48</v>
      </c>
      <c r="D666" s="25" t="s">
        <v>421</v>
      </c>
      <c r="E666" s="25"/>
      <c r="F666" s="27">
        <f t="shared" ref="F666:M671" si="564">F667</f>
        <v>0</v>
      </c>
      <c r="G666" s="27">
        <f t="shared" si="564"/>
        <v>0</v>
      </c>
      <c r="H666" s="27">
        <f t="shared" si="564"/>
        <v>0</v>
      </c>
      <c r="I666" s="27">
        <f t="shared" si="564"/>
        <v>0</v>
      </c>
      <c r="J666" s="126">
        <f t="shared" si="564"/>
        <v>0</v>
      </c>
      <c r="K666" s="126">
        <f t="shared" si="564"/>
        <v>0</v>
      </c>
      <c r="L666" s="188">
        <f t="shared" si="564"/>
        <v>0</v>
      </c>
      <c r="M666" s="189">
        <f t="shared" si="564"/>
        <v>0</v>
      </c>
      <c r="N666" s="27">
        <f t="shared" ref="N666:Q671" si="565">N667</f>
        <v>0</v>
      </c>
      <c r="O666" s="27">
        <f t="shared" si="565"/>
        <v>0</v>
      </c>
      <c r="P666" s="27">
        <f t="shared" si="565"/>
        <v>0</v>
      </c>
      <c r="Q666" s="81">
        <f t="shared" si="565"/>
        <v>0</v>
      </c>
    </row>
    <row r="667" spans="1:17" s="133" customFormat="1" ht="33.75" hidden="1">
      <c r="A667" s="24" t="s">
        <v>420</v>
      </c>
      <c r="B667" s="25" t="s">
        <v>54</v>
      </c>
      <c r="C667" s="25" t="s">
        <v>48</v>
      </c>
      <c r="D667" s="161" t="s">
        <v>422</v>
      </c>
      <c r="E667" s="25"/>
      <c r="F667" s="27">
        <f t="shared" si="564"/>
        <v>0</v>
      </c>
      <c r="G667" s="27">
        <f t="shared" si="564"/>
        <v>0</v>
      </c>
      <c r="H667" s="27">
        <f t="shared" si="564"/>
        <v>0</v>
      </c>
      <c r="I667" s="27">
        <f t="shared" si="564"/>
        <v>0</v>
      </c>
      <c r="J667" s="126">
        <f t="shared" si="564"/>
        <v>0</v>
      </c>
      <c r="K667" s="126">
        <f t="shared" si="564"/>
        <v>0</v>
      </c>
      <c r="L667" s="188">
        <f t="shared" si="564"/>
        <v>0</v>
      </c>
      <c r="M667" s="189">
        <f t="shared" si="564"/>
        <v>0</v>
      </c>
      <c r="N667" s="27">
        <f t="shared" si="565"/>
        <v>0</v>
      </c>
      <c r="O667" s="27">
        <f t="shared" si="565"/>
        <v>0</v>
      </c>
      <c r="P667" s="27">
        <f t="shared" si="565"/>
        <v>0</v>
      </c>
      <c r="Q667" s="81">
        <f t="shared" si="565"/>
        <v>0</v>
      </c>
    </row>
    <row r="668" spans="1:17" s="133" customFormat="1" ht="33.75" hidden="1">
      <c r="A668" s="24" t="s">
        <v>201</v>
      </c>
      <c r="B668" s="25" t="s">
        <v>54</v>
      </c>
      <c r="C668" s="25" t="s">
        <v>48</v>
      </c>
      <c r="D668" s="161" t="s">
        <v>422</v>
      </c>
      <c r="E668" s="25" t="s">
        <v>84</v>
      </c>
      <c r="F668" s="27">
        <f t="shared" si="564"/>
        <v>0</v>
      </c>
      <c r="G668" s="27">
        <f t="shared" si="564"/>
        <v>0</v>
      </c>
      <c r="H668" s="27">
        <f t="shared" si="564"/>
        <v>0</v>
      </c>
      <c r="I668" s="27">
        <f t="shared" si="564"/>
        <v>0</v>
      </c>
      <c r="J668" s="126">
        <f t="shared" si="564"/>
        <v>0</v>
      </c>
      <c r="K668" s="126">
        <f t="shared" si="564"/>
        <v>0</v>
      </c>
      <c r="L668" s="188">
        <f t="shared" si="564"/>
        <v>0</v>
      </c>
      <c r="M668" s="189">
        <f t="shared" si="564"/>
        <v>0</v>
      </c>
      <c r="N668" s="27">
        <f t="shared" si="565"/>
        <v>0</v>
      </c>
      <c r="O668" s="27">
        <f t="shared" si="565"/>
        <v>0</v>
      </c>
      <c r="P668" s="27">
        <f t="shared" si="565"/>
        <v>0</v>
      </c>
      <c r="Q668" s="81">
        <f t="shared" si="565"/>
        <v>0</v>
      </c>
    </row>
    <row r="669" spans="1:17" s="133" customFormat="1" ht="18.75" hidden="1">
      <c r="A669" s="24" t="s">
        <v>83</v>
      </c>
      <c r="B669" s="25" t="s">
        <v>54</v>
      </c>
      <c r="C669" s="25" t="s">
        <v>48</v>
      </c>
      <c r="D669" s="161" t="s">
        <v>422</v>
      </c>
      <c r="E669" s="25" t="s">
        <v>184</v>
      </c>
      <c r="F669" s="27"/>
      <c r="G669" s="27"/>
      <c r="H669" s="27"/>
      <c r="I669" s="27"/>
      <c r="J669" s="126"/>
      <c r="K669" s="126"/>
      <c r="L669" s="188"/>
      <c r="M669" s="189"/>
      <c r="N669" s="27"/>
      <c r="O669" s="27"/>
      <c r="P669" s="27"/>
      <c r="Q669" s="81"/>
    </row>
    <row r="670" spans="1:17" s="133" customFormat="1" ht="33.75" hidden="1">
      <c r="A670" s="24" t="s">
        <v>420</v>
      </c>
      <c r="B670" s="25" t="s">
        <v>54</v>
      </c>
      <c r="C670" s="25" t="s">
        <v>48</v>
      </c>
      <c r="D670" s="161" t="s">
        <v>419</v>
      </c>
      <c r="E670" s="25"/>
      <c r="F670" s="27">
        <f t="shared" si="564"/>
        <v>0</v>
      </c>
      <c r="G670" s="27">
        <f t="shared" si="564"/>
        <v>0</v>
      </c>
      <c r="H670" s="27">
        <f t="shared" si="564"/>
        <v>0</v>
      </c>
      <c r="I670" s="27">
        <f t="shared" si="564"/>
        <v>0</v>
      </c>
      <c r="J670" s="126">
        <f t="shared" si="564"/>
        <v>0</v>
      </c>
      <c r="K670" s="126">
        <f t="shared" si="564"/>
        <v>0</v>
      </c>
      <c r="L670" s="188">
        <f t="shared" si="564"/>
        <v>0</v>
      </c>
      <c r="M670" s="189">
        <f t="shared" si="564"/>
        <v>0</v>
      </c>
      <c r="N670" s="27">
        <f t="shared" si="565"/>
        <v>0</v>
      </c>
      <c r="O670" s="27">
        <f t="shared" si="565"/>
        <v>0</v>
      </c>
      <c r="P670" s="27">
        <f t="shared" si="565"/>
        <v>0</v>
      </c>
      <c r="Q670" s="81">
        <f t="shared" si="565"/>
        <v>0</v>
      </c>
    </row>
    <row r="671" spans="1:17" s="133" customFormat="1" ht="33.75" hidden="1">
      <c r="A671" s="24" t="s">
        <v>201</v>
      </c>
      <c r="B671" s="25" t="s">
        <v>54</v>
      </c>
      <c r="C671" s="25" t="s">
        <v>48</v>
      </c>
      <c r="D671" s="161" t="s">
        <v>419</v>
      </c>
      <c r="E671" s="25" t="s">
        <v>84</v>
      </c>
      <c r="F671" s="27">
        <f t="shared" si="564"/>
        <v>0</v>
      </c>
      <c r="G671" s="27">
        <f t="shared" si="564"/>
        <v>0</v>
      </c>
      <c r="H671" s="27">
        <f t="shared" si="564"/>
        <v>0</v>
      </c>
      <c r="I671" s="27">
        <f t="shared" si="564"/>
        <v>0</v>
      </c>
      <c r="J671" s="126">
        <f t="shared" si="564"/>
        <v>0</v>
      </c>
      <c r="K671" s="126">
        <f t="shared" si="564"/>
        <v>0</v>
      </c>
      <c r="L671" s="188">
        <f t="shared" si="564"/>
        <v>0</v>
      </c>
      <c r="M671" s="189">
        <f t="shared" si="564"/>
        <v>0</v>
      </c>
      <c r="N671" s="27">
        <f t="shared" si="565"/>
        <v>0</v>
      </c>
      <c r="O671" s="27">
        <f t="shared" si="565"/>
        <v>0</v>
      </c>
      <c r="P671" s="27">
        <f t="shared" si="565"/>
        <v>0</v>
      </c>
      <c r="Q671" s="81">
        <f t="shared" si="565"/>
        <v>0</v>
      </c>
    </row>
    <row r="672" spans="1:17" s="133" customFormat="1" ht="18.75" hidden="1">
      <c r="A672" s="24" t="s">
        <v>83</v>
      </c>
      <c r="B672" s="25" t="s">
        <v>54</v>
      </c>
      <c r="C672" s="25" t="s">
        <v>48</v>
      </c>
      <c r="D672" s="161" t="s">
        <v>419</v>
      </c>
      <c r="E672" s="25" t="s">
        <v>184</v>
      </c>
      <c r="F672" s="27"/>
      <c r="G672" s="27"/>
      <c r="H672" s="27"/>
      <c r="I672" s="27"/>
      <c r="J672" s="126"/>
      <c r="K672" s="126"/>
      <c r="L672" s="188"/>
      <c r="M672" s="189"/>
      <c r="N672" s="27"/>
      <c r="O672" s="27"/>
      <c r="P672" s="27"/>
      <c r="Q672" s="81"/>
    </row>
    <row r="673" spans="1:17" s="133" customFormat="1" ht="66.75" hidden="1">
      <c r="A673" s="24" t="s">
        <v>510</v>
      </c>
      <c r="B673" s="25" t="s">
        <v>54</v>
      </c>
      <c r="C673" s="25" t="s">
        <v>48</v>
      </c>
      <c r="D673" s="25" t="s">
        <v>511</v>
      </c>
      <c r="E673" s="25"/>
      <c r="F673" s="27">
        <f t="shared" ref="F673:M674" si="566">F674</f>
        <v>0</v>
      </c>
      <c r="G673" s="27">
        <f t="shared" si="566"/>
        <v>0</v>
      </c>
      <c r="H673" s="27">
        <f t="shared" si="566"/>
        <v>0</v>
      </c>
      <c r="I673" s="27">
        <f t="shared" si="566"/>
        <v>0</v>
      </c>
      <c r="J673" s="126">
        <f t="shared" si="566"/>
        <v>0</v>
      </c>
      <c r="K673" s="126">
        <f t="shared" si="566"/>
        <v>0</v>
      </c>
      <c r="L673" s="188">
        <f>L674</f>
        <v>0</v>
      </c>
      <c r="M673" s="189">
        <f>M674</f>
        <v>0</v>
      </c>
      <c r="N673" s="27">
        <f t="shared" ref="N673:Q674" si="567">N674</f>
        <v>0</v>
      </c>
      <c r="O673" s="27">
        <f t="shared" si="567"/>
        <v>0</v>
      </c>
      <c r="P673" s="27">
        <f>P674</f>
        <v>0</v>
      </c>
      <c r="Q673" s="81">
        <f>Q674</f>
        <v>0</v>
      </c>
    </row>
    <row r="674" spans="1:17" s="133" customFormat="1" ht="33.75" hidden="1">
      <c r="A674" s="24" t="s">
        <v>201</v>
      </c>
      <c r="B674" s="25" t="s">
        <v>54</v>
      </c>
      <c r="C674" s="25" t="s">
        <v>48</v>
      </c>
      <c r="D674" s="25" t="s">
        <v>511</v>
      </c>
      <c r="E674" s="25" t="s">
        <v>84</v>
      </c>
      <c r="F674" s="27">
        <f t="shared" si="566"/>
        <v>0</v>
      </c>
      <c r="G674" s="27">
        <f t="shared" si="566"/>
        <v>0</v>
      </c>
      <c r="H674" s="27">
        <f t="shared" si="566"/>
        <v>0</v>
      </c>
      <c r="I674" s="27">
        <f t="shared" si="566"/>
        <v>0</v>
      </c>
      <c r="J674" s="126">
        <f t="shared" si="566"/>
        <v>0</v>
      </c>
      <c r="K674" s="126">
        <f t="shared" si="566"/>
        <v>0</v>
      </c>
      <c r="L674" s="188">
        <f t="shared" si="566"/>
        <v>0</v>
      </c>
      <c r="M674" s="189">
        <f t="shared" si="566"/>
        <v>0</v>
      </c>
      <c r="N674" s="27">
        <f t="shared" si="567"/>
        <v>0</v>
      </c>
      <c r="O674" s="27">
        <f t="shared" si="567"/>
        <v>0</v>
      </c>
      <c r="P674" s="27">
        <f t="shared" si="567"/>
        <v>0</v>
      </c>
      <c r="Q674" s="81">
        <f t="shared" si="567"/>
        <v>0</v>
      </c>
    </row>
    <row r="675" spans="1:17" s="133" customFormat="1" ht="18.75" hidden="1">
      <c r="A675" s="41" t="s">
        <v>83</v>
      </c>
      <c r="B675" s="25" t="s">
        <v>54</v>
      </c>
      <c r="C675" s="25" t="s">
        <v>48</v>
      </c>
      <c r="D675" s="25" t="s">
        <v>511</v>
      </c>
      <c r="E675" s="25" t="s">
        <v>184</v>
      </c>
      <c r="F675" s="27"/>
      <c r="G675" s="27"/>
      <c r="H675" s="27"/>
      <c r="I675" s="27"/>
      <c r="J675" s="126"/>
      <c r="K675" s="126"/>
      <c r="L675" s="188"/>
      <c r="M675" s="189"/>
      <c r="N675" s="27"/>
      <c r="O675" s="27"/>
      <c r="P675" s="27"/>
      <c r="Q675" s="81"/>
    </row>
    <row r="676" spans="1:17" s="133" customFormat="1" ht="66.75" hidden="1">
      <c r="A676" s="24" t="s">
        <v>510</v>
      </c>
      <c r="B676" s="25" t="s">
        <v>54</v>
      </c>
      <c r="C676" s="25" t="s">
        <v>48</v>
      </c>
      <c r="D676" s="25" t="s">
        <v>512</v>
      </c>
      <c r="E676" s="25"/>
      <c r="F676" s="27">
        <f t="shared" ref="F676:M677" si="568">F677</f>
        <v>0</v>
      </c>
      <c r="G676" s="27">
        <f t="shared" si="568"/>
        <v>0</v>
      </c>
      <c r="H676" s="27">
        <f t="shared" si="568"/>
        <v>0</v>
      </c>
      <c r="I676" s="27">
        <f t="shared" si="568"/>
        <v>0</v>
      </c>
      <c r="J676" s="126">
        <f t="shared" si="568"/>
        <v>0</v>
      </c>
      <c r="K676" s="126">
        <f t="shared" si="568"/>
        <v>0</v>
      </c>
      <c r="L676" s="188">
        <f>L677</f>
        <v>0</v>
      </c>
      <c r="M676" s="189">
        <f t="shared" si="568"/>
        <v>0</v>
      </c>
      <c r="N676" s="27">
        <f t="shared" ref="N676:Q677" si="569">N677</f>
        <v>0</v>
      </c>
      <c r="O676" s="27">
        <f t="shared" si="569"/>
        <v>0</v>
      </c>
      <c r="P676" s="27">
        <f>P677</f>
        <v>0</v>
      </c>
      <c r="Q676" s="81">
        <f t="shared" si="569"/>
        <v>0</v>
      </c>
    </row>
    <row r="677" spans="1:17" s="133" customFormat="1" ht="33.75" hidden="1">
      <c r="A677" s="24" t="s">
        <v>201</v>
      </c>
      <c r="B677" s="25" t="s">
        <v>54</v>
      </c>
      <c r="C677" s="25" t="s">
        <v>48</v>
      </c>
      <c r="D677" s="25" t="s">
        <v>512</v>
      </c>
      <c r="E677" s="25" t="s">
        <v>84</v>
      </c>
      <c r="F677" s="27">
        <f t="shared" si="568"/>
        <v>0</v>
      </c>
      <c r="G677" s="27">
        <f t="shared" si="568"/>
        <v>0</v>
      </c>
      <c r="H677" s="27">
        <f t="shared" si="568"/>
        <v>0</v>
      </c>
      <c r="I677" s="27">
        <f t="shared" si="568"/>
        <v>0</v>
      </c>
      <c r="J677" s="126">
        <f t="shared" si="568"/>
        <v>0</v>
      </c>
      <c r="K677" s="126">
        <f t="shared" si="568"/>
        <v>0</v>
      </c>
      <c r="L677" s="188">
        <f t="shared" si="568"/>
        <v>0</v>
      </c>
      <c r="M677" s="189">
        <f t="shared" si="568"/>
        <v>0</v>
      </c>
      <c r="N677" s="27">
        <f t="shared" si="569"/>
        <v>0</v>
      </c>
      <c r="O677" s="27">
        <f t="shared" si="569"/>
        <v>0</v>
      </c>
      <c r="P677" s="27">
        <f t="shared" si="569"/>
        <v>0</v>
      </c>
      <c r="Q677" s="81">
        <f t="shared" si="569"/>
        <v>0</v>
      </c>
    </row>
    <row r="678" spans="1:17" s="133" customFormat="1" ht="18.75" hidden="1">
      <c r="A678" s="41" t="s">
        <v>83</v>
      </c>
      <c r="B678" s="25" t="s">
        <v>54</v>
      </c>
      <c r="C678" s="25" t="s">
        <v>48</v>
      </c>
      <c r="D678" s="25" t="s">
        <v>512</v>
      </c>
      <c r="E678" s="25" t="s">
        <v>184</v>
      </c>
      <c r="F678" s="27"/>
      <c r="G678" s="27"/>
      <c r="H678" s="27"/>
      <c r="I678" s="27"/>
      <c r="J678" s="126"/>
      <c r="K678" s="126"/>
      <c r="L678" s="188"/>
      <c r="M678" s="189"/>
      <c r="N678" s="27"/>
      <c r="O678" s="27"/>
      <c r="P678" s="27"/>
      <c r="Q678" s="81"/>
    </row>
    <row r="679" spans="1:17" s="133" customFormat="1" ht="50.25">
      <c r="A679" s="41" t="s">
        <v>741</v>
      </c>
      <c r="B679" s="25" t="s">
        <v>54</v>
      </c>
      <c r="C679" s="25" t="s">
        <v>48</v>
      </c>
      <c r="D679" s="25" t="s">
        <v>271</v>
      </c>
      <c r="E679" s="25"/>
      <c r="F679" s="27">
        <f>F680+F685+F690+F694</f>
        <v>1158007</v>
      </c>
      <c r="G679" s="27">
        <f t="shared" ref="G679:I679" si="570">G680+G685+G690+G694</f>
        <v>1402</v>
      </c>
      <c r="H679" s="27">
        <f t="shared" si="570"/>
        <v>1156305</v>
      </c>
      <c r="I679" s="27">
        <f t="shared" si="570"/>
        <v>0</v>
      </c>
      <c r="J679" s="126"/>
      <c r="K679" s="126"/>
      <c r="L679" s="188"/>
      <c r="M679" s="189"/>
      <c r="N679" s="27"/>
      <c r="O679" s="27"/>
      <c r="P679" s="27"/>
      <c r="Q679" s="81"/>
    </row>
    <row r="680" spans="1:17" s="133" customFormat="1" ht="33.75">
      <c r="A680" s="41" t="s">
        <v>519</v>
      </c>
      <c r="B680" s="25" t="s">
        <v>54</v>
      </c>
      <c r="C680" s="25" t="s">
        <v>48</v>
      </c>
      <c r="D680" s="25" t="s">
        <v>739</v>
      </c>
      <c r="E680" s="25"/>
      <c r="F680" s="27">
        <f>F681</f>
        <v>785024</v>
      </c>
      <c r="G680" s="27">
        <f t="shared" ref="G680:I681" si="571">G681</f>
        <v>0</v>
      </c>
      <c r="H680" s="27">
        <f t="shared" si="571"/>
        <v>785024</v>
      </c>
      <c r="I680" s="27">
        <f t="shared" si="571"/>
        <v>0</v>
      </c>
      <c r="J680" s="126"/>
      <c r="K680" s="126"/>
      <c r="L680" s="188"/>
      <c r="M680" s="189"/>
      <c r="N680" s="27"/>
      <c r="O680" s="27"/>
      <c r="P680" s="27"/>
      <c r="Q680" s="81"/>
    </row>
    <row r="681" spans="1:17" s="133" customFormat="1" ht="18.75">
      <c r="A681" s="41" t="s">
        <v>104</v>
      </c>
      <c r="B681" s="25" t="s">
        <v>54</v>
      </c>
      <c r="C681" s="25" t="s">
        <v>48</v>
      </c>
      <c r="D681" s="25" t="s">
        <v>740</v>
      </c>
      <c r="E681" s="25"/>
      <c r="F681" s="27">
        <f>F682</f>
        <v>785024</v>
      </c>
      <c r="G681" s="27">
        <f t="shared" si="571"/>
        <v>0</v>
      </c>
      <c r="H681" s="27">
        <f t="shared" si="571"/>
        <v>785024</v>
      </c>
      <c r="I681" s="27">
        <f t="shared" si="571"/>
        <v>0</v>
      </c>
      <c r="J681" s="126"/>
      <c r="K681" s="126"/>
      <c r="L681" s="188"/>
      <c r="M681" s="189"/>
      <c r="N681" s="27"/>
      <c r="O681" s="27"/>
      <c r="P681" s="27"/>
      <c r="Q681" s="81"/>
    </row>
    <row r="682" spans="1:17" s="133" customFormat="1" ht="50.25">
      <c r="A682" s="41" t="s">
        <v>81</v>
      </c>
      <c r="B682" s="25" t="s">
        <v>54</v>
      </c>
      <c r="C682" s="25" t="s">
        <v>48</v>
      </c>
      <c r="D682" s="25" t="s">
        <v>740</v>
      </c>
      <c r="E682" s="25" t="s">
        <v>82</v>
      </c>
      <c r="F682" s="27">
        <f>F683+F684</f>
        <v>785024</v>
      </c>
      <c r="G682" s="27">
        <f t="shared" ref="G682:I682" si="572">G683+G684</f>
        <v>0</v>
      </c>
      <c r="H682" s="27">
        <f t="shared" si="572"/>
        <v>785024</v>
      </c>
      <c r="I682" s="27">
        <f t="shared" si="572"/>
        <v>0</v>
      </c>
      <c r="J682" s="126"/>
      <c r="K682" s="126"/>
      <c r="L682" s="188"/>
      <c r="M682" s="189"/>
      <c r="N682" s="27"/>
      <c r="O682" s="27"/>
      <c r="P682" s="27"/>
      <c r="Q682" s="81"/>
    </row>
    <row r="683" spans="1:17" s="133" customFormat="1" ht="18.75">
      <c r="A683" s="41" t="s">
        <v>169</v>
      </c>
      <c r="B683" s="25" t="s">
        <v>54</v>
      </c>
      <c r="C683" s="25" t="s">
        <v>48</v>
      </c>
      <c r="D683" s="25" t="s">
        <v>740</v>
      </c>
      <c r="E683" s="25">
        <v>610</v>
      </c>
      <c r="F683" s="27">
        <v>496542</v>
      </c>
      <c r="G683" s="27"/>
      <c r="H683" s="27">
        <v>496542</v>
      </c>
      <c r="I683" s="27"/>
      <c r="J683" s="126"/>
      <c r="K683" s="126"/>
      <c r="L683" s="188"/>
      <c r="M683" s="189"/>
      <c r="N683" s="27"/>
      <c r="O683" s="27"/>
      <c r="P683" s="27"/>
      <c r="Q683" s="81"/>
    </row>
    <row r="684" spans="1:17" s="133" customFormat="1" ht="18.75">
      <c r="A684" s="41" t="s">
        <v>179</v>
      </c>
      <c r="B684" s="25" t="s">
        <v>54</v>
      </c>
      <c r="C684" s="25" t="s">
        <v>48</v>
      </c>
      <c r="D684" s="25" t="s">
        <v>740</v>
      </c>
      <c r="E684" s="25">
        <v>620</v>
      </c>
      <c r="F684" s="27">
        <v>288482</v>
      </c>
      <c r="G684" s="27"/>
      <c r="H684" s="27">
        <v>288482</v>
      </c>
      <c r="I684" s="27"/>
      <c r="J684" s="126"/>
      <c r="K684" s="126"/>
      <c r="L684" s="188"/>
      <c r="M684" s="189"/>
      <c r="N684" s="27"/>
      <c r="O684" s="27"/>
      <c r="P684" s="27"/>
      <c r="Q684" s="81"/>
    </row>
    <row r="685" spans="1:17" s="133" customFormat="1" ht="33.75" customHeight="1">
      <c r="A685" s="41" t="s">
        <v>76</v>
      </c>
      <c r="B685" s="25" t="s">
        <v>54</v>
      </c>
      <c r="C685" s="25" t="s">
        <v>48</v>
      </c>
      <c r="D685" s="25" t="s">
        <v>272</v>
      </c>
      <c r="E685" s="25"/>
      <c r="F685" s="27">
        <f>F686</f>
        <v>77806</v>
      </c>
      <c r="G685" s="27">
        <f t="shared" ref="G685:I686" si="573">G686</f>
        <v>0</v>
      </c>
      <c r="H685" s="27">
        <f t="shared" si="573"/>
        <v>78464</v>
      </c>
      <c r="I685" s="27">
        <f t="shared" si="573"/>
        <v>0</v>
      </c>
      <c r="J685" s="126"/>
      <c r="K685" s="126"/>
      <c r="L685" s="188"/>
      <c r="M685" s="189"/>
      <c r="N685" s="27"/>
      <c r="O685" s="27"/>
      <c r="P685" s="27"/>
      <c r="Q685" s="81"/>
    </row>
    <row r="686" spans="1:17" s="133" customFormat="1" ht="18.75">
      <c r="A686" s="41" t="s">
        <v>105</v>
      </c>
      <c r="B686" s="25" t="s">
        <v>54</v>
      </c>
      <c r="C686" s="25" t="s">
        <v>48</v>
      </c>
      <c r="D686" s="25" t="s">
        <v>742</v>
      </c>
      <c r="E686" s="25"/>
      <c r="F686" s="27">
        <f>F687</f>
        <v>77806</v>
      </c>
      <c r="G686" s="27">
        <f t="shared" si="573"/>
        <v>0</v>
      </c>
      <c r="H686" s="27">
        <f t="shared" si="573"/>
        <v>78464</v>
      </c>
      <c r="I686" s="27">
        <f t="shared" si="573"/>
        <v>0</v>
      </c>
      <c r="J686" s="126"/>
      <c r="K686" s="126"/>
      <c r="L686" s="188"/>
      <c r="M686" s="189"/>
      <c r="N686" s="27"/>
      <c r="O686" s="27"/>
      <c r="P686" s="27"/>
      <c r="Q686" s="81"/>
    </row>
    <row r="687" spans="1:17" s="133" customFormat="1" ht="50.25">
      <c r="A687" s="41" t="s">
        <v>81</v>
      </c>
      <c r="B687" s="25" t="s">
        <v>54</v>
      </c>
      <c r="C687" s="25" t="s">
        <v>48</v>
      </c>
      <c r="D687" s="25" t="s">
        <v>742</v>
      </c>
      <c r="E687" s="25" t="s">
        <v>82</v>
      </c>
      <c r="F687" s="27">
        <f>F688+F689</f>
        <v>77806</v>
      </c>
      <c r="G687" s="27">
        <f t="shared" ref="G687:I687" si="574">G688+G689</f>
        <v>0</v>
      </c>
      <c r="H687" s="27">
        <f t="shared" si="574"/>
        <v>78464</v>
      </c>
      <c r="I687" s="27">
        <f t="shared" si="574"/>
        <v>0</v>
      </c>
      <c r="J687" s="126"/>
      <c r="K687" s="126"/>
      <c r="L687" s="188"/>
      <c r="M687" s="189"/>
      <c r="N687" s="27"/>
      <c r="O687" s="27"/>
      <c r="P687" s="27"/>
      <c r="Q687" s="81"/>
    </row>
    <row r="688" spans="1:17" s="133" customFormat="1" ht="18.75">
      <c r="A688" s="41" t="s">
        <v>169</v>
      </c>
      <c r="B688" s="25" t="s">
        <v>54</v>
      </c>
      <c r="C688" s="25" t="s">
        <v>48</v>
      </c>
      <c r="D688" s="25" t="s">
        <v>742</v>
      </c>
      <c r="E688" s="25">
        <v>610</v>
      </c>
      <c r="F688" s="27">
        <v>55727</v>
      </c>
      <c r="G688" s="27"/>
      <c r="H688" s="27">
        <v>55727</v>
      </c>
      <c r="I688" s="27"/>
      <c r="J688" s="126"/>
      <c r="K688" s="126"/>
      <c r="L688" s="188"/>
      <c r="M688" s="189"/>
      <c r="N688" s="27"/>
      <c r="O688" s="27"/>
      <c r="P688" s="27"/>
      <c r="Q688" s="81"/>
    </row>
    <row r="689" spans="1:17" s="133" customFormat="1" ht="18.75">
      <c r="A689" s="41" t="s">
        <v>179</v>
      </c>
      <c r="B689" s="25" t="s">
        <v>54</v>
      </c>
      <c r="C689" s="25" t="s">
        <v>48</v>
      </c>
      <c r="D689" s="25" t="s">
        <v>742</v>
      </c>
      <c r="E689" s="25">
        <v>620</v>
      </c>
      <c r="F689" s="27">
        <v>22079</v>
      </c>
      <c r="G689" s="27"/>
      <c r="H689" s="27">
        <v>22737</v>
      </c>
      <c r="I689" s="27"/>
      <c r="J689" s="126"/>
      <c r="K689" s="126"/>
      <c r="L689" s="188"/>
      <c r="M689" s="189"/>
      <c r="N689" s="27"/>
      <c r="O689" s="27"/>
      <c r="P689" s="27"/>
      <c r="Q689" s="81"/>
    </row>
    <row r="690" spans="1:17" s="133" customFormat="1" ht="18.75">
      <c r="A690" s="41" t="s">
        <v>194</v>
      </c>
      <c r="B690" s="25" t="s">
        <v>54</v>
      </c>
      <c r="C690" s="25" t="s">
        <v>48</v>
      </c>
      <c r="D690" s="25" t="s">
        <v>743</v>
      </c>
      <c r="E690" s="25"/>
      <c r="F690" s="27">
        <f>F691</f>
        <v>292817</v>
      </c>
      <c r="G690" s="27">
        <f t="shared" ref="G690:I692" si="575">G691</f>
        <v>0</v>
      </c>
      <c r="H690" s="27">
        <f t="shared" si="575"/>
        <v>292817</v>
      </c>
      <c r="I690" s="27">
        <f t="shared" si="575"/>
        <v>0</v>
      </c>
      <c r="J690" s="126"/>
      <c r="K690" s="126"/>
      <c r="L690" s="188"/>
      <c r="M690" s="189"/>
      <c r="N690" s="27"/>
      <c r="O690" s="27"/>
      <c r="P690" s="27"/>
      <c r="Q690" s="81"/>
    </row>
    <row r="691" spans="1:17" s="133" customFormat="1" ht="33.75">
      <c r="A691" s="41" t="s">
        <v>196</v>
      </c>
      <c r="B691" s="25" t="s">
        <v>54</v>
      </c>
      <c r="C691" s="25" t="s">
        <v>48</v>
      </c>
      <c r="D691" s="25" t="s">
        <v>744</v>
      </c>
      <c r="E691" s="25"/>
      <c r="F691" s="27">
        <f>F692</f>
        <v>292817</v>
      </c>
      <c r="G691" s="27">
        <f t="shared" si="575"/>
        <v>0</v>
      </c>
      <c r="H691" s="27">
        <f t="shared" si="575"/>
        <v>292817</v>
      </c>
      <c r="I691" s="27">
        <f t="shared" si="575"/>
        <v>0</v>
      </c>
      <c r="J691" s="126"/>
      <c r="K691" s="126"/>
      <c r="L691" s="188"/>
      <c r="M691" s="189"/>
      <c r="N691" s="27"/>
      <c r="O691" s="27"/>
      <c r="P691" s="27"/>
      <c r="Q691" s="81"/>
    </row>
    <row r="692" spans="1:17" s="133" customFormat="1" ht="50.25">
      <c r="A692" s="41" t="s">
        <v>81</v>
      </c>
      <c r="B692" s="25" t="s">
        <v>54</v>
      </c>
      <c r="C692" s="25" t="s">
        <v>48</v>
      </c>
      <c r="D692" s="25" t="s">
        <v>744</v>
      </c>
      <c r="E692" s="25" t="s">
        <v>82</v>
      </c>
      <c r="F692" s="27">
        <f>F693</f>
        <v>292817</v>
      </c>
      <c r="G692" s="27">
        <f t="shared" si="575"/>
        <v>0</v>
      </c>
      <c r="H692" s="27">
        <f t="shared" si="575"/>
        <v>292817</v>
      </c>
      <c r="I692" s="27">
        <f t="shared" si="575"/>
        <v>0</v>
      </c>
      <c r="J692" s="126"/>
      <c r="K692" s="126"/>
      <c r="L692" s="188"/>
      <c r="M692" s="189"/>
      <c r="N692" s="27"/>
      <c r="O692" s="27"/>
      <c r="P692" s="27"/>
      <c r="Q692" s="81"/>
    </row>
    <row r="693" spans="1:17" s="133" customFormat="1" ht="50.25">
      <c r="A693" s="41" t="s">
        <v>182</v>
      </c>
      <c r="B693" s="25" t="s">
        <v>54</v>
      </c>
      <c r="C693" s="25" t="s">
        <v>48</v>
      </c>
      <c r="D693" s="25" t="s">
        <v>744</v>
      </c>
      <c r="E693" s="25">
        <v>630</v>
      </c>
      <c r="F693" s="27">
        <v>292817</v>
      </c>
      <c r="G693" s="27"/>
      <c r="H693" s="27">
        <v>292817</v>
      </c>
      <c r="I693" s="27"/>
      <c r="J693" s="126"/>
      <c r="K693" s="126"/>
      <c r="L693" s="188"/>
      <c r="M693" s="189"/>
      <c r="N693" s="27"/>
      <c r="O693" s="27"/>
      <c r="P693" s="27"/>
      <c r="Q693" s="81"/>
    </row>
    <row r="694" spans="1:17" s="133" customFormat="1" ht="50.25">
      <c r="A694" s="41" t="s">
        <v>746</v>
      </c>
      <c r="B694" s="25" t="s">
        <v>54</v>
      </c>
      <c r="C694" s="25" t="s">
        <v>48</v>
      </c>
      <c r="D694" s="25" t="s">
        <v>745</v>
      </c>
      <c r="E694" s="25"/>
      <c r="F694" s="27">
        <f>F695</f>
        <v>2360</v>
      </c>
      <c r="G694" s="27">
        <f t="shared" ref="G694:I694" si="576">G695</f>
        <v>1402</v>
      </c>
      <c r="H694" s="27">
        <f t="shared" si="576"/>
        <v>0</v>
      </c>
      <c r="I694" s="27">
        <f t="shared" si="576"/>
        <v>0</v>
      </c>
      <c r="J694" s="126"/>
      <c r="K694" s="126"/>
      <c r="L694" s="188"/>
      <c r="M694" s="189"/>
      <c r="N694" s="27"/>
      <c r="O694" s="27"/>
      <c r="P694" s="27"/>
      <c r="Q694" s="81"/>
    </row>
    <row r="695" spans="1:17" s="133" customFormat="1" ht="50.25">
      <c r="A695" s="41" t="s">
        <v>81</v>
      </c>
      <c r="B695" s="25" t="s">
        <v>54</v>
      </c>
      <c r="C695" s="25" t="s">
        <v>48</v>
      </c>
      <c r="D695" s="25" t="s">
        <v>745</v>
      </c>
      <c r="E695" s="25">
        <v>600</v>
      </c>
      <c r="F695" s="27">
        <f>F696+F697</f>
        <v>2360</v>
      </c>
      <c r="G695" s="27">
        <f t="shared" ref="G695:I695" si="577">G696+G697</f>
        <v>1402</v>
      </c>
      <c r="H695" s="27">
        <f t="shared" si="577"/>
        <v>0</v>
      </c>
      <c r="I695" s="27">
        <f t="shared" si="577"/>
        <v>0</v>
      </c>
      <c r="J695" s="126"/>
      <c r="K695" s="126"/>
      <c r="L695" s="188"/>
      <c r="M695" s="189"/>
      <c r="N695" s="27"/>
      <c r="O695" s="27"/>
      <c r="P695" s="27"/>
      <c r="Q695" s="81"/>
    </row>
    <row r="696" spans="1:17" s="133" customFormat="1" ht="18.75">
      <c r="A696" s="41" t="s">
        <v>169</v>
      </c>
      <c r="B696" s="25" t="s">
        <v>54</v>
      </c>
      <c r="C696" s="25" t="s">
        <v>48</v>
      </c>
      <c r="D696" s="25" t="s">
        <v>745</v>
      </c>
      <c r="E696" s="25">
        <v>610</v>
      </c>
      <c r="F696" s="27">
        <v>1369</v>
      </c>
      <c r="G696" s="27">
        <v>701</v>
      </c>
      <c r="H696" s="27"/>
      <c r="I696" s="27"/>
      <c r="J696" s="126"/>
      <c r="K696" s="126"/>
      <c r="L696" s="188"/>
      <c r="M696" s="189"/>
      <c r="N696" s="27"/>
      <c r="O696" s="27"/>
      <c r="P696" s="27"/>
      <c r="Q696" s="81"/>
    </row>
    <row r="697" spans="1:17" s="133" customFormat="1" ht="18.75">
      <c r="A697" s="41" t="s">
        <v>179</v>
      </c>
      <c r="B697" s="25" t="s">
        <v>54</v>
      </c>
      <c r="C697" s="25" t="s">
        <v>48</v>
      </c>
      <c r="D697" s="25" t="s">
        <v>745</v>
      </c>
      <c r="E697" s="25">
        <v>620</v>
      </c>
      <c r="F697" s="27">
        <v>991</v>
      </c>
      <c r="G697" s="27">
        <v>701</v>
      </c>
      <c r="H697" s="27"/>
      <c r="I697" s="27"/>
      <c r="J697" s="126"/>
      <c r="K697" s="126"/>
      <c r="L697" s="188"/>
      <c r="M697" s="189"/>
      <c r="N697" s="27"/>
      <c r="O697" s="27"/>
      <c r="P697" s="27"/>
      <c r="Q697" s="81"/>
    </row>
    <row r="698" spans="1:17" s="7" customFormat="1" ht="18.75" hidden="1">
      <c r="A698" s="225" t="s">
        <v>79</v>
      </c>
      <c r="B698" s="220" t="s">
        <v>54</v>
      </c>
      <c r="C698" s="220" t="s">
        <v>48</v>
      </c>
      <c r="D698" s="220" t="s">
        <v>218</v>
      </c>
      <c r="E698" s="220"/>
      <c r="F698" s="222">
        <f>F699+F704+F709+F717+F720</f>
        <v>0</v>
      </c>
      <c r="G698" s="222">
        <f t="shared" ref="G698:I698" si="578">G699+G704+G709+G717+G720</f>
        <v>0</v>
      </c>
      <c r="H698" s="222">
        <f t="shared" si="578"/>
        <v>0</v>
      </c>
      <c r="I698" s="222">
        <f t="shared" si="578"/>
        <v>0</v>
      </c>
      <c r="J698" s="126">
        <f>J699+J704+J709+J717+J720</f>
        <v>0</v>
      </c>
      <c r="K698" s="126">
        <f t="shared" ref="K698:M698" si="579">K699+K704+K709+K717+K720</f>
        <v>0</v>
      </c>
      <c r="L698" s="188">
        <f t="shared" si="579"/>
        <v>0</v>
      </c>
      <c r="M698" s="188">
        <f t="shared" si="579"/>
        <v>0</v>
      </c>
      <c r="N698" s="27">
        <f>N699+N704+N709+N717+N720</f>
        <v>0</v>
      </c>
      <c r="O698" s="27">
        <f t="shared" ref="O698:Q698" si="580">O699+O704+O709+O717+O720</f>
        <v>0</v>
      </c>
      <c r="P698" s="27">
        <f t="shared" si="580"/>
        <v>0</v>
      </c>
      <c r="Q698" s="27">
        <f t="shared" si="580"/>
        <v>0</v>
      </c>
    </row>
    <row r="699" spans="1:17" s="7" customFormat="1" ht="33.75" hidden="1">
      <c r="A699" s="225" t="s">
        <v>519</v>
      </c>
      <c r="B699" s="220" t="s">
        <v>54</v>
      </c>
      <c r="C699" s="220" t="s">
        <v>48</v>
      </c>
      <c r="D699" s="220" t="s">
        <v>349</v>
      </c>
      <c r="E699" s="220"/>
      <c r="F699" s="222">
        <f>F700</f>
        <v>0</v>
      </c>
      <c r="G699" s="222">
        <f t="shared" ref="G699:M700" si="581">G700</f>
        <v>0</v>
      </c>
      <c r="H699" s="222">
        <f t="shared" si="581"/>
        <v>0</v>
      </c>
      <c r="I699" s="223">
        <f t="shared" si="581"/>
        <v>0</v>
      </c>
      <c r="J699" s="126">
        <f>J700</f>
        <v>0</v>
      </c>
      <c r="K699" s="126">
        <f t="shared" si="581"/>
        <v>0</v>
      </c>
      <c r="L699" s="188">
        <f t="shared" si="581"/>
        <v>0</v>
      </c>
      <c r="M699" s="189">
        <f t="shared" si="581"/>
        <v>0</v>
      </c>
      <c r="N699" s="27">
        <f>N700</f>
        <v>0</v>
      </c>
      <c r="O699" s="27">
        <f t="shared" ref="O699:Q700" si="582">O700</f>
        <v>0</v>
      </c>
      <c r="P699" s="27">
        <f t="shared" si="582"/>
        <v>0</v>
      </c>
      <c r="Q699" s="81">
        <f t="shared" si="582"/>
        <v>0</v>
      </c>
    </row>
    <row r="700" spans="1:17" s="7" customFormat="1" ht="18.75" hidden="1">
      <c r="A700" s="225" t="s">
        <v>104</v>
      </c>
      <c r="B700" s="220" t="s">
        <v>54</v>
      </c>
      <c r="C700" s="220" t="s">
        <v>48</v>
      </c>
      <c r="D700" s="220" t="s">
        <v>520</v>
      </c>
      <c r="E700" s="220"/>
      <c r="F700" s="222">
        <f>F701</f>
        <v>0</v>
      </c>
      <c r="G700" s="222">
        <f t="shared" si="581"/>
        <v>0</v>
      </c>
      <c r="H700" s="222">
        <f t="shared" si="581"/>
        <v>0</v>
      </c>
      <c r="I700" s="223">
        <f t="shared" si="581"/>
        <v>0</v>
      </c>
      <c r="J700" s="126">
        <f>J701</f>
        <v>0</v>
      </c>
      <c r="K700" s="126">
        <f t="shared" si="581"/>
        <v>0</v>
      </c>
      <c r="L700" s="188">
        <f t="shared" si="581"/>
        <v>0</v>
      </c>
      <c r="M700" s="189">
        <f t="shared" si="581"/>
        <v>0</v>
      </c>
      <c r="N700" s="27">
        <f>N701</f>
        <v>0</v>
      </c>
      <c r="O700" s="27">
        <f t="shared" si="582"/>
        <v>0</v>
      </c>
      <c r="P700" s="27">
        <f t="shared" si="582"/>
        <v>0</v>
      </c>
      <c r="Q700" s="81">
        <f t="shared" si="582"/>
        <v>0</v>
      </c>
    </row>
    <row r="701" spans="1:17" s="7" customFormat="1" ht="50.25" hidden="1">
      <c r="A701" s="225" t="s">
        <v>81</v>
      </c>
      <c r="B701" s="220" t="s">
        <v>54</v>
      </c>
      <c r="C701" s="220" t="s">
        <v>48</v>
      </c>
      <c r="D701" s="220" t="s">
        <v>520</v>
      </c>
      <c r="E701" s="220" t="s">
        <v>82</v>
      </c>
      <c r="F701" s="222">
        <f>F702+F703</f>
        <v>0</v>
      </c>
      <c r="G701" s="222">
        <f t="shared" ref="G701:I701" si="583">G702+G703</f>
        <v>0</v>
      </c>
      <c r="H701" s="222">
        <f t="shared" si="583"/>
        <v>0</v>
      </c>
      <c r="I701" s="223">
        <f t="shared" si="583"/>
        <v>0</v>
      </c>
      <c r="J701" s="126">
        <f>J702+J703</f>
        <v>0</v>
      </c>
      <c r="K701" s="126">
        <f t="shared" ref="K701:M701" si="584">K702+K703</f>
        <v>0</v>
      </c>
      <c r="L701" s="188">
        <f t="shared" si="584"/>
        <v>0</v>
      </c>
      <c r="M701" s="189">
        <f t="shared" si="584"/>
        <v>0</v>
      </c>
      <c r="N701" s="27">
        <f>N702+N703</f>
        <v>0</v>
      </c>
      <c r="O701" s="27">
        <f t="shared" ref="O701:Q701" si="585">O702+O703</f>
        <v>0</v>
      </c>
      <c r="P701" s="27">
        <f t="shared" si="585"/>
        <v>0</v>
      </c>
      <c r="Q701" s="81">
        <f t="shared" si="585"/>
        <v>0</v>
      </c>
    </row>
    <row r="702" spans="1:17" s="7" customFormat="1" ht="18.75" hidden="1">
      <c r="A702" s="225" t="s">
        <v>169</v>
      </c>
      <c r="B702" s="220" t="s">
        <v>54</v>
      </c>
      <c r="C702" s="220" t="s">
        <v>48</v>
      </c>
      <c r="D702" s="220" t="s">
        <v>520</v>
      </c>
      <c r="E702" s="220">
        <v>610</v>
      </c>
      <c r="F702" s="222"/>
      <c r="G702" s="222"/>
      <c r="H702" s="222"/>
      <c r="I702" s="223"/>
      <c r="J702" s="109"/>
      <c r="K702" s="109"/>
      <c r="L702" s="118"/>
      <c r="M702" s="118"/>
      <c r="N702" s="27">
        <f>F702+J702+K702</f>
        <v>0</v>
      </c>
      <c r="O702" s="27">
        <f>G702+K702</f>
        <v>0</v>
      </c>
      <c r="P702" s="27">
        <f>H702+L702+M702</f>
        <v>0</v>
      </c>
      <c r="Q702" s="81">
        <f>I702+M702</f>
        <v>0</v>
      </c>
    </row>
    <row r="703" spans="1:17" s="7" customFormat="1" ht="18.75" hidden="1">
      <c r="A703" s="225" t="s">
        <v>179</v>
      </c>
      <c r="B703" s="220" t="s">
        <v>54</v>
      </c>
      <c r="C703" s="220" t="s">
        <v>48</v>
      </c>
      <c r="D703" s="220" t="s">
        <v>520</v>
      </c>
      <c r="E703" s="220">
        <v>620</v>
      </c>
      <c r="F703" s="222"/>
      <c r="G703" s="222"/>
      <c r="H703" s="222"/>
      <c r="I703" s="223"/>
      <c r="J703" s="109"/>
      <c r="K703" s="109"/>
      <c r="L703" s="118"/>
      <c r="M703" s="118"/>
      <c r="N703" s="27">
        <f>F703+J703+K703</f>
        <v>0</v>
      </c>
      <c r="O703" s="27">
        <f>G703+K703</f>
        <v>0</v>
      </c>
      <c r="P703" s="27">
        <f>H703+L703+M703</f>
        <v>0</v>
      </c>
      <c r="Q703" s="81">
        <f>I703+M703</f>
        <v>0</v>
      </c>
    </row>
    <row r="704" spans="1:17" s="9" customFormat="1" ht="16.5" hidden="1">
      <c r="A704" s="225" t="s">
        <v>76</v>
      </c>
      <c r="B704" s="220" t="s">
        <v>54</v>
      </c>
      <c r="C704" s="220" t="s">
        <v>48</v>
      </c>
      <c r="D704" s="220" t="s">
        <v>219</v>
      </c>
      <c r="E704" s="220"/>
      <c r="F704" s="222">
        <f>F705</f>
        <v>0</v>
      </c>
      <c r="G704" s="222">
        <f t="shared" ref="G704:M705" si="586">G705</f>
        <v>0</v>
      </c>
      <c r="H704" s="222">
        <f t="shared" si="586"/>
        <v>0</v>
      </c>
      <c r="I704" s="223">
        <f t="shared" si="586"/>
        <v>0</v>
      </c>
      <c r="J704" s="126">
        <f>J705</f>
        <v>0</v>
      </c>
      <c r="K704" s="126">
        <f t="shared" si="586"/>
        <v>0</v>
      </c>
      <c r="L704" s="188">
        <f t="shared" si="586"/>
        <v>0</v>
      </c>
      <c r="M704" s="189">
        <f t="shared" si="586"/>
        <v>0</v>
      </c>
      <c r="N704" s="27">
        <f>N705</f>
        <v>0</v>
      </c>
      <c r="O704" s="27">
        <f t="shared" ref="O704:Q705" si="587">O705</f>
        <v>0</v>
      </c>
      <c r="P704" s="27">
        <f t="shared" si="587"/>
        <v>0</v>
      </c>
      <c r="Q704" s="81">
        <f t="shared" si="587"/>
        <v>0</v>
      </c>
    </row>
    <row r="705" spans="1:17" s="9" customFormat="1" ht="16.5" hidden="1">
      <c r="A705" s="225" t="s">
        <v>105</v>
      </c>
      <c r="B705" s="220" t="s">
        <v>54</v>
      </c>
      <c r="C705" s="220" t="s">
        <v>48</v>
      </c>
      <c r="D705" s="220" t="s">
        <v>521</v>
      </c>
      <c r="E705" s="220"/>
      <c r="F705" s="222">
        <f>F706</f>
        <v>0</v>
      </c>
      <c r="G705" s="222">
        <f t="shared" si="586"/>
        <v>0</v>
      </c>
      <c r="H705" s="222">
        <f t="shared" si="586"/>
        <v>0</v>
      </c>
      <c r="I705" s="223">
        <f t="shared" si="586"/>
        <v>0</v>
      </c>
      <c r="J705" s="126">
        <f>J706</f>
        <v>0</v>
      </c>
      <c r="K705" s="126">
        <f t="shared" si="586"/>
        <v>0</v>
      </c>
      <c r="L705" s="188">
        <f t="shared" si="586"/>
        <v>0</v>
      </c>
      <c r="M705" s="189">
        <f t="shared" si="586"/>
        <v>0</v>
      </c>
      <c r="N705" s="27">
        <f>N706</f>
        <v>0</v>
      </c>
      <c r="O705" s="27">
        <f t="shared" si="587"/>
        <v>0</v>
      </c>
      <c r="P705" s="27">
        <f t="shared" si="587"/>
        <v>0</v>
      </c>
      <c r="Q705" s="81">
        <f t="shared" si="587"/>
        <v>0</v>
      </c>
    </row>
    <row r="706" spans="1:17" s="9" customFormat="1" ht="49.5" hidden="1">
      <c r="A706" s="225" t="s">
        <v>81</v>
      </c>
      <c r="B706" s="220" t="s">
        <v>54</v>
      </c>
      <c r="C706" s="220" t="s">
        <v>48</v>
      </c>
      <c r="D706" s="220" t="s">
        <v>521</v>
      </c>
      <c r="E706" s="220" t="s">
        <v>82</v>
      </c>
      <c r="F706" s="222">
        <f>F707+F708</f>
        <v>0</v>
      </c>
      <c r="G706" s="222">
        <f t="shared" ref="G706:I706" si="588">G707+G708</f>
        <v>0</v>
      </c>
      <c r="H706" s="222">
        <f t="shared" si="588"/>
        <v>0</v>
      </c>
      <c r="I706" s="223">
        <f t="shared" si="588"/>
        <v>0</v>
      </c>
      <c r="J706" s="126">
        <f>J707+J708</f>
        <v>0</v>
      </c>
      <c r="K706" s="126">
        <f t="shared" ref="K706:M706" si="589">K707+K708</f>
        <v>0</v>
      </c>
      <c r="L706" s="188">
        <f t="shared" si="589"/>
        <v>0</v>
      </c>
      <c r="M706" s="189">
        <f t="shared" si="589"/>
        <v>0</v>
      </c>
      <c r="N706" s="27">
        <f>N707+N708</f>
        <v>0</v>
      </c>
      <c r="O706" s="27">
        <f t="shared" ref="O706:Q706" si="590">O707+O708</f>
        <v>0</v>
      </c>
      <c r="P706" s="27">
        <f t="shared" si="590"/>
        <v>0</v>
      </c>
      <c r="Q706" s="81">
        <f t="shared" si="590"/>
        <v>0</v>
      </c>
    </row>
    <row r="707" spans="1:17" s="9" customFormat="1" ht="16.5" hidden="1">
      <c r="A707" s="225" t="s">
        <v>169</v>
      </c>
      <c r="B707" s="220" t="s">
        <v>54</v>
      </c>
      <c r="C707" s="220" t="s">
        <v>48</v>
      </c>
      <c r="D707" s="220" t="s">
        <v>521</v>
      </c>
      <c r="E707" s="220">
        <v>610</v>
      </c>
      <c r="F707" s="222"/>
      <c r="G707" s="222"/>
      <c r="H707" s="222"/>
      <c r="I707" s="223"/>
      <c r="J707" s="106"/>
      <c r="K707" s="106"/>
      <c r="L707" s="120"/>
      <c r="M707" s="120"/>
      <c r="N707" s="27">
        <f>F707+J707+K707</f>
        <v>0</v>
      </c>
      <c r="O707" s="27">
        <f>G707+K707</f>
        <v>0</v>
      </c>
      <c r="P707" s="27">
        <f>H707+L707+M707</f>
        <v>0</v>
      </c>
      <c r="Q707" s="81">
        <f>I707+M707</f>
        <v>0</v>
      </c>
    </row>
    <row r="708" spans="1:17" s="9" customFormat="1" ht="16.5" hidden="1">
      <c r="A708" s="225" t="s">
        <v>179</v>
      </c>
      <c r="B708" s="220" t="s">
        <v>54</v>
      </c>
      <c r="C708" s="220" t="s">
        <v>48</v>
      </c>
      <c r="D708" s="220" t="s">
        <v>521</v>
      </c>
      <c r="E708" s="220">
        <v>620</v>
      </c>
      <c r="F708" s="222"/>
      <c r="G708" s="222"/>
      <c r="H708" s="222"/>
      <c r="I708" s="223"/>
      <c r="J708" s="106"/>
      <c r="K708" s="106"/>
      <c r="L708" s="120"/>
      <c r="M708" s="120"/>
      <c r="N708" s="27">
        <f>F708+J708+K708</f>
        <v>0</v>
      </c>
      <c r="O708" s="27">
        <f>G708+K708</f>
        <v>0</v>
      </c>
      <c r="P708" s="27">
        <f>H708+L708+M708</f>
        <v>0</v>
      </c>
      <c r="Q708" s="81">
        <f>I708+M708</f>
        <v>0</v>
      </c>
    </row>
    <row r="709" spans="1:17" s="9" customFormat="1" ht="16.5" hidden="1">
      <c r="A709" s="225" t="s">
        <v>194</v>
      </c>
      <c r="B709" s="220" t="s">
        <v>54</v>
      </c>
      <c r="C709" s="220" t="s">
        <v>48</v>
      </c>
      <c r="D709" s="220" t="s">
        <v>481</v>
      </c>
      <c r="E709" s="220"/>
      <c r="F709" s="222">
        <f>F710</f>
        <v>0</v>
      </c>
      <c r="G709" s="222">
        <f t="shared" ref="G709:M711" si="591">G710</f>
        <v>0</v>
      </c>
      <c r="H709" s="222">
        <f t="shared" si="591"/>
        <v>0</v>
      </c>
      <c r="I709" s="223">
        <f t="shared" si="591"/>
        <v>0</v>
      </c>
      <c r="J709" s="126">
        <f>J710</f>
        <v>0</v>
      </c>
      <c r="K709" s="126">
        <f t="shared" si="591"/>
        <v>0</v>
      </c>
      <c r="L709" s="188">
        <f t="shared" si="591"/>
        <v>0</v>
      </c>
      <c r="M709" s="189">
        <f t="shared" si="591"/>
        <v>0</v>
      </c>
      <c r="N709" s="27">
        <f>N710</f>
        <v>0</v>
      </c>
      <c r="O709" s="27">
        <f t="shared" ref="O709:Q711" si="592">O710</f>
        <v>0</v>
      </c>
      <c r="P709" s="27">
        <f t="shared" si="592"/>
        <v>0</v>
      </c>
      <c r="Q709" s="81">
        <f t="shared" si="592"/>
        <v>0</v>
      </c>
    </row>
    <row r="710" spans="1:17" s="9" customFormat="1" ht="33" hidden="1">
      <c r="A710" s="225" t="s">
        <v>196</v>
      </c>
      <c r="B710" s="220" t="s">
        <v>54</v>
      </c>
      <c r="C710" s="220" t="s">
        <v>48</v>
      </c>
      <c r="D710" s="220" t="s">
        <v>522</v>
      </c>
      <c r="E710" s="220"/>
      <c r="F710" s="222">
        <f>F711</f>
        <v>0</v>
      </c>
      <c r="G710" s="222">
        <f t="shared" si="591"/>
        <v>0</v>
      </c>
      <c r="H710" s="222">
        <f t="shared" si="591"/>
        <v>0</v>
      </c>
      <c r="I710" s="223">
        <f t="shared" si="591"/>
        <v>0</v>
      </c>
      <c r="J710" s="126">
        <f>J711</f>
        <v>0</v>
      </c>
      <c r="K710" s="126">
        <f t="shared" si="591"/>
        <v>0</v>
      </c>
      <c r="L710" s="188">
        <f t="shared" si="591"/>
        <v>0</v>
      </c>
      <c r="M710" s="189">
        <f t="shared" si="591"/>
        <v>0</v>
      </c>
      <c r="N710" s="27">
        <f>N711</f>
        <v>0</v>
      </c>
      <c r="O710" s="27">
        <f t="shared" si="592"/>
        <v>0</v>
      </c>
      <c r="P710" s="27">
        <f t="shared" si="592"/>
        <v>0</v>
      </c>
      <c r="Q710" s="81">
        <f t="shared" si="592"/>
        <v>0</v>
      </c>
    </row>
    <row r="711" spans="1:17" s="9" customFormat="1" ht="49.5" hidden="1">
      <c r="A711" s="225" t="s">
        <v>81</v>
      </c>
      <c r="B711" s="220" t="s">
        <v>54</v>
      </c>
      <c r="C711" s="220" t="s">
        <v>48</v>
      </c>
      <c r="D711" s="220" t="s">
        <v>522</v>
      </c>
      <c r="E711" s="220" t="s">
        <v>82</v>
      </c>
      <c r="F711" s="222">
        <f>F712</f>
        <v>0</v>
      </c>
      <c r="G711" s="222">
        <f t="shared" si="591"/>
        <v>0</v>
      </c>
      <c r="H711" s="222">
        <f t="shared" si="591"/>
        <v>0</v>
      </c>
      <c r="I711" s="223">
        <f t="shared" si="591"/>
        <v>0</v>
      </c>
      <c r="J711" s="126">
        <f>J712</f>
        <v>0</v>
      </c>
      <c r="K711" s="126">
        <f t="shared" si="591"/>
        <v>0</v>
      </c>
      <c r="L711" s="188">
        <f t="shared" si="591"/>
        <v>0</v>
      </c>
      <c r="M711" s="189">
        <f t="shared" si="591"/>
        <v>0</v>
      </c>
      <c r="N711" s="27">
        <f>N712</f>
        <v>0</v>
      </c>
      <c r="O711" s="27">
        <f t="shared" si="592"/>
        <v>0</v>
      </c>
      <c r="P711" s="27">
        <f t="shared" si="592"/>
        <v>0</v>
      </c>
      <c r="Q711" s="81">
        <f t="shared" si="592"/>
        <v>0</v>
      </c>
    </row>
    <row r="712" spans="1:17" s="9" customFormat="1" ht="66" hidden="1">
      <c r="A712" s="219" t="s">
        <v>661</v>
      </c>
      <c r="B712" s="220" t="s">
        <v>54</v>
      </c>
      <c r="C712" s="220" t="s">
        <v>48</v>
      </c>
      <c r="D712" s="220" t="s">
        <v>522</v>
      </c>
      <c r="E712" s="224">
        <v>630</v>
      </c>
      <c r="F712" s="222"/>
      <c r="G712" s="222"/>
      <c r="H712" s="222"/>
      <c r="I712" s="223"/>
      <c r="J712" s="106"/>
      <c r="K712" s="106"/>
      <c r="L712" s="120"/>
      <c r="M712" s="120"/>
      <c r="N712" s="27">
        <f>F712+J712+K712</f>
        <v>0</v>
      </c>
      <c r="O712" s="27">
        <f>G712+K712</f>
        <v>0</v>
      </c>
      <c r="P712" s="27">
        <f>H712+L712+M712</f>
        <v>0</v>
      </c>
      <c r="Q712" s="81">
        <f>I712+M712</f>
        <v>0</v>
      </c>
    </row>
    <row r="713" spans="1:17" s="9" customFormat="1" ht="49.5" hidden="1">
      <c r="A713" s="225" t="s">
        <v>654</v>
      </c>
      <c r="B713" s="220" t="s">
        <v>54</v>
      </c>
      <c r="C713" s="220" t="s">
        <v>48</v>
      </c>
      <c r="D713" s="220" t="s">
        <v>649</v>
      </c>
      <c r="E713" s="224"/>
      <c r="F713" s="222"/>
      <c r="G713" s="222"/>
      <c r="H713" s="222"/>
      <c r="I713" s="223"/>
      <c r="J713" s="106"/>
      <c r="K713" s="106"/>
      <c r="L713" s="106"/>
      <c r="M713" s="106"/>
      <c r="N713" s="126"/>
      <c r="O713" s="126"/>
      <c r="P713" s="126"/>
      <c r="Q713" s="98"/>
    </row>
    <row r="714" spans="1:17" s="9" customFormat="1" ht="49.5" hidden="1">
      <c r="A714" s="243" t="s">
        <v>81</v>
      </c>
      <c r="B714" s="220" t="s">
        <v>54</v>
      </c>
      <c r="C714" s="220" t="s">
        <v>48</v>
      </c>
      <c r="D714" s="220" t="s">
        <v>649</v>
      </c>
      <c r="E714" s="224" t="s">
        <v>82</v>
      </c>
      <c r="F714" s="222"/>
      <c r="G714" s="222"/>
      <c r="H714" s="222"/>
      <c r="I714" s="223"/>
      <c r="J714" s="106"/>
      <c r="K714" s="106"/>
      <c r="L714" s="106"/>
      <c r="M714" s="106"/>
      <c r="N714" s="126"/>
      <c r="O714" s="126"/>
      <c r="P714" s="126"/>
      <c r="Q714" s="98"/>
    </row>
    <row r="715" spans="1:17" s="9" customFormat="1" ht="16.5" hidden="1">
      <c r="A715" s="243" t="s">
        <v>169</v>
      </c>
      <c r="B715" s="220" t="s">
        <v>54</v>
      </c>
      <c r="C715" s="220" t="s">
        <v>48</v>
      </c>
      <c r="D715" s="220" t="s">
        <v>649</v>
      </c>
      <c r="E715" s="224" t="s">
        <v>168</v>
      </c>
      <c r="F715" s="222"/>
      <c r="G715" s="222"/>
      <c r="H715" s="222"/>
      <c r="I715" s="223"/>
      <c r="J715" s="106"/>
      <c r="K715" s="106"/>
      <c r="L715" s="106"/>
      <c r="M715" s="106"/>
      <c r="N715" s="126"/>
      <c r="O715" s="126"/>
      <c r="P715" s="126"/>
      <c r="Q715" s="98"/>
    </row>
    <row r="716" spans="1:17" s="9" customFormat="1" ht="16.5" hidden="1">
      <c r="A716" s="219" t="s">
        <v>179</v>
      </c>
      <c r="B716" s="220" t="s">
        <v>54</v>
      </c>
      <c r="C716" s="220" t="s">
        <v>48</v>
      </c>
      <c r="D716" s="220" t="s">
        <v>649</v>
      </c>
      <c r="E716" s="224" t="s">
        <v>178</v>
      </c>
      <c r="F716" s="222"/>
      <c r="G716" s="222"/>
      <c r="H716" s="222"/>
      <c r="I716" s="223"/>
      <c r="J716" s="106"/>
      <c r="K716" s="106"/>
      <c r="L716" s="106"/>
      <c r="M716" s="106"/>
      <c r="N716" s="126"/>
      <c r="O716" s="126"/>
      <c r="P716" s="126"/>
      <c r="Q716" s="98"/>
    </row>
    <row r="717" spans="1:17" s="9" customFormat="1" ht="33.75" hidden="1">
      <c r="A717" s="225" t="s">
        <v>636</v>
      </c>
      <c r="B717" s="220" t="s">
        <v>54</v>
      </c>
      <c r="C717" s="220" t="s">
        <v>48</v>
      </c>
      <c r="D717" s="220" t="s">
        <v>643</v>
      </c>
      <c r="E717" s="224"/>
      <c r="F717" s="222">
        <f>F718</f>
        <v>0</v>
      </c>
      <c r="G717" s="222">
        <f t="shared" ref="G717:M718" si="593">G718</f>
        <v>0</v>
      </c>
      <c r="H717" s="222">
        <f t="shared" si="593"/>
        <v>0</v>
      </c>
      <c r="I717" s="222">
        <f t="shared" si="593"/>
        <v>0</v>
      </c>
      <c r="J717" s="126">
        <f>J718</f>
        <v>0</v>
      </c>
      <c r="K717" s="126">
        <f t="shared" si="593"/>
        <v>0</v>
      </c>
      <c r="L717" s="188">
        <f t="shared" si="593"/>
        <v>0</v>
      </c>
      <c r="M717" s="188">
        <f t="shared" si="593"/>
        <v>0</v>
      </c>
      <c r="N717" s="27">
        <f>N718</f>
        <v>0</v>
      </c>
      <c r="O717" s="27">
        <f t="shared" ref="O717:Q718" si="594">O718</f>
        <v>0</v>
      </c>
      <c r="P717" s="27">
        <f t="shared" si="594"/>
        <v>0</v>
      </c>
      <c r="Q717" s="97">
        <f t="shared" si="594"/>
        <v>0</v>
      </c>
    </row>
    <row r="718" spans="1:17" s="9" customFormat="1" ht="33.75" hidden="1">
      <c r="A718" s="225" t="s">
        <v>201</v>
      </c>
      <c r="B718" s="220" t="s">
        <v>54</v>
      </c>
      <c r="C718" s="220" t="s">
        <v>48</v>
      </c>
      <c r="D718" s="220" t="s">
        <v>643</v>
      </c>
      <c r="E718" s="224" t="s">
        <v>84</v>
      </c>
      <c r="F718" s="222">
        <f>F719</f>
        <v>0</v>
      </c>
      <c r="G718" s="222">
        <f t="shared" si="593"/>
        <v>0</v>
      </c>
      <c r="H718" s="222">
        <f t="shared" si="593"/>
        <v>0</v>
      </c>
      <c r="I718" s="222">
        <f t="shared" si="593"/>
        <v>0</v>
      </c>
      <c r="J718" s="126">
        <f>J719</f>
        <v>0</v>
      </c>
      <c r="K718" s="126">
        <f t="shared" si="593"/>
        <v>0</v>
      </c>
      <c r="L718" s="188">
        <f t="shared" si="593"/>
        <v>0</v>
      </c>
      <c r="M718" s="188">
        <f t="shared" si="593"/>
        <v>0</v>
      </c>
      <c r="N718" s="27">
        <f>N719</f>
        <v>0</v>
      </c>
      <c r="O718" s="27">
        <f t="shared" si="594"/>
        <v>0</v>
      </c>
      <c r="P718" s="27">
        <f t="shared" si="594"/>
        <v>0</v>
      </c>
      <c r="Q718" s="97">
        <f t="shared" si="594"/>
        <v>0</v>
      </c>
    </row>
    <row r="719" spans="1:17" s="9" customFormat="1" ht="16.5" hidden="1">
      <c r="A719" s="225" t="s">
        <v>83</v>
      </c>
      <c r="B719" s="220" t="s">
        <v>54</v>
      </c>
      <c r="C719" s="220" t="s">
        <v>48</v>
      </c>
      <c r="D719" s="220" t="s">
        <v>643</v>
      </c>
      <c r="E719" s="224" t="s">
        <v>184</v>
      </c>
      <c r="F719" s="222"/>
      <c r="G719" s="222"/>
      <c r="H719" s="222"/>
      <c r="I719" s="223"/>
      <c r="J719" s="106"/>
      <c r="K719" s="106"/>
      <c r="L719" s="120"/>
      <c r="M719" s="120"/>
      <c r="N719" s="27">
        <f>F719+J719+K719</f>
        <v>0</v>
      </c>
      <c r="O719" s="27">
        <f>G719+K719</f>
        <v>0</v>
      </c>
      <c r="P719" s="27">
        <f>H719+L719+M719</f>
        <v>0</v>
      </c>
      <c r="Q719" s="81">
        <f>I719+M719</f>
        <v>0</v>
      </c>
    </row>
    <row r="720" spans="1:17" s="9" customFormat="1" ht="33.75" hidden="1">
      <c r="A720" s="225" t="s">
        <v>636</v>
      </c>
      <c r="B720" s="220" t="s">
        <v>54</v>
      </c>
      <c r="C720" s="220" t="s">
        <v>48</v>
      </c>
      <c r="D720" s="220" t="s">
        <v>644</v>
      </c>
      <c r="E720" s="224"/>
      <c r="F720" s="222">
        <f>F721</f>
        <v>0</v>
      </c>
      <c r="G720" s="222">
        <f t="shared" ref="G720:M721" si="595">G721</f>
        <v>0</v>
      </c>
      <c r="H720" s="222">
        <f t="shared" si="595"/>
        <v>0</v>
      </c>
      <c r="I720" s="222">
        <f t="shared" si="595"/>
        <v>0</v>
      </c>
      <c r="J720" s="126">
        <f>J721</f>
        <v>0</v>
      </c>
      <c r="K720" s="126">
        <f t="shared" si="595"/>
        <v>0</v>
      </c>
      <c r="L720" s="188">
        <f t="shared" si="595"/>
        <v>0</v>
      </c>
      <c r="M720" s="188">
        <f t="shared" si="595"/>
        <v>0</v>
      </c>
      <c r="N720" s="27">
        <f>N721</f>
        <v>0</v>
      </c>
      <c r="O720" s="27">
        <f t="shared" ref="O720:Q721" si="596">O721</f>
        <v>0</v>
      </c>
      <c r="P720" s="27">
        <f t="shared" si="596"/>
        <v>0</v>
      </c>
      <c r="Q720" s="97">
        <f t="shared" si="596"/>
        <v>0</v>
      </c>
    </row>
    <row r="721" spans="1:17" s="9" customFormat="1" ht="33.75" hidden="1">
      <c r="A721" s="225" t="s">
        <v>201</v>
      </c>
      <c r="B721" s="220" t="s">
        <v>54</v>
      </c>
      <c r="C721" s="220" t="s">
        <v>48</v>
      </c>
      <c r="D721" s="220" t="s">
        <v>644</v>
      </c>
      <c r="E721" s="224" t="s">
        <v>84</v>
      </c>
      <c r="F721" s="222">
        <f>F722</f>
        <v>0</v>
      </c>
      <c r="G721" s="222">
        <f t="shared" si="595"/>
        <v>0</v>
      </c>
      <c r="H721" s="222">
        <f t="shared" si="595"/>
        <v>0</v>
      </c>
      <c r="I721" s="222">
        <f t="shared" si="595"/>
        <v>0</v>
      </c>
      <c r="J721" s="126">
        <f>J722</f>
        <v>0</v>
      </c>
      <c r="K721" s="126">
        <f t="shared" si="595"/>
        <v>0</v>
      </c>
      <c r="L721" s="188">
        <f t="shared" si="595"/>
        <v>0</v>
      </c>
      <c r="M721" s="188">
        <f t="shared" si="595"/>
        <v>0</v>
      </c>
      <c r="N721" s="27">
        <f>N722</f>
        <v>0</v>
      </c>
      <c r="O721" s="27">
        <f t="shared" si="596"/>
        <v>0</v>
      </c>
      <c r="P721" s="27">
        <f t="shared" si="596"/>
        <v>0</v>
      </c>
      <c r="Q721" s="97">
        <f t="shared" si="596"/>
        <v>0</v>
      </c>
    </row>
    <row r="722" spans="1:17" s="9" customFormat="1" ht="16.5" hidden="1">
      <c r="A722" s="225" t="s">
        <v>83</v>
      </c>
      <c r="B722" s="220" t="s">
        <v>54</v>
      </c>
      <c r="C722" s="220" t="s">
        <v>48</v>
      </c>
      <c r="D722" s="220" t="s">
        <v>644</v>
      </c>
      <c r="E722" s="224" t="s">
        <v>184</v>
      </c>
      <c r="F722" s="222"/>
      <c r="G722" s="222"/>
      <c r="H722" s="222"/>
      <c r="I722" s="223"/>
      <c r="J722" s="106"/>
      <c r="K722" s="106"/>
      <c r="L722" s="120"/>
      <c r="M722" s="120"/>
      <c r="N722" s="27">
        <f>F722+J722+K722</f>
        <v>0</v>
      </c>
      <c r="O722" s="27">
        <f>G722+K722</f>
        <v>0</v>
      </c>
      <c r="P722" s="27">
        <f>H722+L722+M722</f>
        <v>0</v>
      </c>
      <c r="Q722" s="81">
        <f>I722+M722</f>
        <v>0</v>
      </c>
    </row>
    <row r="723" spans="1:17" s="6" customFormat="1" ht="15.75">
      <c r="A723" s="144"/>
      <c r="B723" s="143"/>
      <c r="C723" s="143"/>
      <c r="D723" s="151"/>
      <c r="E723" s="143"/>
      <c r="F723" s="57"/>
      <c r="G723" s="57"/>
      <c r="H723" s="57"/>
      <c r="I723" s="79"/>
      <c r="J723" s="108"/>
      <c r="K723" s="108"/>
      <c r="L723" s="117"/>
      <c r="M723" s="117"/>
      <c r="N723" s="57"/>
      <c r="O723" s="57"/>
      <c r="P723" s="57"/>
      <c r="Q723" s="79"/>
    </row>
    <row r="724" spans="1:17" s="9" customFormat="1" ht="18.75">
      <c r="A724" s="30" t="s">
        <v>36</v>
      </c>
      <c r="B724" s="22" t="s">
        <v>54</v>
      </c>
      <c r="C724" s="22" t="s">
        <v>49</v>
      </c>
      <c r="D724" s="31"/>
      <c r="E724" s="22"/>
      <c r="F724" s="32">
        <f>F757+F725</f>
        <v>1061687</v>
      </c>
      <c r="G724" s="32">
        <f t="shared" ref="G724:I724" si="597">G757+G725</f>
        <v>417996</v>
      </c>
      <c r="H724" s="32">
        <f t="shared" si="597"/>
        <v>621855</v>
      </c>
      <c r="I724" s="32">
        <f t="shared" si="597"/>
        <v>0</v>
      </c>
      <c r="J724" s="175">
        <f>J757</f>
        <v>0</v>
      </c>
      <c r="K724" s="175">
        <f t="shared" ref="K724:M724" si="598">K757</f>
        <v>0</v>
      </c>
      <c r="L724" s="190">
        <f t="shared" si="598"/>
        <v>0</v>
      </c>
      <c r="M724" s="190">
        <f t="shared" si="598"/>
        <v>0</v>
      </c>
      <c r="N724" s="32">
        <f>N757</f>
        <v>0</v>
      </c>
      <c r="O724" s="32">
        <f t="shared" ref="O724:Q724" si="599">O757</f>
        <v>0</v>
      </c>
      <c r="P724" s="32">
        <f t="shared" si="599"/>
        <v>0</v>
      </c>
      <c r="Q724" s="32">
        <f t="shared" si="599"/>
        <v>0</v>
      </c>
    </row>
    <row r="725" spans="1:17" s="9" customFormat="1" ht="50.25">
      <c r="A725" s="24" t="s">
        <v>710</v>
      </c>
      <c r="B725" s="44" t="s">
        <v>54</v>
      </c>
      <c r="C725" s="44" t="s">
        <v>49</v>
      </c>
      <c r="D725" s="26" t="s">
        <v>271</v>
      </c>
      <c r="E725" s="25"/>
      <c r="F725" s="27">
        <f>F730+F747+F726+F737+F741+F744</f>
        <v>1061687</v>
      </c>
      <c r="G725" s="27">
        <f t="shared" ref="G725:I725" si="600">G730+G747+G726+G737+G741+G744</f>
        <v>417996</v>
      </c>
      <c r="H725" s="27">
        <f t="shared" si="600"/>
        <v>621855</v>
      </c>
      <c r="I725" s="27">
        <f t="shared" si="600"/>
        <v>0</v>
      </c>
      <c r="J725" s="175"/>
      <c r="K725" s="175"/>
      <c r="L725" s="190"/>
      <c r="M725" s="191"/>
      <c r="N725" s="32"/>
      <c r="O725" s="32"/>
      <c r="P725" s="32"/>
      <c r="Q725" s="82"/>
    </row>
    <row r="726" spans="1:17" s="9" customFormat="1" ht="33.75">
      <c r="A726" s="24" t="s">
        <v>519</v>
      </c>
      <c r="B726" s="44" t="s">
        <v>54</v>
      </c>
      <c r="C726" s="44" t="s">
        <v>49</v>
      </c>
      <c r="D726" s="26" t="s">
        <v>739</v>
      </c>
      <c r="E726" s="25"/>
      <c r="F726" s="27">
        <f>F727</f>
        <v>583732</v>
      </c>
      <c r="G726" s="27">
        <f t="shared" ref="G726:I728" si="601">G727</f>
        <v>0</v>
      </c>
      <c r="H726" s="27">
        <f t="shared" si="601"/>
        <v>583732</v>
      </c>
      <c r="I726" s="27">
        <f t="shared" si="601"/>
        <v>0</v>
      </c>
      <c r="J726" s="175"/>
      <c r="K726" s="175"/>
      <c r="L726" s="190"/>
      <c r="M726" s="191"/>
      <c r="N726" s="32"/>
      <c r="O726" s="32"/>
      <c r="P726" s="32"/>
      <c r="Q726" s="82"/>
    </row>
    <row r="727" spans="1:17" s="9" customFormat="1" ht="18.75">
      <c r="A727" s="24" t="s">
        <v>107</v>
      </c>
      <c r="B727" s="44" t="s">
        <v>54</v>
      </c>
      <c r="C727" s="44" t="s">
        <v>49</v>
      </c>
      <c r="D727" s="26" t="s">
        <v>747</v>
      </c>
      <c r="E727" s="25"/>
      <c r="F727" s="27">
        <f>F728</f>
        <v>583732</v>
      </c>
      <c r="G727" s="27">
        <f t="shared" si="601"/>
        <v>0</v>
      </c>
      <c r="H727" s="27">
        <f t="shared" si="601"/>
        <v>583732</v>
      </c>
      <c r="I727" s="27">
        <f t="shared" si="601"/>
        <v>0</v>
      </c>
      <c r="J727" s="175"/>
      <c r="K727" s="175"/>
      <c r="L727" s="190"/>
      <c r="M727" s="191"/>
      <c r="N727" s="32"/>
      <c r="O727" s="32"/>
      <c r="P727" s="32"/>
      <c r="Q727" s="82"/>
    </row>
    <row r="728" spans="1:17" s="9" customFormat="1" ht="50.25">
      <c r="A728" s="24" t="s">
        <v>81</v>
      </c>
      <c r="B728" s="44" t="s">
        <v>54</v>
      </c>
      <c r="C728" s="44" t="s">
        <v>49</v>
      </c>
      <c r="D728" s="26" t="s">
        <v>747</v>
      </c>
      <c r="E728" s="25" t="s">
        <v>82</v>
      </c>
      <c r="F728" s="27">
        <f>F729</f>
        <v>583732</v>
      </c>
      <c r="G728" s="27">
        <f t="shared" si="601"/>
        <v>0</v>
      </c>
      <c r="H728" s="27">
        <f t="shared" si="601"/>
        <v>583732</v>
      </c>
      <c r="I728" s="27">
        <f t="shared" si="601"/>
        <v>0</v>
      </c>
      <c r="J728" s="175"/>
      <c r="K728" s="175"/>
      <c r="L728" s="190"/>
      <c r="M728" s="191"/>
      <c r="N728" s="32"/>
      <c r="O728" s="32"/>
      <c r="P728" s="32"/>
      <c r="Q728" s="82"/>
    </row>
    <row r="729" spans="1:17" s="9" customFormat="1" ht="18.75">
      <c r="A729" s="24" t="s">
        <v>169</v>
      </c>
      <c r="B729" s="44" t="s">
        <v>54</v>
      </c>
      <c r="C729" s="44" t="s">
        <v>49</v>
      </c>
      <c r="D729" s="26" t="s">
        <v>747</v>
      </c>
      <c r="E729" s="25">
        <v>610</v>
      </c>
      <c r="F729" s="27">
        <v>583732</v>
      </c>
      <c r="G729" s="27"/>
      <c r="H729" s="27">
        <v>583732</v>
      </c>
      <c r="I729" s="81"/>
      <c r="J729" s="175"/>
      <c r="K729" s="175"/>
      <c r="L729" s="190"/>
      <c r="M729" s="191"/>
      <c r="N729" s="32"/>
      <c r="O729" s="32"/>
      <c r="P729" s="32"/>
      <c r="Q729" s="82"/>
    </row>
    <row r="730" spans="1:17" s="9" customFormat="1" ht="38.25" customHeight="1">
      <c r="A730" s="24" t="s">
        <v>76</v>
      </c>
      <c r="B730" s="44" t="s">
        <v>54</v>
      </c>
      <c r="C730" s="44" t="s">
        <v>49</v>
      </c>
      <c r="D730" s="26" t="s">
        <v>272</v>
      </c>
      <c r="E730" s="25"/>
      <c r="F730" s="27">
        <f>F731+F734</f>
        <v>6814</v>
      </c>
      <c r="G730" s="27">
        <f t="shared" ref="G730:I730" si="602">G731+G734</f>
        <v>0</v>
      </c>
      <c r="H730" s="27">
        <f t="shared" si="602"/>
        <v>6459</v>
      </c>
      <c r="I730" s="27">
        <f t="shared" si="602"/>
        <v>0</v>
      </c>
      <c r="J730" s="175"/>
      <c r="K730" s="175"/>
      <c r="L730" s="190"/>
      <c r="M730" s="191"/>
      <c r="N730" s="32"/>
      <c r="O730" s="32"/>
      <c r="P730" s="32"/>
      <c r="Q730" s="82"/>
    </row>
    <row r="731" spans="1:17" s="9" customFormat="1" ht="18.75">
      <c r="A731" s="24" t="s">
        <v>83</v>
      </c>
      <c r="B731" s="44" t="s">
        <v>54</v>
      </c>
      <c r="C731" s="44" t="s">
        <v>49</v>
      </c>
      <c r="D731" s="26" t="s">
        <v>707</v>
      </c>
      <c r="E731" s="25"/>
      <c r="F731" s="27">
        <f>F732</f>
        <v>981</v>
      </c>
      <c r="G731" s="27">
        <f t="shared" ref="G731:I732" si="603">G732</f>
        <v>0</v>
      </c>
      <c r="H731" s="27">
        <f t="shared" si="603"/>
        <v>0</v>
      </c>
      <c r="I731" s="81">
        <f t="shared" si="603"/>
        <v>0</v>
      </c>
      <c r="J731" s="175"/>
      <c r="K731" s="175"/>
      <c r="L731" s="190"/>
      <c r="M731" s="191"/>
      <c r="N731" s="32"/>
      <c r="O731" s="32"/>
      <c r="P731" s="32"/>
      <c r="Q731" s="82"/>
    </row>
    <row r="732" spans="1:17" s="9" customFormat="1" ht="52.5" customHeight="1">
      <c r="A732" s="24" t="s">
        <v>201</v>
      </c>
      <c r="B732" s="44" t="s">
        <v>54</v>
      </c>
      <c r="C732" s="44" t="s">
        <v>49</v>
      </c>
      <c r="D732" s="26" t="s">
        <v>707</v>
      </c>
      <c r="E732" s="25" t="s">
        <v>84</v>
      </c>
      <c r="F732" s="27">
        <f>F733</f>
        <v>981</v>
      </c>
      <c r="G732" s="27">
        <f t="shared" si="603"/>
        <v>0</v>
      </c>
      <c r="H732" s="27">
        <f t="shared" si="603"/>
        <v>0</v>
      </c>
      <c r="I732" s="81">
        <f t="shared" si="603"/>
        <v>0</v>
      </c>
      <c r="J732" s="175"/>
      <c r="K732" s="175"/>
      <c r="L732" s="190"/>
      <c r="M732" s="191"/>
      <c r="N732" s="32"/>
      <c r="O732" s="32"/>
      <c r="P732" s="32"/>
      <c r="Q732" s="82"/>
    </row>
    <row r="733" spans="1:17" s="9" customFormat="1" ht="18.75">
      <c r="A733" s="24" t="s">
        <v>83</v>
      </c>
      <c r="B733" s="44" t="s">
        <v>54</v>
      </c>
      <c r="C733" s="44" t="s">
        <v>49</v>
      </c>
      <c r="D733" s="26" t="s">
        <v>707</v>
      </c>
      <c r="E733" s="25">
        <v>410</v>
      </c>
      <c r="F733" s="27">
        <v>981</v>
      </c>
      <c r="G733" s="27"/>
      <c r="H733" s="27"/>
      <c r="I733" s="81"/>
      <c r="J733" s="175"/>
      <c r="K733" s="175"/>
      <c r="L733" s="190"/>
      <c r="M733" s="191"/>
      <c r="N733" s="32"/>
      <c r="O733" s="32"/>
      <c r="P733" s="32"/>
      <c r="Q733" s="82"/>
    </row>
    <row r="734" spans="1:17" s="9" customFormat="1" ht="33.75">
      <c r="A734" s="24" t="s">
        <v>106</v>
      </c>
      <c r="B734" s="44" t="s">
        <v>54</v>
      </c>
      <c r="C734" s="44" t="s">
        <v>49</v>
      </c>
      <c r="D734" s="26" t="s">
        <v>273</v>
      </c>
      <c r="E734" s="25"/>
      <c r="F734" s="27">
        <f>F735</f>
        <v>5833</v>
      </c>
      <c r="G734" s="27">
        <f t="shared" ref="G734:I735" si="604">G735</f>
        <v>0</v>
      </c>
      <c r="H734" s="27">
        <f t="shared" si="604"/>
        <v>6459</v>
      </c>
      <c r="I734" s="27">
        <f t="shared" si="604"/>
        <v>0</v>
      </c>
      <c r="J734" s="175"/>
      <c r="K734" s="175"/>
      <c r="L734" s="190"/>
      <c r="M734" s="191"/>
      <c r="N734" s="32"/>
      <c r="O734" s="32"/>
      <c r="P734" s="32"/>
      <c r="Q734" s="82"/>
    </row>
    <row r="735" spans="1:17" s="9" customFormat="1" ht="50.25">
      <c r="A735" s="24" t="s">
        <v>81</v>
      </c>
      <c r="B735" s="44" t="s">
        <v>54</v>
      </c>
      <c r="C735" s="44" t="s">
        <v>49</v>
      </c>
      <c r="D735" s="26" t="s">
        <v>273</v>
      </c>
      <c r="E735" s="25" t="s">
        <v>82</v>
      </c>
      <c r="F735" s="27">
        <f>F736</f>
        <v>5833</v>
      </c>
      <c r="G735" s="27">
        <f t="shared" si="604"/>
        <v>0</v>
      </c>
      <c r="H735" s="27">
        <f t="shared" si="604"/>
        <v>6459</v>
      </c>
      <c r="I735" s="27">
        <f t="shared" si="604"/>
        <v>0</v>
      </c>
      <c r="J735" s="175"/>
      <c r="K735" s="175"/>
      <c r="L735" s="190"/>
      <c r="M735" s="191"/>
      <c r="N735" s="32"/>
      <c r="O735" s="32"/>
      <c r="P735" s="32"/>
      <c r="Q735" s="82"/>
    </row>
    <row r="736" spans="1:17" s="9" customFormat="1" ht="18.75">
      <c r="A736" s="24" t="s">
        <v>169</v>
      </c>
      <c r="B736" s="44" t="s">
        <v>54</v>
      </c>
      <c r="C736" s="44" t="s">
        <v>49</v>
      </c>
      <c r="D736" s="26" t="s">
        <v>273</v>
      </c>
      <c r="E736" s="25">
        <v>610</v>
      </c>
      <c r="F736" s="27">
        <v>5833</v>
      </c>
      <c r="G736" s="27"/>
      <c r="H736" s="27">
        <v>6459</v>
      </c>
      <c r="I736" s="81"/>
      <c r="J736" s="175"/>
      <c r="K736" s="175"/>
      <c r="L736" s="190"/>
      <c r="M736" s="191"/>
      <c r="N736" s="32"/>
      <c r="O736" s="32"/>
      <c r="P736" s="32"/>
      <c r="Q736" s="82"/>
    </row>
    <row r="737" spans="1:17" s="9" customFormat="1" ht="66.75">
      <c r="A737" s="24" t="s">
        <v>197</v>
      </c>
      <c r="B737" s="44" t="s">
        <v>54</v>
      </c>
      <c r="C737" s="44" t="s">
        <v>49</v>
      </c>
      <c r="D737" s="26" t="s">
        <v>748</v>
      </c>
      <c r="E737" s="25"/>
      <c r="F737" s="27">
        <f>F738</f>
        <v>31664</v>
      </c>
      <c r="G737" s="27">
        <f t="shared" ref="G737:I739" si="605">G738</f>
        <v>0</v>
      </c>
      <c r="H737" s="27">
        <f t="shared" si="605"/>
        <v>31664</v>
      </c>
      <c r="I737" s="27">
        <f t="shared" si="605"/>
        <v>0</v>
      </c>
      <c r="J737" s="175"/>
      <c r="K737" s="175"/>
      <c r="L737" s="190"/>
      <c r="M737" s="191"/>
      <c r="N737" s="32"/>
      <c r="O737" s="32"/>
      <c r="P737" s="32"/>
      <c r="Q737" s="82"/>
    </row>
    <row r="738" spans="1:17" s="9" customFormat="1" ht="33.75">
      <c r="A738" s="24" t="s">
        <v>198</v>
      </c>
      <c r="B738" s="44" t="s">
        <v>54</v>
      </c>
      <c r="C738" s="44" t="s">
        <v>49</v>
      </c>
      <c r="D738" s="26" t="s">
        <v>749</v>
      </c>
      <c r="E738" s="25"/>
      <c r="F738" s="27">
        <f>F739</f>
        <v>31664</v>
      </c>
      <c r="G738" s="27">
        <f t="shared" si="605"/>
        <v>0</v>
      </c>
      <c r="H738" s="27">
        <f t="shared" si="605"/>
        <v>31664</v>
      </c>
      <c r="I738" s="27">
        <f t="shared" si="605"/>
        <v>0</v>
      </c>
      <c r="J738" s="175"/>
      <c r="K738" s="175"/>
      <c r="L738" s="190"/>
      <c r="M738" s="191"/>
      <c r="N738" s="32"/>
      <c r="O738" s="32"/>
      <c r="P738" s="32"/>
      <c r="Q738" s="82"/>
    </row>
    <row r="739" spans="1:17" s="9" customFormat="1" ht="18.75">
      <c r="A739" s="24" t="s">
        <v>97</v>
      </c>
      <c r="B739" s="44" t="s">
        <v>54</v>
      </c>
      <c r="C739" s="44" t="s">
        <v>49</v>
      </c>
      <c r="D739" s="26" t="s">
        <v>749</v>
      </c>
      <c r="E739" s="25" t="s">
        <v>98</v>
      </c>
      <c r="F739" s="27">
        <f>F740</f>
        <v>31664</v>
      </c>
      <c r="G739" s="27">
        <f t="shared" si="605"/>
        <v>0</v>
      </c>
      <c r="H739" s="27">
        <f t="shared" si="605"/>
        <v>31664</v>
      </c>
      <c r="I739" s="27">
        <f t="shared" si="605"/>
        <v>0</v>
      </c>
      <c r="J739" s="175"/>
      <c r="K739" s="175"/>
      <c r="L739" s="190"/>
      <c r="M739" s="191"/>
      <c r="N739" s="32"/>
      <c r="O739" s="32"/>
      <c r="P739" s="32"/>
      <c r="Q739" s="82"/>
    </row>
    <row r="740" spans="1:17" s="9" customFormat="1" ht="66.75">
      <c r="A740" s="24" t="s">
        <v>525</v>
      </c>
      <c r="B740" s="44" t="s">
        <v>54</v>
      </c>
      <c r="C740" s="44" t="s">
        <v>49</v>
      </c>
      <c r="D740" s="26" t="s">
        <v>749</v>
      </c>
      <c r="E740" s="25">
        <v>810</v>
      </c>
      <c r="F740" s="27">
        <v>31664</v>
      </c>
      <c r="G740" s="27"/>
      <c r="H740" s="27">
        <v>31664</v>
      </c>
      <c r="I740" s="81"/>
      <c r="J740" s="175"/>
      <c r="K740" s="175"/>
      <c r="L740" s="190"/>
      <c r="M740" s="191"/>
      <c r="N740" s="32"/>
      <c r="O740" s="32"/>
      <c r="P740" s="32"/>
      <c r="Q740" s="82"/>
    </row>
    <row r="741" spans="1:17" s="9" customFormat="1" ht="50.25">
      <c r="A741" s="139" t="s">
        <v>746</v>
      </c>
      <c r="B741" s="44" t="s">
        <v>54</v>
      </c>
      <c r="C741" s="44" t="s">
        <v>49</v>
      </c>
      <c r="D741" s="26" t="s">
        <v>745</v>
      </c>
      <c r="E741" s="25"/>
      <c r="F741" s="27">
        <f>F742</f>
        <v>1250</v>
      </c>
      <c r="G741" s="27">
        <f t="shared" ref="G741:I742" si="606">G742</f>
        <v>1250</v>
      </c>
      <c r="H741" s="27">
        <f t="shared" si="606"/>
        <v>0</v>
      </c>
      <c r="I741" s="27">
        <f t="shared" si="606"/>
        <v>0</v>
      </c>
      <c r="J741" s="175"/>
      <c r="K741" s="175"/>
      <c r="L741" s="190"/>
      <c r="M741" s="191"/>
      <c r="N741" s="32"/>
      <c r="O741" s="32"/>
      <c r="P741" s="32"/>
      <c r="Q741" s="82"/>
    </row>
    <row r="742" spans="1:17" s="9" customFormat="1" ht="50.25">
      <c r="A742" s="139" t="s">
        <v>81</v>
      </c>
      <c r="B742" s="44" t="s">
        <v>54</v>
      </c>
      <c r="C742" s="44" t="s">
        <v>49</v>
      </c>
      <c r="D742" s="26" t="s">
        <v>745</v>
      </c>
      <c r="E742" s="25">
        <v>600</v>
      </c>
      <c r="F742" s="27">
        <f>F743</f>
        <v>1250</v>
      </c>
      <c r="G742" s="27">
        <f t="shared" si="606"/>
        <v>1250</v>
      </c>
      <c r="H742" s="27">
        <f t="shared" si="606"/>
        <v>0</v>
      </c>
      <c r="I742" s="27">
        <f t="shared" si="606"/>
        <v>0</v>
      </c>
      <c r="J742" s="175"/>
      <c r="K742" s="175"/>
      <c r="L742" s="190"/>
      <c r="M742" s="191"/>
      <c r="N742" s="32"/>
      <c r="O742" s="32"/>
      <c r="P742" s="32"/>
      <c r="Q742" s="82"/>
    </row>
    <row r="743" spans="1:17" s="9" customFormat="1" ht="18.75">
      <c r="A743" s="170" t="s">
        <v>169</v>
      </c>
      <c r="B743" s="44" t="s">
        <v>54</v>
      </c>
      <c r="C743" s="44" t="s">
        <v>49</v>
      </c>
      <c r="D743" s="26" t="s">
        <v>745</v>
      </c>
      <c r="E743" s="25">
        <v>610</v>
      </c>
      <c r="F743" s="27">
        <v>1250</v>
      </c>
      <c r="G743" s="27">
        <v>1250</v>
      </c>
      <c r="H743" s="27"/>
      <c r="I743" s="81"/>
      <c r="J743" s="175"/>
      <c r="K743" s="175"/>
      <c r="L743" s="190"/>
      <c r="M743" s="191"/>
      <c r="N743" s="32"/>
      <c r="O743" s="32"/>
      <c r="P743" s="32"/>
      <c r="Q743" s="82"/>
    </row>
    <row r="744" spans="1:17" s="9" customFormat="1" ht="83.25">
      <c r="A744" s="170" t="s">
        <v>653</v>
      </c>
      <c r="B744" s="167" t="s">
        <v>54</v>
      </c>
      <c r="C744" s="25" t="s">
        <v>49</v>
      </c>
      <c r="D744" s="25" t="s">
        <v>574</v>
      </c>
      <c r="E744" s="28"/>
      <c r="F744" s="27">
        <f>F745</f>
        <v>8607</v>
      </c>
      <c r="G744" s="27">
        <f t="shared" ref="G744:I745" si="607">G745</f>
        <v>8607</v>
      </c>
      <c r="H744" s="27">
        <f t="shared" si="607"/>
        <v>0</v>
      </c>
      <c r="I744" s="27">
        <f t="shared" si="607"/>
        <v>0</v>
      </c>
      <c r="J744" s="175"/>
      <c r="K744" s="175"/>
      <c r="L744" s="190"/>
      <c r="M744" s="191"/>
      <c r="N744" s="32"/>
      <c r="O744" s="32"/>
      <c r="P744" s="32"/>
      <c r="Q744" s="82"/>
    </row>
    <row r="745" spans="1:17" s="9" customFormat="1" ht="50.25">
      <c r="A745" s="170" t="s">
        <v>81</v>
      </c>
      <c r="B745" s="167" t="s">
        <v>54</v>
      </c>
      <c r="C745" s="25" t="s">
        <v>49</v>
      </c>
      <c r="D745" s="25" t="s">
        <v>574</v>
      </c>
      <c r="E745" s="28">
        <v>600</v>
      </c>
      <c r="F745" s="27">
        <f>F746</f>
        <v>8607</v>
      </c>
      <c r="G745" s="27">
        <f t="shared" si="607"/>
        <v>8607</v>
      </c>
      <c r="H745" s="27">
        <f t="shared" si="607"/>
        <v>0</v>
      </c>
      <c r="I745" s="27">
        <f t="shared" si="607"/>
        <v>0</v>
      </c>
      <c r="J745" s="175"/>
      <c r="K745" s="175"/>
      <c r="L745" s="190"/>
      <c r="M745" s="191"/>
      <c r="N745" s="32"/>
      <c r="O745" s="32"/>
      <c r="P745" s="32"/>
      <c r="Q745" s="82"/>
    </row>
    <row r="746" spans="1:17" s="9" customFormat="1" ht="18.75">
      <c r="A746" s="170" t="s">
        <v>169</v>
      </c>
      <c r="B746" s="167" t="s">
        <v>54</v>
      </c>
      <c r="C746" s="25" t="s">
        <v>49</v>
      </c>
      <c r="D746" s="25" t="s">
        <v>574</v>
      </c>
      <c r="E746" s="28">
        <v>610</v>
      </c>
      <c r="F746" s="27">
        <v>8607</v>
      </c>
      <c r="G746" s="27">
        <v>8607</v>
      </c>
      <c r="H746" s="27"/>
      <c r="I746" s="81"/>
      <c r="J746" s="175"/>
      <c r="K746" s="175"/>
      <c r="L746" s="190"/>
      <c r="M746" s="191"/>
      <c r="N746" s="32"/>
      <c r="O746" s="32"/>
      <c r="P746" s="32"/>
      <c r="Q746" s="82"/>
    </row>
    <row r="747" spans="1:17" s="9" customFormat="1" ht="33.75">
      <c r="A747" s="24" t="s">
        <v>645</v>
      </c>
      <c r="B747" s="44" t="s">
        <v>54</v>
      </c>
      <c r="C747" s="44" t="s">
        <v>49</v>
      </c>
      <c r="D747" s="26" t="s">
        <v>708</v>
      </c>
      <c r="E747" s="25"/>
      <c r="F747" s="27">
        <f>F748</f>
        <v>429620</v>
      </c>
      <c r="G747" s="27">
        <f t="shared" ref="G747:I748" si="608">G748</f>
        <v>408139</v>
      </c>
      <c r="H747" s="27">
        <f t="shared" si="608"/>
        <v>0</v>
      </c>
      <c r="I747" s="81">
        <f t="shared" si="608"/>
        <v>0</v>
      </c>
      <c r="J747" s="175"/>
      <c r="K747" s="175"/>
      <c r="L747" s="190"/>
      <c r="M747" s="191"/>
      <c r="N747" s="32"/>
      <c r="O747" s="32"/>
      <c r="P747" s="32"/>
      <c r="Q747" s="82"/>
    </row>
    <row r="748" spans="1:17" s="9" customFormat="1" ht="48" customHeight="1">
      <c r="A748" s="24" t="s">
        <v>201</v>
      </c>
      <c r="B748" s="44" t="s">
        <v>54</v>
      </c>
      <c r="C748" s="44" t="s">
        <v>49</v>
      </c>
      <c r="D748" s="26" t="s">
        <v>708</v>
      </c>
      <c r="E748" s="25" t="s">
        <v>84</v>
      </c>
      <c r="F748" s="27">
        <f>F749</f>
        <v>429620</v>
      </c>
      <c r="G748" s="27">
        <f t="shared" si="608"/>
        <v>408139</v>
      </c>
      <c r="H748" s="27">
        <f t="shared" si="608"/>
        <v>0</v>
      </c>
      <c r="I748" s="81">
        <f t="shared" si="608"/>
        <v>0</v>
      </c>
      <c r="J748" s="175"/>
      <c r="K748" s="175"/>
      <c r="L748" s="190"/>
      <c r="M748" s="191"/>
      <c r="N748" s="32"/>
      <c r="O748" s="32"/>
      <c r="P748" s="32"/>
      <c r="Q748" s="82"/>
    </row>
    <row r="749" spans="1:17" s="9" customFormat="1" ht="18.75">
      <c r="A749" s="24" t="s">
        <v>83</v>
      </c>
      <c r="B749" s="44" t="s">
        <v>54</v>
      </c>
      <c r="C749" s="44" t="s">
        <v>49</v>
      </c>
      <c r="D749" s="26" t="s">
        <v>709</v>
      </c>
      <c r="E749" s="25" t="s">
        <v>184</v>
      </c>
      <c r="F749" s="27">
        <v>429620</v>
      </c>
      <c r="G749" s="27">
        <v>408139</v>
      </c>
      <c r="H749" s="27"/>
      <c r="I749" s="81"/>
      <c r="J749" s="175"/>
      <c r="K749" s="175"/>
      <c r="L749" s="190"/>
      <c r="M749" s="191"/>
      <c r="N749" s="32"/>
      <c r="O749" s="32"/>
      <c r="P749" s="32"/>
      <c r="Q749" s="82"/>
    </row>
    <row r="750" spans="1:17" s="131" customFormat="1" ht="33.75" hidden="1">
      <c r="A750" s="24" t="s">
        <v>146</v>
      </c>
      <c r="B750" s="44" t="s">
        <v>54</v>
      </c>
      <c r="C750" s="44" t="s">
        <v>49</v>
      </c>
      <c r="D750" s="26" t="s">
        <v>341</v>
      </c>
      <c r="E750" s="25"/>
      <c r="F750" s="58"/>
      <c r="G750" s="58"/>
      <c r="H750" s="58"/>
      <c r="I750" s="88"/>
      <c r="J750" s="109"/>
      <c r="K750" s="109"/>
      <c r="L750" s="118"/>
      <c r="M750" s="200"/>
      <c r="N750" s="132"/>
      <c r="O750" s="132"/>
      <c r="P750" s="132"/>
      <c r="Q750" s="96"/>
    </row>
    <row r="751" spans="1:17" s="131" customFormat="1" ht="50.25" hidden="1">
      <c r="A751" s="68" t="s">
        <v>340</v>
      </c>
      <c r="B751" s="44" t="s">
        <v>54</v>
      </c>
      <c r="C751" s="44" t="s">
        <v>49</v>
      </c>
      <c r="D751" s="26" t="s">
        <v>354</v>
      </c>
      <c r="E751" s="25"/>
      <c r="F751" s="58"/>
      <c r="G751" s="58"/>
      <c r="H751" s="58"/>
      <c r="I751" s="88"/>
      <c r="J751" s="109"/>
      <c r="K751" s="109"/>
      <c r="L751" s="118"/>
      <c r="M751" s="200"/>
      <c r="N751" s="132"/>
      <c r="O751" s="132"/>
      <c r="P751" s="132"/>
      <c r="Q751" s="96"/>
    </row>
    <row r="752" spans="1:17" s="131" customFormat="1" ht="50.25" hidden="1">
      <c r="A752" s="24" t="s">
        <v>81</v>
      </c>
      <c r="B752" s="44" t="s">
        <v>54</v>
      </c>
      <c r="C752" s="44" t="s">
        <v>49</v>
      </c>
      <c r="D752" s="26" t="s">
        <v>354</v>
      </c>
      <c r="E752" s="25" t="s">
        <v>82</v>
      </c>
      <c r="F752" s="58"/>
      <c r="G752" s="58"/>
      <c r="H752" s="58"/>
      <c r="I752" s="88"/>
      <c r="J752" s="109"/>
      <c r="K752" s="109"/>
      <c r="L752" s="118"/>
      <c r="M752" s="200"/>
      <c r="N752" s="132"/>
      <c r="O752" s="132"/>
      <c r="P752" s="132"/>
      <c r="Q752" s="96"/>
    </row>
    <row r="753" spans="1:17" s="131" customFormat="1" ht="18.75" hidden="1">
      <c r="A753" s="68" t="s">
        <v>169</v>
      </c>
      <c r="B753" s="44" t="s">
        <v>54</v>
      </c>
      <c r="C753" s="44" t="s">
        <v>49</v>
      </c>
      <c r="D753" s="26" t="s">
        <v>354</v>
      </c>
      <c r="E753" s="25" t="s">
        <v>168</v>
      </c>
      <c r="F753" s="58"/>
      <c r="G753" s="58"/>
      <c r="H753" s="58"/>
      <c r="I753" s="88"/>
      <c r="J753" s="109"/>
      <c r="K753" s="109"/>
      <c r="L753" s="118"/>
      <c r="M753" s="200"/>
      <c r="N753" s="132"/>
      <c r="O753" s="132"/>
      <c r="P753" s="132"/>
      <c r="Q753" s="96"/>
    </row>
    <row r="754" spans="1:17" s="131" customFormat="1" ht="83.25" hidden="1">
      <c r="A754" s="139" t="s">
        <v>578</v>
      </c>
      <c r="B754" s="25" t="s">
        <v>54</v>
      </c>
      <c r="C754" s="25" t="s">
        <v>49</v>
      </c>
      <c r="D754" s="25" t="s">
        <v>574</v>
      </c>
      <c r="E754" s="28"/>
      <c r="F754" s="58"/>
      <c r="G754" s="58"/>
      <c r="H754" s="58"/>
      <c r="I754" s="88"/>
      <c r="J754" s="109"/>
      <c r="K754" s="109"/>
      <c r="L754" s="118"/>
      <c r="M754" s="200"/>
      <c r="N754" s="132"/>
      <c r="O754" s="132"/>
      <c r="P754" s="132"/>
      <c r="Q754" s="96"/>
    </row>
    <row r="755" spans="1:17" s="131" customFormat="1" ht="50.25" hidden="1">
      <c r="A755" s="139" t="s">
        <v>81</v>
      </c>
      <c r="B755" s="25" t="s">
        <v>54</v>
      </c>
      <c r="C755" s="25" t="s">
        <v>49</v>
      </c>
      <c r="D755" s="25" t="s">
        <v>574</v>
      </c>
      <c r="E755" s="28">
        <v>600</v>
      </c>
      <c r="F755" s="58"/>
      <c r="G755" s="58"/>
      <c r="H755" s="58"/>
      <c r="I755" s="88"/>
      <c r="J755" s="109"/>
      <c r="K755" s="109"/>
      <c r="L755" s="118"/>
      <c r="M755" s="200"/>
      <c r="N755" s="132"/>
      <c r="O755" s="132"/>
      <c r="P755" s="132"/>
      <c r="Q755" s="96"/>
    </row>
    <row r="756" spans="1:17" s="131" customFormat="1" ht="18.75" hidden="1">
      <c r="A756" s="170" t="s">
        <v>169</v>
      </c>
      <c r="B756" s="25" t="s">
        <v>54</v>
      </c>
      <c r="C756" s="25" t="s">
        <v>49</v>
      </c>
      <c r="D756" s="25" t="s">
        <v>574</v>
      </c>
      <c r="E756" s="28">
        <v>610</v>
      </c>
      <c r="F756" s="58"/>
      <c r="G756" s="58"/>
      <c r="H756" s="58"/>
      <c r="I756" s="88"/>
      <c r="J756" s="109"/>
      <c r="K756" s="109"/>
      <c r="L756" s="118"/>
      <c r="M756" s="200"/>
      <c r="N756" s="132"/>
      <c r="O756" s="132"/>
      <c r="P756" s="132"/>
      <c r="Q756" s="96"/>
    </row>
    <row r="757" spans="1:17" s="9" customFormat="1" ht="16.5" hidden="1">
      <c r="A757" s="68" t="s">
        <v>79</v>
      </c>
      <c r="B757" s="25" t="s">
        <v>54</v>
      </c>
      <c r="C757" s="25" t="s">
        <v>49</v>
      </c>
      <c r="D757" s="26" t="s">
        <v>218</v>
      </c>
      <c r="E757" s="25"/>
      <c r="F757" s="27">
        <f>F762+F758+F769+F773+F776+F779+F782</f>
        <v>0</v>
      </c>
      <c r="G757" s="27">
        <f t="shared" ref="G757:I757" si="609">G762+G758+G769+G773+G776+G779+G782</f>
        <v>0</v>
      </c>
      <c r="H757" s="27">
        <f t="shared" si="609"/>
        <v>0</v>
      </c>
      <c r="I757" s="27">
        <f t="shared" si="609"/>
        <v>0</v>
      </c>
      <c r="J757" s="126">
        <f>J762+J758+J769+J779</f>
        <v>0</v>
      </c>
      <c r="K757" s="126">
        <f t="shared" ref="K757:Q757" si="610">K762+K758+K769+K779</f>
        <v>0</v>
      </c>
      <c r="L757" s="188">
        <f t="shared" si="610"/>
        <v>0</v>
      </c>
      <c r="M757" s="188">
        <f t="shared" si="610"/>
        <v>0</v>
      </c>
      <c r="N757" s="27">
        <f t="shared" si="610"/>
        <v>0</v>
      </c>
      <c r="O757" s="27">
        <f t="shared" si="610"/>
        <v>0</v>
      </c>
      <c r="P757" s="27">
        <f t="shared" si="610"/>
        <v>0</v>
      </c>
      <c r="Q757" s="27">
        <f t="shared" si="610"/>
        <v>0</v>
      </c>
    </row>
    <row r="758" spans="1:17" s="9" customFormat="1" ht="33.75" hidden="1">
      <c r="A758" s="68" t="s">
        <v>519</v>
      </c>
      <c r="B758" s="25" t="s">
        <v>54</v>
      </c>
      <c r="C758" s="25" t="s">
        <v>49</v>
      </c>
      <c r="D758" s="26" t="s">
        <v>349</v>
      </c>
      <c r="E758" s="25"/>
      <c r="F758" s="27">
        <f>F759</f>
        <v>0</v>
      </c>
      <c r="G758" s="73">
        <f t="shared" ref="G758:M760" si="611">G759</f>
        <v>0</v>
      </c>
      <c r="H758" s="27">
        <f t="shared" si="611"/>
        <v>0</v>
      </c>
      <c r="I758" s="97">
        <f t="shared" si="611"/>
        <v>0</v>
      </c>
      <c r="J758" s="126">
        <f>J759</f>
        <v>0</v>
      </c>
      <c r="K758" s="179">
        <f t="shared" si="611"/>
        <v>0</v>
      </c>
      <c r="L758" s="188">
        <f t="shared" si="611"/>
        <v>0</v>
      </c>
      <c r="M758" s="201">
        <f t="shared" si="611"/>
        <v>0</v>
      </c>
      <c r="N758" s="27">
        <f>N759</f>
        <v>0</v>
      </c>
      <c r="O758" s="73">
        <f t="shared" ref="O758:Q760" si="612">O759</f>
        <v>0</v>
      </c>
      <c r="P758" s="27">
        <f t="shared" si="612"/>
        <v>0</v>
      </c>
      <c r="Q758" s="97">
        <f t="shared" si="612"/>
        <v>0</v>
      </c>
    </row>
    <row r="759" spans="1:17" s="9" customFormat="1" ht="18.75" hidden="1">
      <c r="A759" s="68" t="s">
        <v>107</v>
      </c>
      <c r="B759" s="25" t="s">
        <v>54</v>
      </c>
      <c r="C759" s="25" t="s">
        <v>49</v>
      </c>
      <c r="D759" s="26" t="s">
        <v>523</v>
      </c>
      <c r="E759" s="25"/>
      <c r="F759" s="27">
        <f>F760</f>
        <v>0</v>
      </c>
      <c r="G759" s="73">
        <f t="shared" si="611"/>
        <v>0</v>
      </c>
      <c r="H759" s="27">
        <f t="shared" si="611"/>
        <v>0</v>
      </c>
      <c r="I759" s="97">
        <f t="shared" si="611"/>
        <v>0</v>
      </c>
      <c r="J759" s="126">
        <f>J760</f>
        <v>0</v>
      </c>
      <c r="K759" s="179">
        <f t="shared" si="611"/>
        <v>0</v>
      </c>
      <c r="L759" s="188">
        <f t="shared" si="611"/>
        <v>0</v>
      </c>
      <c r="M759" s="201">
        <f t="shared" si="611"/>
        <v>0</v>
      </c>
      <c r="N759" s="27">
        <f>N760</f>
        <v>0</v>
      </c>
      <c r="O759" s="73">
        <f t="shared" si="612"/>
        <v>0</v>
      </c>
      <c r="P759" s="27">
        <f t="shared" si="612"/>
        <v>0</v>
      </c>
      <c r="Q759" s="97">
        <f t="shared" si="612"/>
        <v>0</v>
      </c>
    </row>
    <row r="760" spans="1:17" s="9" customFormat="1" ht="50.25" hidden="1">
      <c r="A760" s="68" t="s">
        <v>81</v>
      </c>
      <c r="B760" s="25" t="s">
        <v>54</v>
      </c>
      <c r="C760" s="25" t="s">
        <v>49</v>
      </c>
      <c r="D760" s="26" t="s">
        <v>523</v>
      </c>
      <c r="E760" s="25" t="s">
        <v>82</v>
      </c>
      <c r="F760" s="27">
        <f>F761</f>
        <v>0</v>
      </c>
      <c r="G760" s="73">
        <f t="shared" si="611"/>
        <v>0</v>
      </c>
      <c r="H760" s="27">
        <f t="shared" si="611"/>
        <v>0</v>
      </c>
      <c r="I760" s="97">
        <f t="shared" si="611"/>
        <v>0</v>
      </c>
      <c r="J760" s="126">
        <f>J761</f>
        <v>0</v>
      </c>
      <c r="K760" s="179">
        <f t="shared" si="611"/>
        <v>0</v>
      </c>
      <c r="L760" s="188">
        <f t="shared" si="611"/>
        <v>0</v>
      </c>
      <c r="M760" s="201">
        <f t="shared" si="611"/>
        <v>0</v>
      </c>
      <c r="N760" s="27">
        <f>N761</f>
        <v>0</v>
      </c>
      <c r="O760" s="73">
        <f t="shared" si="612"/>
        <v>0</v>
      </c>
      <c r="P760" s="27">
        <f t="shared" si="612"/>
        <v>0</v>
      </c>
      <c r="Q760" s="97">
        <f t="shared" si="612"/>
        <v>0</v>
      </c>
    </row>
    <row r="761" spans="1:17" s="9" customFormat="1" ht="18.75" hidden="1">
      <c r="A761" s="68" t="s">
        <v>169</v>
      </c>
      <c r="B761" s="25" t="s">
        <v>54</v>
      </c>
      <c r="C761" s="25" t="s">
        <v>49</v>
      </c>
      <c r="D761" s="26" t="s">
        <v>523</v>
      </c>
      <c r="E761" s="25">
        <v>610</v>
      </c>
      <c r="F761" s="27"/>
      <c r="G761" s="73"/>
      <c r="H761" s="27"/>
      <c r="I761" s="97"/>
      <c r="J761" s="106"/>
      <c r="K761" s="106"/>
      <c r="L761" s="120"/>
      <c r="M761" s="120"/>
      <c r="N761" s="27">
        <f>F761+J761+K761</f>
        <v>0</v>
      </c>
      <c r="O761" s="27">
        <f>G761+K761</f>
        <v>0</v>
      </c>
      <c r="P761" s="27">
        <f>H761+L761+M761</f>
        <v>0</v>
      </c>
      <c r="Q761" s="81">
        <f>I761+M761</f>
        <v>0</v>
      </c>
    </row>
    <row r="762" spans="1:17" s="9" customFormat="1" ht="16.5" hidden="1">
      <c r="A762" s="53" t="s">
        <v>76</v>
      </c>
      <c r="B762" s="25" t="s">
        <v>54</v>
      </c>
      <c r="C762" s="25" t="s">
        <v>49</v>
      </c>
      <c r="D762" s="25" t="s">
        <v>219</v>
      </c>
      <c r="E762" s="25"/>
      <c r="F762" s="27">
        <f>F763+F766</f>
        <v>0</v>
      </c>
      <c r="G762" s="27">
        <f t="shared" ref="G762:I762" si="613">G763+G766</f>
        <v>0</v>
      </c>
      <c r="H762" s="27">
        <f t="shared" si="613"/>
        <v>0</v>
      </c>
      <c r="I762" s="81">
        <f t="shared" si="613"/>
        <v>0</v>
      </c>
      <c r="J762" s="106">
        <f>J763</f>
        <v>0</v>
      </c>
      <c r="K762" s="106">
        <f t="shared" ref="K762:M764" si="614">K763</f>
        <v>0</v>
      </c>
      <c r="L762" s="120">
        <f t="shared" si="614"/>
        <v>0</v>
      </c>
      <c r="M762" s="120">
        <f t="shared" si="614"/>
        <v>0</v>
      </c>
      <c r="N762" s="27">
        <f>N763+N766</f>
        <v>0</v>
      </c>
      <c r="O762" s="27">
        <f t="shared" ref="O762:Q762" si="615">O763+O766</f>
        <v>0</v>
      </c>
      <c r="P762" s="27">
        <f t="shared" si="615"/>
        <v>0</v>
      </c>
      <c r="Q762" s="81">
        <f t="shared" si="615"/>
        <v>0</v>
      </c>
    </row>
    <row r="763" spans="1:17" s="9" customFormat="1" ht="16.5" hidden="1">
      <c r="A763" s="41" t="s">
        <v>83</v>
      </c>
      <c r="B763" s="25" t="s">
        <v>54</v>
      </c>
      <c r="C763" s="25" t="s">
        <v>49</v>
      </c>
      <c r="D763" s="25" t="s">
        <v>309</v>
      </c>
      <c r="E763" s="25"/>
      <c r="F763" s="52">
        <f t="shared" ref="F763:I764" si="616">F764</f>
        <v>0</v>
      </c>
      <c r="G763" s="52">
        <f t="shared" si="616"/>
        <v>0</v>
      </c>
      <c r="H763" s="52">
        <f t="shared" si="616"/>
        <v>0</v>
      </c>
      <c r="I763" s="83">
        <f t="shared" si="616"/>
        <v>0</v>
      </c>
      <c r="J763" s="106">
        <f>J764</f>
        <v>0</v>
      </c>
      <c r="K763" s="106">
        <f t="shared" si="614"/>
        <v>0</v>
      </c>
      <c r="L763" s="120">
        <f t="shared" si="614"/>
        <v>0</v>
      </c>
      <c r="M763" s="120">
        <f t="shared" si="614"/>
        <v>0</v>
      </c>
      <c r="N763" s="52">
        <f t="shared" ref="N763:Q764" si="617">N764</f>
        <v>0</v>
      </c>
      <c r="O763" s="52">
        <f t="shared" si="617"/>
        <v>0</v>
      </c>
      <c r="P763" s="52">
        <f t="shared" si="617"/>
        <v>0</v>
      </c>
      <c r="Q763" s="83">
        <f t="shared" si="617"/>
        <v>0</v>
      </c>
    </row>
    <row r="764" spans="1:17" s="9" customFormat="1" ht="33" hidden="1">
      <c r="A764" s="24" t="s">
        <v>201</v>
      </c>
      <c r="B764" s="25" t="s">
        <v>54</v>
      </c>
      <c r="C764" s="25" t="s">
        <v>49</v>
      </c>
      <c r="D764" s="25" t="s">
        <v>309</v>
      </c>
      <c r="E764" s="25" t="s">
        <v>84</v>
      </c>
      <c r="F764" s="27">
        <f t="shared" si="616"/>
        <v>0</v>
      </c>
      <c r="G764" s="27">
        <f t="shared" si="616"/>
        <v>0</v>
      </c>
      <c r="H764" s="27">
        <f t="shared" si="616"/>
        <v>0</v>
      </c>
      <c r="I764" s="81">
        <f t="shared" si="616"/>
        <v>0</v>
      </c>
      <c r="J764" s="106">
        <f>J765</f>
        <v>0</v>
      </c>
      <c r="K764" s="106">
        <f t="shared" si="614"/>
        <v>0</v>
      </c>
      <c r="L764" s="120">
        <f t="shared" si="614"/>
        <v>0</v>
      </c>
      <c r="M764" s="120">
        <f t="shared" si="614"/>
        <v>0</v>
      </c>
      <c r="N764" s="27">
        <f t="shared" si="617"/>
        <v>0</v>
      </c>
      <c r="O764" s="27">
        <f t="shared" si="617"/>
        <v>0</v>
      </c>
      <c r="P764" s="27">
        <f t="shared" si="617"/>
        <v>0</v>
      </c>
      <c r="Q764" s="81">
        <f t="shared" si="617"/>
        <v>0</v>
      </c>
    </row>
    <row r="765" spans="1:17" s="9" customFormat="1" ht="16.5" hidden="1">
      <c r="A765" s="41" t="s">
        <v>83</v>
      </c>
      <c r="B765" s="25" t="s">
        <v>54</v>
      </c>
      <c r="C765" s="25" t="s">
        <v>49</v>
      </c>
      <c r="D765" s="25" t="s">
        <v>309</v>
      </c>
      <c r="E765" s="25" t="s">
        <v>184</v>
      </c>
      <c r="F765" s="27"/>
      <c r="G765" s="27"/>
      <c r="H765" s="27"/>
      <c r="I765" s="81"/>
      <c r="J765" s="106"/>
      <c r="K765" s="106"/>
      <c r="L765" s="120"/>
      <c r="M765" s="120"/>
      <c r="N765" s="27">
        <f>F765+J765+K765</f>
        <v>0</v>
      </c>
      <c r="O765" s="27">
        <f>G765+K765</f>
        <v>0</v>
      </c>
      <c r="P765" s="27">
        <f>H765+L765+M765</f>
        <v>0</v>
      </c>
      <c r="Q765" s="81">
        <f>I765+M765</f>
        <v>0</v>
      </c>
    </row>
    <row r="766" spans="1:17" s="9" customFormat="1" ht="23.25" hidden="1" customHeight="1">
      <c r="A766" s="41" t="s">
        <v>106</v>
      </c>
      <c r="B766" s="25" t="s">
        <v>54</v>
      </c>
      <c r="C766" s="25" t="s">
        <v>49</v>
      </c>
      <c r="D766" s="25" t="s">
        <v>473</v>
      </c>
      <c r="E766" s="25"/>
      <c r="F766" s="27">
        <f>F767</f>
        <v>0</v>
      </c>
      <c r="G766" s="27">
        <f t="shared" ref="G766:M767" si="618">G767</f>
        <v>0</v>
      </c>
      <c r="H766" s="27">
        <f t="shared" si="618"/>
        <v>0</v>
      </c>
      <c r="I766" s="81">
        <f t="shared" si="618"/>
        <v>0</v>
      </c>
      <c r="J766" s="126">
        <f>J767</f>
        <v>0</v>
      </c>
      <c r="K766" s="126">
        <f t="shared" si="618"/>
        <v>0</v>
      </c>
      <c r="L766" s="188">
        <f t="shared" si="618"/>
        <v>0</v>
      </c>
      <c r="M766" s="189">
        <f t="shared" si="618"/>
        <v>0</v>
      </c>
      <c r="N766" s="27">
        <f>N767</f>
        <v>0</v>
      </c>
      <c r="O766" s="27">
        <f t="shared" ref="O766:Q767" si="619">O767</f>
        <v>0</v>
      </c>
      <c r="P766" s="27">
        <f t="shared" si="619"/>
        <v>0</v>
      </c>
      <c r="Q766" s="81">
        <f t="shared" si="619"/>
        <v>0</v>
      </c>
    </row>
    <row r="767" spans="1:17" s="9" customFormat="1" ht="49.5" hidden="1">
      <c r="A767" s="41" t="s">
        <v>81</v>
      </c>
      <c r="B767" s="25" t="s">
        <v>54</v>
      </c>
      <c r="C767" s="25" t="s">
        <v>49</v>
      </c>
      <c r="D767" s="25" t="s">
        <v>473</v>
      </c>
      <c r="E767" s="25" t="s">
        <v>82</v>
      </c>
      <c r="F767" s="27">
        <f>F768</f>
        <v>0</v>
      </c>
      <c r="G767" s="27">
        <f t="shared" si="618"/>
        <v>0</v>
      </c>
      <c r="H767" s="27">
        <f t="shared" si="618"/>
        <v>0</v>
      </c>
      <c r="I767" s="81">
        <f t="shared" si="618"/>
        <v>0</v>
      </c>
      <c r="J767" s="126">
        <f>J768</f>
        <v>0</v>
      </c>
      <c r="K767" s="126">
        <f t="shared" si="618"/>
        <v>0</v>
      </c>
      <c r="L767" s="188">
        <f t="shared" si="618"/>
        <v>0</v>
      </c>
      <c r="M767" s="189">
        <f t="shared" si="618"/>
        <v>0</v>
      </c>
      <c r="N767" s="27">
        <f>N768</f>
        <v>0</v>
      </c>
      <c r="O767" s="27">
        <f t="shared" si="619"/>
        <v>0</v>
      </c>
      <c r="P767" s="27">
        <f t="shared" si="619"/>
        <v>0</v>
      </c>
      <c r="Q767" s="81">
        <f t="shared" si="619"/>
        <v>0</v>
      </c>
    </row>
    <row r="768" spans="1:17" s="9" customFormat="1" ht="16.5" hidden="1">
      <c r="A768" s="41" t="s">
        <v>169</v>
      </c>
      <c r="B768" s="25" t="s">
        <v>54</v>
      </c>
      <c r="C768" s="25" t="s">
        <v>49</v>
      </c>
      <c r="D768" s="25" t="s">
        <v>473</v>
      </c>
      <c r="E768" s="25">
        <v>610</v>
      </c>
      <c r="F768" s="27"/>
      <c r="G768" s="27"/>
      <c r="H768" s="27"/>
      <c r="I768" s="81"/>
      <c r="J768" s="106"/>
      <c r="K768" s="106"/>
      <c r="L768" s="120"/>
      <c r="M768" s="120"/>
      <c r="N768" s="27">
        <f>F768+J768+K768</f>
        <v>0</v>
      </c>
      <c r="O768" s="27">
        <f>G768+K768</f>
        <v>0</v>
      </c>
      <c r="P768" s="27">
        <f>H768+L768+M768</f>
        <v>0</v>
      </c>
      <c r="Q768" s="81">
        <f>I768+M768</f>
        <v>0</v>
      </c>
    </row>
    <row r="769" spans="1:17" s="9" customFormat="1" ht="66" hidden="1">
      <c r="A769" s="41" t="s">
        <v>197</v>
      </c>
      <c r="B769" s="25" t="s">
        <v>54</v>
      </c>
      <c r="C769" s="25" t="s">
        <v>49</v>
      </c>
      <c r="D769" s="25" t="s">
        <v>478</v>
      </c>
      <c r="E769" s="25"/>
      <c r="F769" s="27">
        <f>F770</f>
        <v>0</v>
      </c>
      <c r="G769" s="27">
        <f t="shared" ref="G769:M771" si="620">G770</f>
        <v>0</v>
      </c>
      <c r="H769" s="27">
        <f t="shared" si="620"/>
        <v>0</v>
      </c>
      <c r="I769" s="81">
        <f t="shared" si="620"/>
        <v>0</v>
      </c>
      <c r="J769" s="126">
        <f>J770</f>
        <v>0</v>
      </c>
      <c r="K769" s="126">
        <f t="shared" si="620"/>
        <v>0</v>
      </c>
      <c r="L769" s="188">
        <f t="shared" si="620"/>
        <v>0</v>
      </c>
      <c r="M769" s="189">
        <f t="shared" si="620"/>
        <v>0</v>
      </c>
      <c r="N769" s="27">
        <f>N770</f>
        <v>0</v>
      </c>
      <c r="O769" s="27">
        <f t="shared" ref="O769:Q771" si="621">O770</f>
        <v>0</v>
      </c>
      <c r="P769" s="27">
        <f t="shared" si="621"/>
        <v>0</v>
      </c>
      <c r="Q769" s="81">
        <f t="shared" si="621"/>
        <v>0</v>
      </c>
    </row>
    <row r="770" spans="1:17" s="9" customFormat="1" ht="33" hidden="1">
      <c r="A770" s="41" t="s">
        <v>198</v>
      </c>
      <c r="B770" s="25" t="s">
        <v>54</v>
      </c>
      <c r="C770" s="25" t="s">
        <v>49</v>
      </c>
      <c r="D770" s="25" t="s">
        <v>524</v>
      </c>
      <c r="E770" s="25"/>
      <c r="F770" s="27">
        <f>F771</f>
        <v>0</v>
      </c>
      <c r="G770" s="27">
        <f t="shared" si="620"/>
        <v>0</v>
      </c>
      <c r="H770" s="27">
        <f t="shared" si="620"/>
        <v>0</v>
      </c>
      <c r="I770" s="81">
        <f t="shared" si="620"/>
        <v>0</v>
      </c>
      <c r="J770" s="126">
        <f>J771</f>
        <v>0</v>
      </c>
      <c r="K770" s="126">
        <f t="shared" si="620"/>
        <v>0</v>
      </c>
      <c r="L770" s="188">
        <f t="shared" si="620"/>
        <v>0</v>
      </c>
      <c r="M770" s="189">
        <f t="shared" si="620"/>
        <v>0</v>
      </c>
      <c r="N770" s="27">
        <f>N771</f>
        <v>0</v>
      </c>
      <c r="O770" s="27">
        <f t="shared" si="621"/>
        <v>0</v>
      </c>
      <c r="P770" s="27">
        <f t="shared" si="621"/>
        <v>0</v>
      </c>
      <c r="Q770" s="81">
        <f t="shared" si="621"/>
        <v>0</v>
      </c>
    </row>
    <row r="771" spans="1:17" s="9" customFormat="1" ht="16.5" hidden="1">
      <c r="A771" s="41" t="s">
        <v>97</v>
      </c>
      <c r="B771" s="25" t="s">
        <v>54</v>
      </c>
      <c r="C771" s="25" t="s">
        <v>49</v>
      </c>
      <c r="D771" s="25" t="s">
        <v>524</v>
      </c>
      <c r="E771" s="25" t="s">
        <v>98</v>
      </c>
      <c r="F771" s="27">
        <f>F772</f>
        <v>0</v>
      </c>
      <c r="G771" s="27">
        <f t="shared" si="620"/>
        <v>0</v>
      </c>
      <c r="H771" s="27">
        <f t="shared" si="620"/>
        <v>0</v>
      </c>
      <c r="I771" s="81">
        <f t="shared" si="620"/>
        <v>0</v>
      </c>
      <c r="J771" s="126">
        <f>J772</f>
        <v>0</v>
      </c>
      <c r="K771" s="126">
        <f t="shared" si="620"/>
        <v>0</v>
      </c>
      <c r="L771" s="188">
        <f t="shared" si="620"/>
        <v>0</v>
      </c>
      <c r="M771" s="189">
        <f t="shared" si="620"/>
        <v>0</v>
      </c>
      <c r="N771" s="27">
        <f>N772</f>
        <v>0</v>
      </c>
      <c r="O771" s="27">
        <f t="shared" si="621"/>
        <v>0</v>
      </c>
      <c r="P771" s="27">
        <f t="shared" si="621"/>
        <v>0</v>
      </c>
      <c r="Q771" s="81">
        <f t="shared" si="621"/>
        <v>0</v>
      </c>
    </row>
    <row r="772" spans="1:17" s="9" customFormat="1" ht="66" hidden="1">
      <c r="A772" s="41" t="s">
        <v>525</v>
      </c>
      <c r="B772" s="25" t="s">
        <v>54</v>
      </c>
      <c r="C772" s="25" t="s">
        <v>49</v>
      </c>
      <c r="D772" s="25" t="s">
        <v>524</v>
      </c>
      <c r="E772" s="25">
        <v>810</v>
      </c>
      <c r="F772" s="27"/>
      <c r="G772" s="27"/>
      <c r="H772" s="27"/>
      <c r="I772" s="81"/>
      <c r="J772" s="106"/>
      <c r="K772" s="106"/>
      <c r="L772" s="120"/>
      <c r="M772" s="120"/>
      <c r="N772" s="27">
        <f>F772+J772+K772</f>
        <v>0</v>
      </c>
      <c r="O772" s="27">
        <f>G772+K772</f>
        <v>0</v>
      </c>
      <c r="P772" s="27">
        <f>H772+L772+M772</f>
        <v>0</v>
      </c>
      <c r="Q772" s="81">
        <f>I772+M772</f>
        <v>0</v>
      </c>
    </row>
    <row r="773" spans="1:17" s="9" customFormat="1" ht="49.5" hidden="1">
      <c r="A773" s="41" t="s">
        <v>654</v>
      </c>
      <c r="B773" s="25" t="s">
        <v>54</v>
      </c>
      <c r="C773" s="25" t="s">
        <v>49</v>
      </c>
      <c r="D773" s="25" t="s">
        <v>649</v>
      </c>
      <c r="E773" s="44"/>
      <c r="F773" s="27">
        <f>F774</f>
        <v>0</v>
      </c>
      <c r="G773" s="27">
        <f t="shared" ref="G773:I774" si="622">G774</f>
        <v>0</v>
      </c>
      <c r="H773" s="27">
        <f t="shared" si="622"/>
        <v>0</v>
      </c>
      <c r="I773" s="27">
        <f t="shared" si="622"/>
        <v>0</v>
      </c>
      <c r="J773" s="106"/>
      <c r="K773" s="106"/>
      <c r="L773" s="120"/>
      <c r="M773" s="120"/>
      <c r="N773" s="27"/>
      <c r="O773" s="27"/>
      <c r="P773" s="27"/>
      <c r="Q773" s="81"/>
    </row>
    <row r="774" spans="1:17" s="9" customFormat="1" ht="49.5" hidden="1">
      <c r="A774" s="68" t="s">
        <v>81</v>
      </c>
      <c r="B774" s="25" t="s">
        <v>54</v>
      </c>
      <c r="C774" s="25" t="s">
        <v>49</v>
      </c>
      <c r="D774" s="25" t="s">
        <v>649</v>
      </c>
      <c r="E774" s="44" t="s">
        <v>82</v>
      </c>
      <c r="F774" s="27">
        <f>F775</f>
        <v>0</v>
      </c>
      <c r="G774" s="27">
        <f t="shared" si="622"/>
        <v>0</v>
      </c>
      <c r="H774" s="27">
        <f t="shared" si="622"/>
        <v>0</v>
      </c>
      <c r="I774" s="27">
        <f t="shared" si="622"/>
        <v>0</v>
      </c>
      <c r="J774" s="106"/>
      <c r="K774" s="106"/>
      <c r="L774" s="120"/>
      <c r="M774" s="120"/>
      <c r="N774" s="27"/>
      <c r="O774" s="27"/>
      <c r="P774" s="27"/>
      <c r="Q774" s="81"/>
    </row>
    <row r="775" spans="1:17" s="9" customFormat="1" ht="16.5" hidden="1">
      <c r="A775" s="68" t="s">
        <v>169</v>
      </c>
      <c r="B775" s="25" t="s">
        <v>54</v>
      </c>
      <c r="C775" s="25" t="s">
        <v>49</v>
      </c>
      <c r="D775" s="25" t="s">
        <v>649</v>
      </c>
      <c r="E775" s="44" t="s">
        <v>168</v>
      </c>
      <c r="F775" s="27"/>
      <c r="G775" s="27"/>
      <c r="H775" s="27"/>
      <c r="I775" s="81"/>
      <c r="J775" s="106"/>
      <c r="K775" s="106"/>
      <c r="L775" s="120"/>
      <c r="M775" s="120"/>
      <c r="N775" s="27"/>
      <c r="O775" s="27"/>
      <c r="P775" s="27"/>
      <c r="Q775" s="81"/>
    </row>
    <row r="776" spans="1:17" s="9" customFormat="1" ht="82.5" hidden="1">
      <c r="A776" s="68" t="s">
        <v>653</v>
      </c>
      <c r="B776" s="25" t="s">
        <v>54</v>
      </c>
      <c r="C776" s="25" t="s">
        <v>49</v>
      </c>
      <c r="D776" s="25" t="s">
        <v>650</v>
      </c>
      <c r="E776" s="44"/>
      <c r="F776" s="27">
        <f>F777</f>
        <v>0</v>
      </c>
      <c r="G776" s="27">
        <f t="shared" ref="G776:I777" si="623">G777</f>
        <v>0</v>
      </c>
      <c r="H776" s="27">
        <f t="shared" si="623"/>
        <v>0</v>
      </c>
      <c r="I776" s="27">
        <f t="shared" si="623"/>
        <v>0</v>
      </c>
      <c r="J776" s="106"/>
      <c r="K776" s="106"/>
      <c r="L776" s="120"/>
      <c r="M776" s="120"/>
      <c r="N776" s="27"/>
      <c r="O776" s="27"/>
      <c r="P776" s="27"/>
      <c r="Q776" s="81"/>
    </row>
    <row r="777" spans="1:17" s="9" customFormat="1" ht="49.5" hidden="1">
      <c r="A777" s="68" t="s">
        <v>81</v>
      </c>
      <c r="B777" s="25" t="s">
        <v>54</v>
      </c>
      <c r="C777" s="25" t="s">
        <v>49</v>
      </c>
      <c r="D777" s="25" t="s">
        <v>650</v>
      </c>
      <c r="E777" s="44" t="s">
        <v>82</v>
      </c>
      <c r="F777" s="27">
        <f>F778</f>
        <v>0</v>
      </c>
      <c r="G777" s="27">
        <f t="shared" si="623"/>
        <v>0</v>
      </c>
      <c r="H777" s="27">
        <f t="shared" si="623"/>
        <v>0</v>
      </c>
      <c r="I777" s="27">
        <f t="shared" si="623"/>
        <v>0</v>
      </c>
      <c r="J777" s="106"/>
      <c r="K777" s="106"/>
      <c r="L777" s="120"/>
      <c r="M777" s="120"/>
      <c r="N777" s="27"/>
      <c r="O777" s="27"/>
      <c r="P777" s="27"/>
      <c r="Q777" s="81"/>
    </row>
    <row r="778" spans="1:17" s="9" customFormat="1" ht="16.5" hidden="1">
      <c r="A778" s="68" t="s">
        <v>169</v>
      </c>
      <c r="B778" s="25" t="s">
        <v>54</v>
      </c>
      <c r="C778" s="25" t="s">
        <v>49</v>
      </c>
      <c r="D778" s="25" t="s">
        <v>650</v>
      </c>
      <c r="E778" s="44" t="s">
        <v>168</v>
      </c>
      <c r="F778" s="27"/>
      <c r="G778" s="27"/>
      <c r="H778" s="27"/>
      <c r="I778" s="81"/>
      <c r="J778" s="106"/>
      <c r="K778" s="106"/>
      <c r="L778" s="120"/>
      <c r="M778" s="120"/>
      <c r="N778" s="27"/>
      <c r="O778" s="27"/>
      <c r="P778" s="27"/>
      <c r="Q778" s="81"/>
    </row>
    <row r="779" spans="1:17" s="9" customFormat="1" ht="33" hidden="1">
      <c r="A779" s="41" t="s">
        <v>645</v>
      </c>
      <c r="B779" s="25" t="s">
        <v>54</v>
      </c>
      <c r="C779" s="25" t="s">
        <v>49</v>
      </c>
      <c r="D779" s="25" t="s">
        <v>646</v>
      </c>
      <c r="E779" s="25"/>
      <c r="F779" s="27"/>
      <c r="G779" s="27"/>
      <c r="H779" s="27"/>
      <c r="I779" s="81"/>
      <c r="J779" s="106">
        <f>J780</f>
        <v>0</v>
      </c>
      <c r="K779" s="106">
        <f t="shared" ref="K779:Q780" si="624">K780</f>
        <v>0</v>
      </c>
      <c r="L779" s="120">
        <f t="shared" si="624"/>
        <v>0</v>
      </c>
      <c r="M779" s="120">
        <f t="shared" si="624"/>
        <v>0</v>
      </c>
      <c r="N779" s="27">
        <f t="shared" si="624"/>
        <v>0</v>
      </c>
      <c r="O779" s="27">
        <f t="shared" si="624"/>
        <v>0</v>
      </c>
      <c r="P779" s="27">
        <f t="shared" si="624"/>
        <v>0</v>
      </c>
      <c r="Q779" s="81">
        <f t="shared" si="624"/>
        <v>0</v>
      </c>
    </row>
    <row r="780" spans="1:17" s="9" customFormat="1" ht="33" hidden="1">
      <c r="A780" s="41" t="s">
        <v>201</v>
      </c>
      <c r="B780" s="25" t="s">
        <v>54</v>
      </c>
      <c r="C780" s="25" t="s">
        <v>49</v>
      </c>
      <c r="D780" s="25" t="s">
        <v>646</v>
      </c>
      <c r="E780" s="25" t="s">
        <v>84</v>
      </c>
      <c r="F780" s="27"/>
      <c r="G780" s="27"/>
      <c r="H780" s="27"/>
      <c r="I780" s="81"/>
      <c r="J780" s="106">
        <f>J781</f>
        <v>0</v>
      </c>
      <c r="K780" s="106">
        <f t="shared" si="624"/>
        <v>0</v>
      </c>
      <c r="L780" s="120">
        <f t="shared" si="624"/>
        <v>0</v>
      </c>
      <c r="M780" s="120">
        <f t="shared" si="624"/>
        <v>0</v>
      </c>
      <c r="N780" s="27">
        <f t="shared" si="624"/>
        <v>0</v>
      </c>
      <c r="O780" s="27">
        <f t="shared" si="624"/>
        <v>0</v>
      </c>
      <c r="P780" s="27">
        <f t="shared" si="624"/>
        <v>0</v>
      </c>
      <c r="Q780" s="81">
        <f t="shared" si="624"/>
        <v>0</v>
      </c>
    </row>
    <row r="781" spans="1:17" s="9" customFormat="1" ht="16.5" hidden="1">
      <c r="A781" s="41" t="s">
        <v>83</v>
      </c>
      <c r="B781" s="25" t="s">
        <v>54</v>
      </c>
      <c r="C781" s="25" t="s">
        <v>49</v>
      </c>
      <c r="D781" s="25" t="s">
        <v>647</v>
      </c>
      <c r="E781" s="25" t="s">
        <v>184</v>
      </c>
      <c r="F781" s="27"/>
      <c r="G781" s="27"/>
      <c r="H781" s="27"/>
      <c r="I781" s="81"/>
      <c r="J781" s="106"/>
      <c r="K781" s="106"/>
      <c r="L781" s="120"/>
      <c r="M781" s="120"/>
      <c r="N781" s="27">
        <f>F781+J781+K781</f>
        <v>0</v>
      </c>
      <c r="O781" s="27">
        <f>G781+K781</f>
        <v>0</v>
      </c>
      <c r="P781" s="27">
        <f>H781+L781+M781</f>
        <v>0</v>
      </c>
      <c r="Q781" s="81">
        <f>I781+M781</f>
        <v>0</v>
      </c>
    </row>
    <row r="782" spans="1:17" s="9" customFormat="1" ht="33" hidden="1">
      <c r="A782" s="41" t="s">
        <v>645</v>
      </c>
      <c r="B782" s="25" t="s">
        <v>54</v>
      </c>
      <c r="C782" s="25" t="s">
        <v>49</v>
      </c>
      <c r="D782" s="25" t="s">
        <v>671</v>
      </c>
      <c r="E782" s="25"/>
      <c r="F782" s="27"/>
      <c r="G782" s="27"/>
      <c r="H782" s="27"/>
      <c r="I782" s="81"/>
      <c r="J782" s="60"/>
      <c r="K782" s="60"/>
      <c r="L782" s="60"/>
      <c r="M782" s="60"/>
      <c r="N782" s="27"/>
      <c r="O782" s="27"/>
      <c r="P782" s="27"/>
      <c r="Q782" s="81"/>
    </row>
    <row r="783" spans="1:17" s="9" customFormat="1" ht="33" hidden="1">
      <c r="A783" s="41" t="s">
        <v>201</v>
      </c>
      <c r="B783" s="25" t="s">
        <v>54</v>
      </c>
      <c r="C783" s="25" t="s">
        <v>49</v>
      </c>
      <c r="D783" s="25" t="s">
        <v>671</v>
      </c>
      <c r="E783" s="25" t="s">
        <v>84</v>
      </c>
      <c r="F783" s="27"/>
      <c r="G783" s="27"/>
      <c r="H783" s="27"/>
      <c r="I783" s="81"/>
      <c r="J783" s="60"/>
      <c r="K783" s="60"/>
      <c r="L783" s="60"/>
      <c r="M783" s="60"/>
      <c r="N783" s="27"/>
      <c r="O783" s="27"/>
      <c r="P783" s="27"/>
      <c r="Q783" s="81"/>
    </row>
    <row r="784" spans="1:17" s="9" customFormat="1" ht="16.5" hidden="1">
      <c r="A784" s="41" t="s">
        <v>83</v>
      </c>
      <c r="B784" s="25" t="s">
        <v>54</v>
      </c>
      <c r="C784" s="25" t="s">
        <v>49</v>
      </c>
      <c r="D784" s="25" t="s">
        <v>671</v>
      </c>
      <c r="E784" s="25" t="s">
        <v>184</v>
      </c>
      <c r="F784" s="27"/>
      <c r="G784" s="27"/>
      <c r="H784" s="27"/>
      <c r="I784" s="81"/>
      <c r="J784" s="60"/>
      <c r="K784" s="60"/>
      <c r="L784" s="60"/>
      <c r="M784" s="60"/>
      <c r="N784" s="27"/>
      <c r="O784" s="27"/>
      <c r="P784" s="27"/>
      <c r="Q784" s="81"/>
    </row>
    <row r="785" spans="1:17" s="6" customFormat="1" ht="15.75">
      <c r="A785" s="155"/>
      <c r="B785" s="156"/>
      <c r="C785" s="156"/>
      <c r="D785" s="157"/>
      <c r="E785" s="143"/>
      <c r="F785" s="57"/>
      <c r="G785" s="57"/>
      <c r="H785" s="57"/>
      <c r="I785" s="79"/>
      <c r="J785" s="108"/>
      <c r="K785" s="108"/>
      <c r="L785" s="117"/>
      <c r="M785" s="117"/>
      <c r="N785" s="57"/>
      <c r="O785" s="57"/>
      <c r="P785" s="57"/>
      <c r="Q785" s="79"/>
    </row>
    <row r="786" spans="1:17" s="9" customFormat="1" ht="18.75">
      <c r="A786" s="30" t="s">
        <v>361</v>
      </c>
      <c r="B786" s="22" t="s">
        <v>54</v>
      </c>
      <c r="C786" s="22" t="s">
        <v>51</v>
      </c>
      <c r="D786" s="55"/>
      <c r="E786" s="25"/>
      <c r="F786" s="23">
        <f>F787+F857+F803+F840+F819+F827</f>
        <v>740142</v>
      </c>
      <c r="G786" s="23">
        <f t="shared" ref="G786:I786" si="625">G787+G857+G803+G840+G819+G827</f>
        <v>5752</v>
      </c>
      <c r="H786" s="23">
        <f t="shared" si="625"/>
        <v>733816</v>
      </c>
      <c r="I786" s="23">
        <f t="shared" si="625"/>
        <v>0</v>
      </c>
      <c r="J786" s="171">
        <f t="shared" ref="J786:Q786" si="626">J787+J857+J803+J840+J819</f>
        <v>0</v>
      </c>
      <c r="K786" s="171">
        <f t="shared" si="626"/>
        <v>0</v>
      </c>
      <c r="L786" s="186">
        <f t="shared" si="626"/>
        <v>0</v>
      </c>
      <c r="M786" s="186">
        <f t="shared" si="626"/>
        <v>0</v>
      </c>
      <c r="N786" s="23">
        <f t="shared" si="626"/>
        <v>388457</v>
      </c>
      <c r="O786" s="23">
        <f t="shared" si="626"/>
        <v>0</v>
      </c>
      <c r="P786" s="23">
        <f t="shared" si="626"/>
        <v>388457</v>
      </c>
      <c r="Q786" s="23">
        <f t="shared" si="626"/>
        <v>0</v>
      </c>
    </row>
    <row r="787" spans="1:17" s="9" customFormat="1" ht="34.5">
      <c r="A787" s="34" t="s">
        <v>585</v>
      </c>
      <c r="B787" s="25" t="s">
        <v>54</v>
      </c>
      <c r="C787" s="25" t="s">
        <v>51</v>
      </c>
      <c r="D787" s="35" t="s">
        <v>243</v>
      </c>
      <c r="E787" s="22"/>
      <c r="F787" s="27">
        <f>F788+F792+F796+F800</f>
        <v>394193</v>
      </c>
      <c r="G787" s="27">
        <f t="shared" ref="G787:I787" si="627">G788+G792+G796+G800</f>
        <v>5162</v>
      </c>
      <c r="H787" s="27">
        <f t="shared" si="627"/>
        <v>388457</v>
      </c>
      <c r="I787" s="27">
        <f t="shared" si="627"/>
        <v>0</v>
      </c>
      <c r="J787" s="126">
        <f>J788+J792+J796</f>
        <v>0</v>
      </c>
      <c r="K787" s="126">
        <f t="shared" ref="K787:M787" si="628">K788+K792+K796</f>
        <v>0</v>
      </c>
      <c r="L787" s="188">
        <f t="shared" si="628"/>
        <v>0</v>
      </c>
      <c r="M787" s="189">
        <f t="shared" si="628"/>
        <v>0</v>
      </c>
      <c r="N787" s="27">
        <f>N788+N792+N796</f>
        <v>388457</v>
      </c>
      <c r="O787" s="27">
        <f t="shared" ref="O787:Q787" si="629">O788+O792+O796</f>
        <v>0</v>
      </c>
      <c r="P787" s="27">
        <f t="shared" si="629"/>
        <v>388457</v>
      </c>
      <c r="Q787" s="81">
        <f t="shared" si="629"/>
        <v>0</v>
      </c>
    </row>
    <row r="788" spans="1:17" s="9" customFormat="1" ht="33">
      <c r="A788" s="41" t="s">
        <v>200</v>
      </c>
      <c r="B788" s="25" t="s">
        <v>54</v>
      </c>
      <c r="C788" s="25" t="s">
        <v>51</v>
      </c>
      <c r="D788" s="35" t="s">
        <v>244</v>
      </c>
      <c r="E788" s="25"/>
      <c r="F788" s="27">
        <f t="shared" ref="F788:M788" si="630">F789</f>
        <v>388302</v>
      </c>
      <c r="G788" s="27">
        <f t="shared" si="630"/>
        <v>0</v>
      </c>
      <c r="H788" s="27">
        <f t="shared" si="630"/>
        <v>388302</v>
      </c>
      <c r="I788" s="81">
        <f t="shared" si="630"/>
        <v>0</v>
      </c>
      <c r="J788" s="126">
        <f t="shared" si="630"/>
        <v>0</v>
      </c>
      <c r="K788" s="126">
        <f t="shared" si="630"/>
        <v>0</v>
      </c>
      <c r="L788" s="188">
        <f t="shared" si="630"/>
        <v>0</v>
      </c>
      <c r="M788" s="189">
        <f t="shared" si="630"/>
        <v>0</v>
      </c>
      <c r="N788" s="27">
        <f t="shared" ref="N788:Q790" si="631">N789</f>
        <v>388302</v>
      </c>
      <c r="O788" s="27">
        <f t="shared" si="631"/>
        <v>0</v>
      </c>
      <c r="P788" s="27">
        <f t="shared" si="631"/>
        <v>388302</v>
      </c>
      <c r="Q788" s="81">
        <f t="shared" si="631"/>
        <v>0</v>
      </c>
    </row>
    <row r="789" spans="1:17" s="9" customFormat="1" ht="16.5">
      <c r="A789" s="24" t="s">
        <v>85</v>
      </c>
      <c r="B789" s="25" t="s">
        <v>54</v>
      </c>
      <c r="C789" s="25" t="s">
        <v>51</v>
      </c>
      <c r="D789" s="35" t="s">
        <v>245</v>
      </c>
      <c r="E789" s="25"/>
      <c r="F789" s="27">
        <f t="shared" ref="F789:M789" si="632">F790</f>
        <v>388302</v>
      </c>
      <c r="G789" s="27">
        <f t="shared" si="632"/>
        <v>0</v>
      </c>
      <c r="H789" s="27">
        <f t="shared" si="632"/>
        <v>388302</v>
      </c>
      <c r="I789" s="81">
        <f t="shared" si="632"/>
        <v>0</v>
      </c>
      <c r="J789" s="126">
        <f t="shared" si="632"/>
        <v>0</v>
      </c>
      <c r="K789" s="126">
        <f t="shared" si="632"/>
        <v>0</v>
      </c>
      <c r="L789" s="188">
        <f t="shared" si="632"/>
        <v>0</v>
      </c>
      <c r="M789" s="189">
        <f t="shared" si="632"/>
        <v>0</v>
      </c>
      <c r="N789" s="27">
        <f t="shared" si="631"/>
        <v>388302</v>
      </c>
      <c r="O789" s="27">
        <f t="shared" si="631"/>
        <v>0</v>
      </c>
      <c r="P789" s="27">
        <f t="shared" si="631"/>
        <v>388302</v>
      </c>
      <c r="Q789" s="81">
        <f t="shared" si="631"/>
        <v>0</v>
      </c>
    </row>
    <row r="790" spans="1:17" s="9" customFormat="1" ht="49.5">
      <c r="A790" s="34" t="s">
        <v>81</v>
      </c>
      <c r="B790" s="25" t="s">
        <v>54</v>
      </c>
      <c r="C790" s="25" t="s">
        <v>51</v>
      </c>
      <c r="D790" s="35" t="s">
        <v>245</v>
      </c>
      <c r="E790" s="25" t="s">
        <v>82</v>
      </c>
      <c r="F790" s="27">
        <f t="shared" ref="F790:M790" si="633">F791</f>
        <v>388302</v>
      </c>
      <c r="G790" s="27">
        <f t="shared" si="633"/>
        <v>0</v>
      </c>
      <c r="H790" s="27">
        <f t="shared" si="633"/>
        <v>388302</v>
      </c>
      <c r="I790" s="81">
        <f t="shared" si="633"/>
        <v>0</v>
      </c>
      <c r="J790" s="126">
        <f t="shared" si="633"/>
        <v>0</v>
      </c>
      <c r="K790" s="126">
        <f t="shared" si="633"/>
        <v>0</v>
      </c>
      <c r="L790" s="188">
        <f t="shared" si="633"/>
        <v>0</v>
      </c>
      <c r="M790" s="189">
        <f t="shared" si="633"/>
        <v>0</v>
      </c>
      <c r="N790" s="27">
        <f t="shared" si="631"/>
        <v>388302</v>
      </c>
      <c r="O790" s="27">
        <f t="shared" si="631"/>
        <v>0</v>
      </c>
      <c r="P790" s="27">
        <f t="shared" si="631"/>
        <v>388302</v>
      </c>
      <c r="Q790" s="81">
        <f t="shared" si="631"/>
        <v>0</v>
      </c>
    </row>
    <row r="791" spans="1:17" s="9" customFormat="1" ht="16.5">
      <c r="A791" s="34" t="s">
        <v>169</v>
      </c>
      <c r="B791" s="25" t="s">
        <v>54</v>
      </c>
      <c r="C791" s="25" t="s">
        <v>51</v>
      </c>
      <c r="D791" s="35" t="s">
        <v>245</v>
      </c>
      <c r="E791" s="25" t="s">
        <v>168</v>
      </c>
      <c r="F791" s="27">
        <v>388302</v>
      </c>
      <c r="G791" s="27"/>
      <c r="H791" s="27">
        <v>388302</v>
      </c>
      <c r="I791" s="81"/>
      <c r="J791" s="106"/>
      <c r="K791" s="106"/>
      <c r="L791" s="120"/>
      <c r="M791" s="120"/>
      <c r="N791" s="27">
        <f>F791+J791+K791</f>
        <v>388302</v>
      </c>
      <c r="O791" s="27">
        <f>G791+K791</f>
        <v>0</v>
      </c>
      <c r="P791" s="27">
        <f>H791+L791+M791</f>
        <v>388302</v>
      </c>
      <c r="Q791" s="81">
        <f>I791+M791</f>
        <v>0</v>
      </c>
    </row>
    <row r="792" spans="1:17" s="9" customFormat="1" ht="16.5">
      <c r="A792" s="34" t="s">
        <v>76</v>
      </c>
      <c r="B792" s="25" t="s">
        <v>54</v>
      </c>
      <c r="C792" s="25" t="s">
        <v>51</v>
      </c>
      <c r="D792" s="35" t="s">
        <v>246</v>
      </c>
      <c r="E792" s="25"/>
      <c r="F792" s="27">
        <f t="shared" ref="F792:M794" si="634">F793</f>
        <v>155</v>
      </c>
      <c r="G792" s="27">
        <f t="shared" si="634"/>
        <v>0</v>
      </c>
      <c r="H792" s="27">
        <f t="shared" si="634"/>
        <v>155</v>
      </c>
      <c r="I792" s="81">
        <f t="shared" si="634"/>
        <v>0</v>
      </c>
      <c r="J792" s="126">
        <f t="shared" si="634"/>
        <v>0</v>
      </c>
      <c r="K792" s="126">
        <f t="shared" si="634"/>
        <v>0</v>
      </c>
      <c r="L792" s="188">
        <f t="shared" si="634"/>
        <v>0</v>
      </c>
      <c r="M792" s="189">
        <f t="shared" si="634"/>
        <v>0</v>
      </c>
      <c r="N792" s="27">
        <f t="shared" ref="N792:Q794" si="635">N793</f>
        <v>155</v>
      </c>
      <c r="O792" s="27">
        <f t="shared" si="635"/>
        <v>0</v>
      </c>
      <c r="P792" s="27">
        <f t="shared" si="635"/>
        <v>155</v>
      </c>
      <c r="Q792" s="81">
        <f t="shared" si="635"/>
        <v>0</v>
      </c>
    </row>
    <row r="793" spans="1:17" s="9" customFormat="1" ht="33">
      <c r="A793" s="34" t="s">
        <v>86</v>
      </c>
      <c r="B793" s="25" t="s">
        <v>54</v>
      </c>
      <c r="C793" s="25" t="s">
        <v>51</v>
      </c>
      <c r="D793" s="35" t="s">
        <v>247</v>
      </c>
      <c r="E793" s="25"/>
      <c r="F793" s="27">
        <f t="shared" si="634"/>
        <v>155</v>
      </c>
      <c r="G793" s="27">
        <f t="shared" si="634"/>
        <v>0</v>
      </c>
      <c r="H793" s="27">
        <f t="shared" si="634"/>
        <v>155</v>
      </c>
      <c r="I793" s="81">
        <f t="shared" si="634"/>
        <v>0</v>
      </c>
      <c r="J793" s="126">
        <f t="shared" si="634"/>
        <v>0</v>
      </c>
      <c r="K793" s="126">
        <f t="shared" si="634"/>
        <v>0</v>
      </c>
      <c r="L793" s="188">
        <f t="shared" si="634"/>
        <v>0</v>
      </c>
      <c r="M793" s="189">
        <f t="shared" si="634"/>
        <v>0</v>
      </c>
      <c r="N793" s="27">
        <f t="shared" si="635"/>
        <v>155</v>
      </c>
      <c r="O793" s="27">
        <f t="shared" si="635"/>
        <v>0</v>
      </c>
      <c r="P793" s="27">
        <f t="shared" si="635"/>
        <v>155</v>
      </c>
      <c r="Q793" s="81">
        <f t="shared" si="635"/>
        <v>0</v>
      </c>
    </row>
    <row r="794" spans="1:17" s="9" customFormat="1" ht="49.5">
      <c r="A794" s="34" t="s">
        <v>81</v>
      </c>
      <c r="B794" s="25" t="s">
        <v>54</v>
      </c>
      <c r="C794" s="25" t="s">
        <v>51</v>
      </c>
      <c r="D794" s="35" t="s">
        <v>247</v>
      </c>
      <c r="E794" s="25" t="s">
        <v>82</v>
      </c>
      <c r="F794" s="27">
        <f t="shared" si="634"/>
        <v>155</v>
      </c>
      <c r="G794" s="27">
        <f t="shared" si="634"/>
        <v>0</v>
      </c>
      <c r="H794" s="27">
        <f t="shared" si="634"/>
        <v>155</v>
      </c>
      <c r="I794" s="81">
        <f t="shared" si="634"/>
        <v>0</v>
      </c>
      <c r="J794" s="126">
        <f t="shared" si="634"/>
        <v>0</v>
      </c>
      <c r="K794" s="126">
        <f t="shared" si="634"/>
        <v>0</v>
      </c>
      <c r="L794" s="188">
        <f t="shared" si="634"/>
        <v>0</v>
      </c>
      <c r="M794" s="189">
        <f t="shared" si="634"/>
        <v>0</v>
      </c>
      <c r="N794" s="27">
        <f t="shared" si="635"/>
        <v>155</v>
      </c>
      <c r="O794" s="27">
        <f t="shared" si="635"/>
        <v>0</v>
      </c>
      <c r="P794" s="27">
        <f t="shared" si="635"/>
        <v>155</v>
      </c>
      <c r="Q794" s="81">
        <f t="shared" si="635"/>
        <v>0</v>
      </c>
    </row>
    <row r="795" spans="1:17" s="9" customFormat="1" ht="16.5">
      <c r="A795" s="34" t="s">
        <v>169</v>
      </c>
      <c r="B795" s="25" t="s">
        <v>54</v>
      </c>
      <c r="C795" s="25" t="s">
        <v>51</v>
      </c>
      <c r="D795" s="35" t="s">
        <v>247</v>
      </c>
      <c r="E795" s="25" t="s">
        <v>168</v>
      </c>
      <c r="F795" s="27">
        <v>155</v>
      </c>
      <c r="G795" s="27"/>
      <c r="H795" s="27">
        <v>155</v>
      </c>
      <c r="I795" s="81"/>
      <c r="J795" s="106"/>
      <c r="K795" s="106"/>
      <c r="L795" s="120"/>
      <c r="M795" s="120"/>
      <c r="N795" s="27">
        <f>F795+J795+K795</f>
        <v>155</v>
      </c>
      <c r="O795" s="27">
        <f>G795+K795</f>
        <v>0</v>
      </c>
      <c r="P795" s="27">
        <f>H795+L795+M795</f>
        <v>155</v>
      </c>
      <c r="Q795" s="81">
        <f>I795+M795</f>
        <v>0</v>
      </c>
    </row>
    <row r="796" spans="1:17" s="131" customFormat="1" ht="33" hidden="1">
      <c r="A796" s="226" t="s">
        <v>146</v>
      </c>
      <c r="B796" s="220" t="s">
        <v>54</v>
      </c>
      <c r="C796" s="220" t="s">
        <v>51</v>
      </c>
      <c r="D796" s="233" t="s">
        <v>555</v>
      </c>
      <c r="E796" s="220"/>
      <c r="F796" s="222">
        <f>F797</f>
        <v>0</v>
      </c>
      <c r="G796" s="222">
        <f t="shared" ref="G796:I798" si="636">G797</f>
        <v>0</v>
      </c>
      <c r="H796" s="222">
        <f t="shared" si="636"/>
        <v>0</v>
      </c>
      <c r="I796" s="223">
        <f t="shared" si="636"/>
        <v>0</v>
      </c>
      <c r="J796" s="106"/>
      <c r="K796" s="106"/>
      <c r="L796" s="120"/>
      <c r="M796" s="120"/>
      <c r="N796" s="124">
        <f>N797</f>
        <v>0</v>
      </c>
      <c r="O796" s="124">
        <f t="shared" ref="O796:Q798" si="637">O797</f>
        <v>0</v>
      </c>
      <c r="P796" s="124">
        <f t="shared" si="637"/>
        <v>0</v>
      </c>
      <c r="Q796" s="89">
        <f t="shared" si="637"/>
        <v>0</v>
      </c>
    </row>
    <row r="797" spans="1:17" s="131" customFormat="1" ht="49.5" hidden="1">
      <c r="A797" s="226" t="s">
        <v>340</v>
      </c>
      <c r="B797" s="220" t="s">
        <v>54</v>
      </c>
      <c r="C797" s="220" t="s">
        <v>51</v>
      </c>
      <c r="D797" s="233" t="s">
        <v>556</v>
      </c>
      <c r="E797" s="220"/>
      <c r="F797" s="222">
        <f>F798</f>
        <v>0</v>
      </c>
      <c r="G797" s="222">
        <f t="shared" si="636"/>
        <v>0</v>
      </c>
      <c r="H797" s="222">
        <f t="shared" si="636"/>
        <v>0</v>
      </c>
      <c r="I797" s="223">
        <f t="shared" si="636"/>
        <v>0</v>
      </c>
      <c r="J797" s="106"/>
      <c r="K797" s="106"/>
      <c r="L797" s="120"/>
      <c r="M797" s="120"/>
      <c r="N797" s="124">
        <f>N798</f>
        <v>0</v>
      </c>
      <c r="O797" s="124">
        <f t="shared" si="637"/>
        <v>0</v>
      </c>
      <c r="P797" s="124">
        <f t="shared" si="637"/>
        <v>0</v>
      </c>
      <c r="Q797" s="89">
        <f t="shared" si="637"/>
        <v>0</v>
      </c>
    </row>
    <row r="798" spans="1:17" s="131" customFormat="1" ht="49.5" hidden="1">
      <c r="A798" s="226" t="s">
        <v>81</v>
      </c>
      <c r="B798" s="220" t="s">
        <v>54</v>
      </c>
      <c r="C798" s="220" t="s">
        <v>51</v>
      </c>
      <c r="D798" s="233" t="s">
        <v>556</v>
      </c>
      <c r="E798" s="220" t="s">
        <v>82</v>
      </c>
      <c r="F798" s="222">
        <f>F799</f>
        <v>0</v>
      </c>
      <c r="G798" s="222">
        <f t="shared" si="636"/>
        <v>0</v>
      </c>
      <c r="H798" s="222">
        <f t="shared" si="636"/>
        <v>0</v>
      </c>
      <c r="I798" s="223">
        <f t="shared" si="636"/>
        <v>0</v>
      </c>
      <c r="J798" s="106"/>
      <c r="K798" s="106"/>
      <c r="L798" s="120"/>
      <c r="M798" s="120"/>
      <c r="N798" s="124">
        <f>N799</f>
        <v>0</v>
      </c>
      <c r="O798" s="124">
        <f t="shared" si="637"/>
        <v>0</v>
      </c>
      <c r="P798" s="124">
        <f t="shared" si="637"/>
        <v>0</v>
      </c>
      <c r="Q798" s="89">
        <f t="shared" si="637"/>
        <v>0</v>
      </c>
    </row>
    <row r="799" spans="1:17" s="131" customFormat="1" ht="16.5" hidden="1">
      <c r="A799" s="226" t="s">
        <v>169</v>
      </c>
      <c r="B799" s="220" t="s">
        <v>54</v>
      </c>
      <c r="C799" s="220" t="s">
        <v>51</v>
      </c>
      <c r="D799" s="233" t="s">
        <v>556</v>
      </c>
      <c r="E799" s="220" t="s">
        <v>168</v>
      </c>
      <c r="F799" s="222"/>
      <c r="G799" s="222"/>
      <c r="H799" s="222"/>
      <c r="I799" s="223"/>
      <c r="J799" s="106"/>
      <c r="K799" s="106"/>
      <c r="L799" s="120"/>
      <c r="M799" s="120"/>
      <c r="N799" s="124"/>
      <c r="O799" s="124"/>
      <c r="P799" s="124"/>
      <c r="Q799" s="89"/>
    </row>
    <row r="800" spans="1:17" s="131" customFormat="1" ht="66">
      <c r="A800" s="34" t="s">
        <v>656</v>
      </c>
      <c r="B800" s="25" t="s">
        <v>54</v>
      </c>
      <c r="C800" s="25" t="s">
        <v>51</v>
      </c>
      <c r="D800" s="35" t="s">
        <v>655</v>
      </c>
      <c r="E800" s="25"/>
      <c r="F800" s="27">
        <f>F801</f>
        <v>5736</v>
      </c>
      <c r="G800" s="27">
        <f t="shared" ref="G800:I801" si="638">G801</f>
        <v>5162</v>
      </c>
      <c r="H800" s="27">
        <f t="shared" si="638"/>
        <v>0</v>
      </c>
      <c r="I800" s="27">
        <f t="shared" si="638"/>
        <v>0</v>
      </c>
      <c r="J800" s="106"/>
      <c r="K800" s="106"/>
      <c r="L800" s="106"/>
      <c r="M800" s="106"/>
      <c r="N800" s="126"/>
      <c r="O800" s="126"/>
      <c r="P800" s="126"/>
      <c r="Q800" s="98"/>
    </row>
    <row r="801" spans="1:17" s="131" customFormat="1" ht="49.5">
      <c r="A801" s="34" t="s">
        <v>81</v>
      </c>
      <c r="B801" s="25" t="s">
        <v>54</v>
      </c>
      <c r="C801" s="25" t="s">
        <v>51</v>
      </c>
      <c r="D801" s="35" t="s">
        <v>655</v>
      </c>
      <c r="E801" s="25" t="s">
        <v>82</v>
      </c>
      <c r="F801" s="27">
        <f>F802</f>
        <v>5736</v>
      </c>
      <c r="G801" s="27">
        <f t="shared" si="638"/>
        <v>5162</v>
      </c>
      <c r="H801" s="27">
        <f t="shared" si="638"/>
        <v>0</v>
      </c>
      <c r="I801" s="27">
        <f t="shared" si="638"/>
        <v>0</v>
      </c>
      <c r="J801" s="106"/>
      <c r="K801" s="106"/>
      <c r="L801" s="106"/>
      <c r="M801" s="106"/>
      <c r="N801" s="126"/>
      <c r="O801" s="126"/>
      <c r="P801" s="126"/>
      <c r="Q801" s="98"/>
    </row>
    <row r="802" spans="1:17" s="131" customFormat="1" ht="16.5">
      <c r="A802" s="34" t="s">
        <v>169</v>
      </c>
      <c r="B802" s="25" t="s">
        <v>54</v>
      </c>
      <c r="C802" s="25" t="s">
        <v>51</v>
      </c>
      <c r="D802" s="35" t="s">
        <v>655</v>
      </c>
      <c r="E802" s="25" t="s">
        <v>168</v>
      </c>
      <c r="F802" s="27">
        <v>5736</v>
      </c>
      <c r="G802" s="27">
        <v>5162</v>
      </c>
      <c r="H802" s="27"/>
      <c r="I802" s="81"/>
      <c r="J802" s="106"/>
      <c r="K802" s="106"/>
      <c r="L802" s="106"/>
      <c r="M802" s="106"/>
      <c r="N802" s="126"/>
      <c r="O802" s="126"/>
      <c r="P802" s="126"/>
      <c r="Q802" s="98"/>
    </row>
    <row r="803" spans="1:17" s="9" customFormat="1" ht="49.5" hidden="1">
      <c r="A803" s="226" t="s">
        <v>393</v>
      </c>
      <c r="B803" s="220" t="s">
        <v>54</v>
      </c>
      <c r="C803" s="220" t="s">
        <v>51</v>
      </c>
      <c r="D803" s="233" t="s">
        <v>231</v>
      </c>
      <c r="E803" s="220"/>
      <c r="F803" s="239">
        <f>F804+F808+F815+F824</f>
        <v>0</v>
      </c>
      <c r="G803" s="239">
        <f t="shared" ref="G803:I803" si="639">G804+G808+G815+G824</f>
        <v>0</v>
      </c>
      <c r="H803" s="239">
        <f t="shared" si="639"/>
        <v>0</v>
      </c>
      <c r="I803" s="239">
        <f t="shared" si="639"/>
        <v>0</v>
      </c>
      <c r="J803" s="130">
        <f>J804+J808+J815+J824</f>
        <v>0</v>
      </c>
      <c r="K803" s="130">
        <f t="shared" ref="K803:M803" si="640">K804+K808+K815+K824</f>
        <v>0</v>
      </c>
      <c r="L803" s="130">
        <f t="shared" si="640"/>
        <v>0</v>
      </c>
      <c r="M803" s="130">
        <f t="shared" si="640"/>
        <v>0</v>
      </c>
      <c r="N803" s="130">
        <f>N804+N808+N815+N824</f>
        <v>0</v>
      </c>
      <c r="O803" s="130">
        <f t="shared" ref="O803:Q803" si="641">O804+O808+O815+O824</f>
        <v>0</v>
      </c>
      <c r="P803" s="130">
        <f t="shared" si="641"/>
        <v>0</v>
      </c>
      <c r="Q803" s="130">
        <f t="shared" si="641"/>
        <v>0</v>
      </c>
    </row>
    <row r="804" spans="1:17" s="9" customFormat="1" ht="33" hidden="1">
      <c r="A804" s="225" t="s">
        <v>200</v>
      </c>
      <c r="B804" s="220" t="s">
        <v>54</v>
      </c>
      <c r="C804" s="220" t="s">
        <v>51</v>
      </c>
      <c r="D804" s="233" t="s">
        <v>232</v>
      </c>
      <c r="E804" s="220"/>
      <c r="F804" s="239">
        <f t="shared" ref="F804:M806" si="642">F805</f>
        <v>0</v>
      </c>
      <c r="G804" s="239">
        <f t="shared" si="642"/>
        <v>0</v>
      </c>
      <c r="H804" s="239">
        <f t="shared" si="642"/>
        <v>0</v>
      </c>
      <c r="I804" s="240">
        <f t="shared" si="642"/>
        <v>0</v>
      </c>
      <c r="J804" s="130">
        <f t="shared" si="642"/>
        <v>0</v>
      </c>
      <c r="K804" s="130">
        <f t="shared" si="642"/>
        <v>0</v>
      </c>
      <c r="L804" s="130">
        <f t="shared" si="642"/>
        <v>0</v>
      </c>
      <c r="M804" s="91">
        <f t="shared" si="642"/>
        <v>0</v>
      </c>
      <c r="N804" s="130">
        <f t="shared" ref="N804:Q806" si="643">N805</f>
        <v>0</v>
      </c>
      <c r="O804" s="130">
        <f t="shared" si="643"/>
        <v>0</v>
      </c>
      <c r="P804" s="130">
        <f t="shared" si="643"/>
        <v>0</v>
      </c>
      <c r="Q804" s="91">
        <f t="shared" si="643"/>
        <v>0</v>
      </c>
    </row>
    <row r="805" spans="1:17" s="9" customFormat="1" ht="16.5" hidden="1">
      <c r="A805" s="226" t="s">
        <v>85</v>
      </c>
      <c r="B805" s="220" t="s">
        <v>54</v>
      </c>
      <c r="C805" s="220" t="s">
        <v>51</v>
      </c>
      <c r="D805" s="233" t="s">
        <v>233</v>
      </c>
      <c r="E805" s="220"/>
      <c r="F805" s="239">
        <f t="shared" si="642"/>
        <v>0</v>
      </c>
      <c r="G805" s="239">
        <f t="shared" si="642"/>
        <v>0</v>
      </c>
      <c r="H805" s="239">
        <f t="shared" si="642"/>
        <v>0</v>
      </c>
      <c r="I805" s="240">
        <f t="shared" si="642"/>
        <v>0</v>
      </c>
      <c r="J805" s="130">
        <f t="shared" si="642"/>
        <v>0</v>
      </c>
      <c r="K805" s="130">
        <f t="shared" si="642"/>
        <v>0</v>
      </c>
      <c r="L805" s="130">
        <f t="shared" si="642"/>
        <v>0</v>
      </c>
      <c r="M805" s="91">
        <f t="shared" si="642"/>
        <v>0</v>
      </c>
      <c r="N805" s="130">
        <f t="shared" si="643"/>
        <v>0</v>
      </c>
      <c r="O805" s="130">
        <f t="shared" si="643"/>
        <v>0</v>
      </c>
      <c r="P805" s="130">
        <f t="shared" si="643"/>
        <v>0</v>
      </c>
      <c r="Q805" s="91">
        <f t="shared" si="643"/>
        <v>0</v>
      </c>
    </row>
    <row r="806" spans="1:17" s="9" customFormat="1" ht="49.5" hidden="1">
      <c r="A806" s="226" t="s">
        <v>81</v>
      </c>
      <c r="B806" s="220" t="s">
        <v>54</v>
      </c>
      <c r="C806" s="220" t="s">
        <v>51</v>
      </c>
      <c r="D806" s="233" t="s">
        <v>233</v>
      </c>
      <c r="E806" s="220" t="s">
        <v>82</v>
      </c>
      <c r="F806" s="222">
        <f t="shared" si="642"/>
        <v>0</v>
      </c>
      <c r="G806" s="222">
        <f t="shared" si="642"/>
        <v>0</v>
      </c>
      <c r="H806" s="222">
        <f t="shared" si="642"/>
        <v>0</v>
      </c>
      <c r="I806" s="223">
        <f t="shared" si="642"/>
        <v>0</v>
      </c>
      <c r="J806" s="124">
        <f t="shared" si="642"/>
        <v>0</v>
      </c>
      <c r="K806" s="124">
        <f t="shared" si="642"/>
        <v>0</v>
      </c>
      <c r="L806" s="124">
        <f t="shared" si="642"/>
        <v>0</v>
      </c>
      <c r="M806" s="89">
        <f t="shared" si="642"/>
        <v>0</v>
      </c>
      <c r="N806" s="124">
        <f t="shared" si="643"/>
        <v>0</v>
      </c>
      <c r="O806" s="124">
        <f t="shared" si="643"/>
        <v>0</v>
      </c>
      <c r="P806" s="124">
        <f t="shared" si="643"/>
        <v>0</v>
      </c>
      <c r="Q806" s="89">
        <f t="shared" si="643"/>
        <v>0</v>
      </c>
    </row>
    <row r="807" spans="1:17" s="9" customFormat="1" ht="16.5" hidden="1">
      <c r="A807" s="226" t="s">
        <v>169</v>
      </c>
      <c r="B807" s="220" t="s">
        <v>54</v>
      </c>
      <c r="C807" s="220" t="s">
        <v>51</v>
      </c>
      <c r="D807" s="233" t="s">
        <v>233</v>
      </c>
      <c r="E807" s="220" t="s">
        <v>168</v>
      </c>
      <c r="F807" s="222"/>
      <c r="G807" s="222"/>
      <c r="H807" s="222"/>
      <c r="I807" s="223"/>
      <c r="J807" s="210"/>
      <c r="K807" s="210"/>
      <c r="L807" s="210"/>
      <c r="M807" s="210"/>
      <c r="N807" s="124">
        <f>F807+J807+K807</f>
        <v>0</v>
      </c>
      <c r="O807" s="124">
        <f>G807+K807</f>
        <v>0</v>
      </c>
      <c r="P807" s="124">
        <f>H807+L807+M807</f>
        <v>0</v>
      </c>
      <c r="Q807" s="89">
        <f>I807+M807</f>
        <v>0</v>
      </c>
    </row>
    <row r="808" spans="1:17" s="9" customFormat="1" ht="16.5" hidden="1">
      <c r="A808" s="226" t="s">
        <v>76</v>
      </c>
      <c r="B808" s="220" t="s">
        <v>54</v>
      </c>
      <c r="C808" s="220" t="s">
        <v>51</v>
      </c>
      <c r="D808" s="233" t="s">
        <v>234</v>
      </c>
      <c r="E808" s="220"/>
      <c r="F808" s="239">
        <f t="shared" ref="F808:H808" si="644">F809+F812</f>
        <v>0</v>
      </c>
      <c r="G808" s="239">
        <f t="shared" si="644"/>
        <v>0</v>
      </c>
      <c r="H808" s="239">
        <f t="shared" si="644"/>
        <v>0</v>
      </c>
      <c r="I808" s="240">
        <f t="shared" ref="I808:L808" si="645">I809+I812</f>
        <v>0</v>
      </c>
      <c r="J808" s="130">
        <f t="shared" si="645"/>
        <v>0</v>
      </c>
      <c r="K808" s="130">
        <f t="shared" si="645"/>
        <v>0</v>
      </c>
      <c r="L808" s="130">
        <f t="shared" si="645"/>
        <v>0</v>
      </c>
      <c r="M808" s="91">
        <f t="shared" ref="M808" si="646">M809+M812</f>
        <v>0</v>
      </c>
      <c r="N808" s="130">
        <f t="shared" ref="N808:Q808" si="647">N809+N812</f>
        <v>0</v>
      </c>
      <c r="O808" s="130">
        <f t="shared" si="647"/>
        <v>0</v>
      </c>
      <c r="P808" s="130">
        <f t="shared" si="647"/>
        <v>0</v>
      </c>
      <c r="Q808" s="91">
        <f t="shared" si="647"/>
        <v>0</v>
      </c>
    </row>
    <row r="809" spans="1:17" s="131" customFormat="1" ht="16.5" hidden="1">
      <c r="A809" s="219" t="s">
        <v>83</v>
      </c>
      <c r="B809" s="220" t="s">
        <v>54</v>
      </c>
      <c r="C809" s="220" t="s">
        <v>51</v>
      </c>
      <c r="D809" s="233" t="s">
        <v>390</v>
      </c>
      <c r="E809" s="220"/>
      <c r="F809" s="239">
        <f t="shared" ref="F809:M810" si="648">F810</f>
        <v>0</v>
      </c>
      <c r="G809" s="239">
        <f t="shared" si="648"/>
        <v>0</v>
      </c>
      <c r="H809" s="239">
        <f t="shared" si="648"/>
        <v>0</v>
      </c>
      <c r="I809" s="240">
        <f t="shared" si="648"/>
        <v>0</v>
      </c>
      <c r="J809" s="130">
        <f t="shared" si="648"/>
        <v>0</v>
      </c>
      <c r="K809" s="130">
        <f t="shared" si="648"/>
        <v>0</v>
      </c>
      <c r="L809" s="130">
        <f t="shared" si="648"/>
        <v>0</v>
      </c>
      <c r="M809" s="91">
        <f t="shared" si="648"/>
        <v>0</v>
      </c>
      <c r="N809" s="130">
        <f t="shared" ref="N809:Q810" si="649">N810</f>
        <v>0</v>
      </c>
      <c r="O809" s="130">
        <f t="shared" si="649"/>
        <v>0</v>
      </c>
      <c r="P809" s="130">
        <f t="shared" si="649"/>
        <v>0</v>
      </c>
      <c r="Q809" s="91">
        <f t="shared" si="649"/>
        <v>0</v>
      </c>
    </row>
    <row r="810" spans="1:17" s="131" customFormat="1" ht="33" hidden="1">
      <c r="A810" s="219" t="s">
        <v>201</v>
      </c>
      <c r="B810" s="220" t="s">
        <v>54</v>
      </c>
      <c r="C810" s="220" t="s">
        <v>51</v>
      </c>
      <c r="D810" s="233" t="s">
        <v>390</v>
      </c>
      <c r="E810" s="220" t="s">
        <v>84</v>
      </c>
      <c r="F810" s="239">
        <f t="shared" si="648"/>
        <v>0</v>
      </c>
      <c r="G810" s="239">
        <f t="shared" si="648"/>
        <v>0</v>
      </c>
      <c r="H810" s="239">
        <f t="shared" si="648"/>
        <v>0</v>
      </c>
      <c r="I810" s="240">
        <f t="shared" si="648"/>
        <v>0</v>
      </c>
      <c r="J810" s="130">
        <f t="shared" si="648"/>
        <v>0</v>
      </c>
      <c r="K810" s="130">
        <f t="shared" si="648"/>
        <v>0</v>
      </c>
      <c r="L810" s="130">
        <f t="shared" si="648"/>
        <v>0</v>
      </c>
      <c r="M810" s="91">
        <f t="shared" si="648"/>
        <v>0</v>
      </c>
      <c r="N810" s="130">
        <f t="shared" si="649"/>
        <v>0</v>
      </c>
      <c r="O810" s="130">
        <f t="shared" si="649"/>
        <v>0</v>
      </c>
      <c r="P810" s="130">
        <f t="shared" si="649"/>
        <v>0</v>
      </c>
      <c r="Q810" s="91">
        <f t="shared" si="649"/>
        <v>0</v>
      </c>
    </row>
    <row r="811" spans="1:17" s="131" customFormat="1" ht="16.5" hidden="1">
      <c r="A811" s="219" t="s">
        <v>83</v>
      </c>
      <c r="B811" s="220" t="s">
        <v>54</v>
      </c>
      <c r="C811" s="220" t="s">
        <v>51</v>
      </c>
      <c r="D811" s="233" t="s">
        <v>390</v>
      </c>
      <c r="E811" s="220" t="s">
        <v>184</v>
      </c>
      <c r="F811" s="222"/>
      <c r="G811" s="222"/>
      <c r="H811" s="222"/>
      <c r="I811" s="223"/>
      <c r="J811" s="124"/>
      <c r="K811" s="124"/>
      <c r="L811" s="124"/>
      <c r="M811" s="89"/>
      <c r="N811" s="124"/>
      <c r="O811" s="124"/>
      <c r="P811" s="124"/>
      <c r="Q811" s="89"/>
    </row>
    <row r="812" spans="1:17" s="9" customFormat="1" ht="33" hidden="1">
      <c r="A812" s="226" t="s">
        <v>130</v>
      </c>
      <c r="B812" s="220" t="s">
        <v>54</v>
      </c>
      <c r="C812" s="220" t="s">
        <v>51</v>
      </c>
      <c r="D812" s="233" t="s">
        <v>235</v>
      </c>
      <c r="E812" s="220"/>
      <c r="F812" s="239">
        <f t="shared" ref="F812:M813" si="650">F813</f>
        <v>0</v>
      </c>
      <c r="G812" s="239">
        <f t="shared" si="650"/>
        <v>0</v>
      </c>
      <c r="H812" s="239">
        <f t="shared" si="650"/>
        <v>0</v>
      </c>
      <c r="I812" s="240">
        <f t="shared" si="650"/>
        <v>0</v>
      </c>
      <c r="J812" s="130">
        <f t="shared" si="650"/>
        <v>0</v>
      </c>
      <c r="K812" s="130">
        <f t="shared" si="650"/>
        <v>0</v>
      </c>
      <c r="L812" s="130">
        <f t="shared" si="650"/>
        <v>0</v>
      </c>
      <c r="M812" s="91">
        <f t="shared" si="650"/>
        <v>0</v>
      </c>
      <c r="N812" s="130">
        <f t="shared" ref="N812:Q813" si="651">N813</f>
        <v>0</v>
      </c>
      <c r="O812" s="130">
        <f t="shared" si="651"/>
        <v>0</v>
      </c>
      <c r="P812" s="130">
        <f t="shared" si="651"/>
        <v>0</v>
      </c>
      <c r="Q812" s="91">
        <f t="shared" si="651"/>
        <v>0</v>
      </c>
    </row>
    <row r="813" spans="1:17" s="9" customFormat="1" ht="49.5" hidden="1">
      <c r="A813" s="226" t="s">
        <v>81</v>
      </c>
      <c r="B813" s="220" t="s">
        <v>54</v>
      </c>
      <c r="C813" s="220" t="s">
        <v>51</v>
      </c>
      <c r="D813" s="233" t="s">
        <v>235</v>
      </c>
      <c r="E813" s="220" t="s">
        <v>82</v>
      </c>
      <c r="F813" s="222">
        <f t="shared" si="650"/>
        <v>0</v>
      </c>
      <c r="G813" s="222">
        <f t="shared" si="650"/>
        <v>0</v>
      </c>
      <c r="H813" s="222">
        <f t="shared" si="650"/>
        <v>0</v>
      </c>
      <c r="I813" s="223">
        <f t="shared" si="650"/>
        <v>0</v>
      </c>
      <c r="J813" s="124">
        <f t="shared" si="650"/>
        <v>0</v>
      </c>
      <c r="K813" s="124">
        <f t="shared" si="650"/>
        <v>0</v>
      </c>
      <c r="L813" s="124">
        <f t="shared" si="650"/>
        <v>0</v>
      </c>
      <c r="M813" s="89">
        <f t="shared" si="650"/>
        <v>0</v>
      </c>
      <c r="N813" s="124">
        <f t="shared" si="651"/>
        <v>0</v>
      </c>
      <c r="O813" s="124">
        <f t="shared" si="651"/>
        <v>0</v>
      </c>
      <c r="P813" s="124">
        <f t="shared" si="651"/>
        <v>0</v>
      </c>
      <c r="Q813" s="89">
        <f t="shared" si="651"/>
        <v>0</v>
      </c>
    </row>
    <row r="814" spans="1:17" s="9" customFormat="1" ht="16.5" hidden="1">
      <c r="A814" s="226" t="s">
        <v>169</v>
      </c>
      <c r="B814" s="220" t="s">
        <v>54</v>
      </c>
      <c r="C814" s="220" t="s">
        <v>51</v>
      </c>
      <c r="D814" s="233" t="s">
        <v>235</v>
      </c>
      <c r="E814" s="220" t="s">
        <v>168</v>
      </c>
      <c r="F814" s="222"/>
      <c r="G814" s="222"/>
      <c r="H814" s="222"/>
      <c r="I814" s="223"/>
      <c r="J814" s="210"/>
      <c r="K814" s="210"/>
      <c r="L814" s="210"/>
      <c r="M814" s="210"/>
      <c r="N814" s="124">
        <f>F814+J814+K814</f>
        <v>0</v>
      </c>
      <c r="O814" s="124">
        <f>G814+K814</f>
        <v>0</v>
      </c>
      <c r="P814" s="124">
        <f>H814+L814+M814</f>
        <v>0</v>
      </c>
      <c r="Q814" s="89">
        <f>I814+M814</f>
        <v>0</v>
      </c>
    </row>
    <row r="815" spans="1:17" s="131" customFormat="1" ht="33" hidden="1">
      <c r="A815" s="226" t="s">
        <v>146</v>
      </c>
      <c r="B815" s="220" t="s">
        <v>54</v>
      </c>
      <c r="C815" s="220" t="s">
        <v>51</v>
      </c>
      <c r="D815" s="233" t="s">
        <v>557</v>
      </c>
      <c r="E815" s="220"/>
      <c r="F815" s="222">
        <f>F816</f>
        <v>0</v>
      </c>
      <c r="G815" s="222">
        <f t="shared" ref="G815:I817" si="652">G816</f>
        <v>0</v>
      </c>
      <c r="H815" s="222">
        <f t="shared" si="652"/>
        <v>0</v>
      </c>
      <c r="I815" s="223">
        <f t="shared" si="652"/>
        <v>0</v>
      </c>
      <c r="J815" s="210"/>
      <c r="K815" s="210"/>
      <c r="L815" s="210"/>
      <c r="M815" s="210"/>
      <c r="N815" s="124">
        <f>N816</f>
        <v>0</v>
      </c>
      <c r="O815" s="124">
        <f t="shared" ref="O815:Q817" si="653">O816</f>
        <v>0</v>
      </c>
      <c r="P815" s="124">
        <f t="shared" si="653"/>
        <v>0</v>
      </c>
      <c r="Q815" s="89">
        <f t="shared" si="653"/>
        <v>0</v>
      </c>
    </row>
    <row r="816" spans="1:17" s="131" customFormat="1" ht="49.5" hidden="1">
      <c r="A816" s="226" t="s">
        <v>340</v>
      </c>
      <c r="B816" s="220" t="s">
        <v>54</v>
      </c>
      <c r="C816" s="220" t="s">
        <v>51</v>
      </c>
      <c r="D816" s="233" t="s">
        <v>558</v>
      </c>
      <c r="E816" s="220"/>
      <c r="F816" s="222">
        <f>F817</f>
        <v>0</v>
      </c>
      <c r="G816" s="222">
        <f t="shared" si="652"/>
        <v>0</v>
      </c>
      <c r="H816" s="222">
        <f t="shared" si="652"/>
        <v>0</v>
      </c>
      <c r="I816" s="223">
        <f t="shared" si="652"/>
        <v>0</v>
      </c>
      <c r="J816" s="210"/>
      <c r="K816" s="210"/>
      <c r="L816" s="210"/>
      <c r="M816" s="210"/>
      <c r="N816" s="124">
        <f>N817</f>
        <v>0</v>
      </c>
      <c r="O816" s="124">
        <f t="shared" si="653"/>
        <v>0</v>
      </c>
      <c r="P816" s="124">
        <f t="shared" si="653"/>
        <v>0</v>
      </c>
      <c r="Q816" s="89">
        <f t="shared" si="653"/>
        <v>0</v>
      </c>
    </row>
    <row r="817" spans="1:17" s="131" customFormat="1" ht="49.5" hidden="1">
      <c r="A817" s="226" t="s">
        <v>81</v>
      </c>
      <c r="B817" s="220" t="s">
        <v>54</v>
      </c>
      <c r="C817" s="220" t="s">
        <v>51</v>
      </c>
      <c r="D817" s="233" t="s">
        <v>558</v>
      </c>
      <c r="E817" s="220" t="s">
        <v>82</v>
      </c>
      <c r="F817" s="222">
        <f>F818</f>
        <v>0</v>
      </c>
      <c r="G817" s="222">
        <f t="shared" si="652"/>
        <v>0</v>
      </c>
      <c r="H817" s="222">
        <f t="shared" si="652"/>
        <v>0</v>
      </c>
      <c r="I817" s="223">
        <f t="shared" si="652"/>
        <v>0</v>
      </c>
      <c r="J817" s="210"/>
      <c r="K817" s="210"/>
      <c r="L817" s="210"/>
      <c r="M817" s="210"/>
      <c r="N817" s="124">
        <f>N818</f>
        <v>0</v>
      </c>
      <c r="O817" s="124">
        <f t="shared" si="653"/>
        <v>0</v>
      </c>
      <c r="P817" s="124">
        <f t="shared" si="653"/>
        <v>0</v>
      </c>
      <c r="Q817" s="89">
        <f t="shared" si="653"/>
        <v>0</v>
      </c>
    </row>
    <row r="818" spans="1:17" s="131" customFormat="1" ht="16.5" hidden="1">
      <c r="A818" s="226" t="s">
        <v>169</v>
      </c>
      <c r="B818" s="220" t="s">
        <v>54</v>
      </c>
      <c r="C818" s="220" t="s">
        <v>51</v>
      </c>
      <c r="D818" s="233" t="s">
        <v>558</v>
      </c>
      <c r="E818" s="220" t="s">
        <v>168</v>
      </c>
      <c r="F818" s="222"/>
      <c r="G818" s="222"/>
      <c r="H818" s="222"/>
      <c r="I818" s="223"/>
      <c r="J818" s="210"/>
      <c r="K818" s="210"/>
      <c r="L818" s="210"/>
      <c r="M818" s="210"/>
      <c r="N818" s="124"/>
      <c r="O818" s="124"/>
      <c r="P818" s="124"/>
      <c r="Q818" s="89"/>
    </row>
    <row r="819" spans="1:17" s="131" customFormat="1" ht="82.5" hidden="1">
      <c r="A819" s="226" t="s">
        <v>157</v>
      </c>
      <c r="B819" s="220" t="s">
        <v>54</v>
      </c>
      <c r="C819" s="220" t="s">
        <v>51</v>
      </c>
      <c r="D819" s="233" t="s">
        <v>236</v>
      </c>
      <c r="E819" s="220"/>
      <c r="F819" s="222">
        <f t="shared" ref="F819:I822" si="654">F820</f>
        <v>0</v>
      </c>
      <c r="G819" s="222">
        <f t="shared" si="654"/>
        <v>0</v>
      </c>
      <c r="H819" s="222">
        <f t="shared" si="654"/>
        <v>0</v>
      </c>
      <c r="I819" s="223">
        <f t="shared" si="654"/>
        <v>0</v>
      </c>
      <c r="J819" s="210"/>
      <c r="K819" s="210"/>
      <c r="L819" s="210"/>
      <c r="M819" s="210"/>
      <c r="N819" s="124">
        <f t="shared" ref="N819:Q822" si="655">N820</f>
        <v>0</v>
      </c>
      <c r="O819" s="124">
        <f t="shared" si="655"/>
        <v>0</v>
      </c>
      <c r="P819" s="124">
        <f t="shared" si="655"/>
        <v>0</v>
      </c>
      <c r="Q819" s="89">
        <f t="shared" si="655"/>
        <v>0</v>
      </c>
    </row>
    <row r="820" spans="1:17" s="134" customFormat="1" ht="16.5" hidden="1">
      <c r="A820" s="226" t="s">
        <v>76</v>
      </c>
      <c r="B820" s="220" t="s">
        <v>54</v>
      </c>
      <c r="C820" s="220" t="s">
        <v>51</v>
      </c>
      <c r="D820" s="233" t="s">
        <v>237</v>
      </c>
      <c r="E820" s="220"/>
      <c r="F820" s="222">
        <f t="shared" si="654"/>
        <v>0</v>
      </c>
      <c r="G820" s="222">
        <f t="shared" si="654"/>
        <v>0</v>
      </c>
      <c r="H820" s="222">
        <f t="shared" si="654"/>
        <v>0</v>
      </c>
      <c r="I820" s="223">
        <f t="shared" si="654"/>
        <v>0</v>
      </c>
      <c r="J820" s="215"/>
      <c r="K820" s="215"/>
      <c r="L820" s="215"/>
      <c r="M820" s="215"/>
      <c r="N820" s="124">
        <f t="shared" si="655"/>
        <v>0</v>
      </c>
      <c r="O820" s="124">
        <f t="shared" si="655"/>
        <v>0</v>
      </c>
      <c r="P820" s="124">
        <f t="shared" si="655"/>
        <v>0</v>
      </c>
      <c r="Q820" s="89">
        <f t="shared" si="655"/>
        <v>0</v>
      </c>
    </row>
    <row r="821" spans="1:17" s="134" customFormat="1" ht="33" hidden="1">
      <c r="A821" s="226" t="s">
        <v>86</v>
      </c>
      <c r="B821" s="220" t="s">
        <v>54</v>
      </c>
      <c r="C821" s="220" t="s">
        <v>51</v>
      </c>
      <c r="D821" s="233" t="s">
        <v>238</v>
      </c>
      <c r="E821" s="220"/>
      <c r="F821" s="222">
        <f t="shared" si="654"/>
        <v>0</v>
      </c>
      <c r="G821" s="222">
        <f t="shared" si="654"/>
        <v>0</v>
      </c>
      <c r="H821" s="222">
        <f t="shared" si="654"/>
        <v>0</v>
      </c>
      <c r="I821" s="223">
        <f t="shared" si="654"/>
        <v>0</v>
      </c>
      <c r="J821" s="215"/>
      <c r="K821" s="215"/>
      <c r="L821" s="215"/>
      <c r="M821" s="215"/>
      <c r="N821" s="124">
        <f t="shared" si="655"/>
        <v>0</v>
      </c>
      <c r="O821" s="124">
        <f t="shared" si="655"/>
        <v>0</v>
      </c>
      <c r="P821" s="124">
        <f t="shared" si="655"/>
        <v>0</v>
      </c>
      <c r="Q821" s="89">
        <f t="shared" si="655"/>
        <v>0</v>
      </c>
    </row>
    <row r="822" spans="1:17" s="134" customFormat="1" ht="49.5" hidden="1">
      <c r="A822" s="226" t="s">
        <v>81</v>
      </c>
      <c r="B822" s="220" t="s">
        <v>54</v>
      </c>
      <c r="C822" s="220" t="s">
        <v>51</v>
      </c>
      <c r="D822" s="233" t="s">
        <v>238</v>
      </c>
      <c r="E822" s="220" t="s">
        <v>82</v>
      </c>
      <c r="F822" s="222">
        <f t="shared" si="654"/>
        <v>0</v>
      </c>
      <c r="G822" s="222">
        <f t="shared" si="654"/>
        <v>0</v>
      </c>
      <c r="H822" s="222">
        <f t="shared" si="654"/>
        <v>0</v>
      </c>
      <c r="I822" s="223">
        <f t="shared" si="654"/>
        <v>0</v>
      </c>
      <c r="J822" s="215"/>
      <c r="K822" s="215"/>
      <c r="L822" s="215"/>
      <c r="M822" s="215"/>
      <c r="N822" s="124">
        <f t="shared" si="655"/>
        <v>0</v>
      </c>
      <c r="O822" s="124">
        <f t="shared" si="655"/>
        <v>0</v>
      </c>
      <c r="P822" s="124">
        <f t="shared" si="655"/>
        <v>0</v>
      </c>
      <c r="Q822" s="89">
        <f t="shared" si="655"/>
        <v>0</v>
      </c>
    </row>
    <row r="823" spans="1:17" s="134" customFormat="1" ht="16.5" hidden="1">
      <c r="A823" s="226" t="s">
        <v>169</v>
      </c>
      <c r="B823" s="220" t="s">
        <v>54</v>
      </c>
      <c r="C823" s="220" t="s">
        <v>51</v>
      </c>
      <c r="D823" s="233" t="s">
        <v>238</v>
      </c>
      <c r="E823" s="220" t="s">
        <v>168</v>
      </c>
      <c r="F823" s="222"/>
      <c r="G823" s="222"/>
      <c r="H823" s="222"/>
      <c r="I823" s="223"/>
      <c r="J823" s="215"/>
      <c r="K823" s="215"/>
      <c r="L823" s="215"/>
      <c r="M823" s="215"/>
      <c r="N823" s="124"/>
      <c r="O823" s="124"/>
      <c r="P823" s="124"/>
      <c r="Q823" s="89"/>
    </row>
    <row r="824" spans="1:17" s="134" customFormat="1" ht="66" hidden="1">
      <c r="A824" s="226" t="s">
        <v>602</v>
      </c>
      <c r="B824" s="220" t="s">
        <v>54</v>
      </c>
      <c r="C824" s="220" t="s">
        <v>51</v>
      </c>
      <c r="D824" s="233" t="s">
        <v>570</v>
      </c>
      <c r="E824" s="220"/>
      <c r="F824" s="222">
        <f>F825</f>
        <v>0</v>
      </c>
      <c r="G824" s="222">
        <f t="shared" ref="G824:M824" si="656">G825</f>
        <v>0</v>
      </c>
      <c r="H824" s="222">
        <f t="shared" si="656"/>
        <v>0</v>
      </c>
      <c r="I824" s="222">
        <f t="shared" si="656"/>
        <v>0</v>
      </c>
      <c r="J824" s="124">
        <f>J825</f>
        <v>0</v>
      </c>
      <c r="K824" s="124">
        <f t="shared" si="656"/>
        <v>0</v>
      </c>
      <c r="L824" s="124">
        <f t="shared" si="656"/>
        <v>0</v>
      </c>
      <c r="M824" s="124">
        <f t="shared" si="656"/>
        <v>0</v>
      </c>
      <c r="N824" s="124">
        <f t="shared" ref="N824:Q825" si="657">N825</f>
        <v>0</v>
      </c>
      <c r="O824" s="124">
        <f t="shared" si="657"/>
        <v>0</v>
      </c>
      <c r="P824" s="124">
        <f t="shared" si="657"/>
        <v>0</v>
      </c>
      <c r="Q824" s="89">
        <f t="shared" si="657"/>
        <v>0</v>
      </c>
    </row>
    <row r="825" spans="1:17" s="134" customFormat="1" ht="49.5" hidden="1">
      <c r="A825" s="226" t="s">
        <v>81</v>
      </c>
      <c r="B825" s="220" t="s">
        <v>54</v>
      </c>
      <c r="C825" s="220" t="s">
        <v>51</v>
      </c>
      <c r="D825" s="233" t="s">
        <v>570</v>
      </c>
      <c r="E825" s="220" t="s">
        <v>82</v>
      </c>
      <c r="F825" s="222">
        <f>F826</f>
        <v>0</v>
      </c>
      <c r="G825" s="222">
        <f t="shared" ref="G825:M825" si="658">G826</f>
        <v>0</v>
      </c>
      <c r="H825" s="222">
        <f t="shared" si="658"/>
        <v>0</v>
      </c>
      <c r="I825" s="222">
        <f t="shared" si="658"/>
        <v>0</v>
      </c>
      <c r="J825" s="124">
        <f>J826</f>
        <v>0</v>
      </c>
      <c r="K825" s="124">
        <f t="shared" si="658"/>
        <v>0</v>
      </c>
      <c r="L825" s="124">
        <f t="shared" si="658"/>
        <v>0</v>
      </c>
      <c r="M825" s="124">
        <f t="shared" si="658"/>
        <v>0</v>
      </c>
      <c r="N825" s="124">
        <f t="shared" si="657"/>
        <v>0</v>
      </c>
      <c r="O825" s="124">
        <f t="shared" si="657"/>
        <v>0</v>
      </c>
      <c r="P825" s="124">
        <f t="shared" si="657"/>
        <v>0</v>
      </c>
      <c r="Q825" s="89">
        <f t="shared" si="657"/>
        <v>0</v>
      </c>
    </row>
    <row r="826" spans="1:17" s="134" customFormat="1" ht="16.5" hidden="1">
      <c r="A826" s="226" t="s">
        <v>169</v>
      </c>
      <c r="B826" s="220" t="s">
        <v>54</v>
      </c>
      <c r="C826" s="220" t="s">
        <v>51</v>
      </c>
      <c r="D826" s="233" t="s">
        <v>570</v>
      </c>
      <c r="E826" s="220" t="s">
        <v>168</v>
      </c>
      <c r="F826" s="222"/>
      <c r="G826" s="222"/>
      <c r="H826" s="222"/>
      <c r="I826" s="223"/>
      <c r="J826" s="215"/>
      <c r="K826" s="215"/>
      <c r="L826" s="215"/>
      <c r="M826" s="215"/>
      <c r="N826" s="124">
        <f>F826+J826+K826</f>
        <v>0</v>
      </c>
      <c r="O826" s="124">
        <f>G826+K826</f>
        <v>0</v>
      </c>
      <c r="P826" s="124">
        <f>H826+L826+M826</f>
        <v>0</v>
      </c>
      <c r="Q826" s="89">
        <f>I826+M826</f>
        <v>0</v>
      </c>
    </row>
    <row r="827" spans="1:17" s="134" customFormat="1" ht="49.5">
      <c r="A827" s="34" t="s">
        <v>741</v>
      </c>
      <c r="B827" s="25" t="s">
        <v>54</v>
      </c>
      <c r="C827" s="25" t="s">
        <v>51</v>
      </c>
      <c r="D827" s="35" t="s">
        <v>271</v>
      </c>
      <c r="E827" s="25"/>
      <c r="F827" s="27">
        <f>F828+F832+F845+F848+F851</f>
        <v>345949</v>
      </c>
      <c r="G827" s="27">
        <f t="shared" ref="G827:I827" si="659">G828+G832+G845+G848+G851</f>
        <v>590</v>
      </c>
      <c r="H827" s="27">
        <f t="shared" si="659"/>
        <v>345359</v>
      </c>
      <c r="I827" s="27">
        <f t="shared" si="659"/>
        <v>0</v>
      </c>
      <c r="J827" s="215"/>
      <c r="K827" s="215"/>
      <c r="L827" s="215"/>
      <c r="M827" s="215"/>
      <c r="N827" s="124"/>
      <c r="O827" s="124"/>
      <c r="P827" s="124"/>
      <c r="Q827" s="89"/>
    </row>
    <row r="828" spans="1:17" s="134" customFormat="1" ht="33">
      <c r="A828" s="34" t="s">
        <v>519</v>
      </c>
      <c r="B828" s="25" t="s">
        <v>54</v>
      </c>
      <c r="C828" s="25" t="s">
        <v>51</v>
      </c>
      <c r="D828" s="35" t="s">
        <v>739</v>
      </c>
      <c r="E828" s="25"/>
      <c r="F828" s="27">
        <f>F829</f>
        <v>345240</v>
      </c>
      <c r="G828" s="27">
        <f t="shared" ref="G828:I830" si="660">G829</f>
        <v>0</v>
      </c>
      <c r="H828" s="27">
        <f t="shared" si="660"/>
        <v>345240</v>
      </c>
      <c r="I828" s="27">
        <f t="shared" si="660"/>
        <v>0</v>
      </c>
      <c r="J828" s="215"/>
      <c r="K828" s="215"/>
      <c r="L828" s="215"/>
      <c r="M828" s="215"/>
      <c r="N828" s="124"/>
      <c r="O828" s="124"/>
      <c r="P828" s="124"/>
      <c r="Q828" s="89"/>
    </row>
    <row r="829" spans="1:17" s="134" customFormat="1" ht="16.5">
      <c r="A829" s="34" t="s">
        <v>85</v>
      </c>
      <c r="B829" s="25" t="s">
        <v>54</v>
      </c>
      <c r="C829" s="25" t="s">
        <v>51</v>
      </c>
      <c r="D829" s="35" t="s">
        <v>750</v>
      </c>
      <c r="E829" s="25"/>
      <c r="F829" s="27">
        <f>F830</f>
        <v>345240</v>
      </c>
      <c r="G829" s="27">
        <f t="shared" si="660"/>
        <v>0</v>
      </c>
      <c r="H829" s="27">
        <f t="shared" si="660"/>
        <v>345240</v>
      </c>
      <c r="I829" s="27">
        <f t="shared" si="660"/>
        <v>0</v>
      </c>
      <c r="J829" s="215"/>
      <c r="K829" s="215"/>
      <c r="L829" s="215"/>
      <c r="M829" s="215"/>
      <c r="N829" s="124"/>
      <c r="O829" s="124"/>
      <c r="P829" s="124"/>
      <c r="Q829" s="89"/>
    </row>
    <row r="830" spans="1:17" s="134" customFormat="1" ht="49.5">
      <c r="A830" s="34" t="s">
        <v>81</v>
      </c>
      <c r="B830" s="25" t="s">
        <v>54</v>
      </c>
      <c r="C830" s="25" t="s">
        <v>51</v>
      </c>
      <c r="D830" s="35" t="s">
        <v>750</v>
      </c>
      <c r="E830" s="25" t="s">
        <v>82</v>
      </c>
      <c r="F830" s="27">
        <f>F831</f>
        <v>345240</v>
      </c>
      <c r="G830" s="27">
        <f t="shared" si="660"/>
        <v>0</v>
      </c>
      <c r="H830" s="27">
        <f t="shared" si="660"/>
        <v>345240</v>
      </c>
      <c r="I830" s="27">
        <f t="shared" si="660"/>
        <v>0</v>
      </c>
      <c r="J830" s="215"/>
      <c r="K830" s="215"/>
      <c r="L830" s="215"/>
      <c r="M830" s="215"/>
      <c r="N830" s="124"/>
      <c r="O830" s="124"/>
      <c r="P830" s="124"/>
      <c r="Q830" s="89"/>
    </row>
    <row r="831" spans="1:17" s="134" customFormat="1" ht="16.5">
      <c r="A831" s="34" t="s">
        <v>169</v>
      </c>
      <c r="B831" s="25" t="s">
        <v>54</v>
      </c>
      <c r="C831" s="25" t="s">
        <v>51</v>
      </c>
      <c r="D831" s="35" t="s">
        <v>750</v>
      </c>
      <c r="E831" s="25">
        <v>610</v>
      </c>
      <c r="F831" s="27">
        <v>345240</v>
      </c>
      <c r="G831" s="27"/>
      <c r="H831" s="27">
        <v>345240</v>
      </c>
      <c r="I831" s="81"/>
      <c r="J831" s="215"/>
      <c r="K831" s="215"/>
      <c r="L831" s="215"/>
      <c r="M831" s="215"/>
      <c r="N831" s="124"/>
      <c r="O831" s="124"/>
      <c r="P831" s="124"/>
      <c r="Q831" s="89"/>
    </row>
    <row r="832" spans="1:17" s="134" customFormat="1" ht="16.5">
      <c r="A832" s="34" t="s">
        <v>76</v>
      </c>
      <c r="B832" s="25" t="s">
        <v>54</v>
      </c>
      <c r="C832" s="25" t="s">
        <v>51</v>
      </c>
      <c r="D832" s="35" t="s">
        <v>272</v>
      </c>
      <c r="E832" s="25"/>
      <c r="F832" s="27">
        <f>F833</f>
        <v>87</v>
      </c>
      <c r="G832" s="27">
        <f t="shared" ref="G832:I834" si="661">G833</f>
        <v>0</v>
      </c>
      <c r="H832" s="27">
        <f t="shared" si="661"/>
        <v>119</v>
      </c>
      <c r="I832" s="27">
        <f t="shared" si="661"/>
        <v>0</v>
      </c>
      <c r="J832" s="215"/>
      <c r="K832" s="215"/>
      <c r="L832" s="215"/>
      <c r="M832" s="215"/>
      <c r="N832" s="124"/>
      <c r="O832" s="124"/>
      <c r="P832" s="124"/>
      <c r="Q832" s="89"/>
    </row>
    <row r="833" spans="1:17" s="134" customFormat="1" ht="33">
      <c r="A833" s="34" t="s">
        <v>86</v>
      </c>
      <c r="B833" s="25" t="s">
        <v>54</v>
      </c>
      <c r="C833" s="25" t="s">
        <v>51</v>
      </c>
      <c r="D833" s="35" t="s">
        <v>274</v>
      </c>
      <c r="E833" s="25"/>
      <c r="F833" s="27">
        <f>F834</f>
        <v>87</v>
      </c>
      <c r="G833" s="27">
        <f t="shared" si="661"/>
        <v>0</v>
      </c>
      <c r="H833" s="27">
        <f t="shared" si="661"/>
        <v>119</v>
      </c>
      <c r="I833" s="27">
        <f t="shared" si="661"/>
        <v>0</v>
      </c>
      <c r="J833" s="215"/>
      <c r="K833" s="215"/>
      <c r="L833" s="215"/>
      <c r="M833" s="215"/>
      <c r="N833" s="124"/>
      <c r="O833" s="124"/>
      <c r="P833" s="124"/>
      <c r="Q833" s="89"/>
    </row>
    <row r="834" spans="1:17" s="134" customFormat="1" ht="49.5">
      <c r="A834" s="34" t="s">
        <v>81</v>
      </c>
      <c r="B834" s="25" t="s">
        <v>54</v>
      </c>
      <c r="C834" s="25" t="s">
        <v>51</v>
      </c>
      <c r="D834" s="35" t="s">
        <v>274</v>
      </c>
      <c r="E834" s="25" t="s">
        <v>82</v>
      </c>
      <c r="F834" s="27">
        <f>F835</f>
        <v>87</v>
      </c>
      <c r="G834" s="27">
        <f t="shared" si="661"/>
        <v>0</v>
      </c>
      <c r="H834" s="27">
        <f t="shared" si="661"/>
        <v>119</v>
      </c>
      <c r="I834" s="27">
        <f t="shared" si="661"/>
        <v>0</v>
      </c>
      <c r="J834" s="215"/>
      <c r="K834" s="215"/>
      <c r="L834" s="215"/>
      <c r="M834" s="215"/>
      <c r="N834" s="124"/>
      <c r="O834" s="124"/>
      <c r="P834" s="124"/>
      <c r="Q834" s="89"/>
    </row>
    <row r="835" spans="1:17" s="134" customFormat="1" ht="16.5">
      <c r="A835" s="34" t="s">
        <v>169</v>
      </c>
      <c r="B835" s="25" t="s">
        <v>54</v>
      </c>
      <c r="C835" s="25" t="s">
        <v>51</v>
      </c>
      <c r="D835" s="35" t="s">
        <v>274</v>
      </c>
      <c r="E835" s="25">
        <v>610</v>
      </c>
      <c r="F835" s="27">
        <v>87</v>
      </c>
      <c r="G835" s="27"/>
      <c r="H835" s="27">
        <v>119</v>
      </c>
      <c r="I835" s="81"/>
      <c r="J835" s="215"/>
      <c r="K835" s="215"/>
      <c r="L835" s="215"/>
      <c r="M835" s="215"/>
      <c r="N835" s="124"/>
      <c r="O835" s="124"/>
      <c r="P835" s="124"/>
      <c r="Q835" s="89"/>
    </row>
    <row r="836" spans="1:17" s="134" customFormat="1" ht="33" hidden="1">
      <c r="A836" s="34" t="s">
        <v>146</v>
      </c>
      <c r="B836" s="44" t="s">
        <v>54</v>
      </c>
      <c r="C836" s="25" t="s">
        <v>51</v>
      </c>
      <c r="D836" s="44" t="s">
        <v>559</v>
      </c>
      <c r="E836" s="44"/>
      <c r="F836" s="27">
        <f>F837</f>
        <v>0</v>
      </c>
      <c r="G836" s="27">
        <f t="shared" ref="G836:I838" si="662">G837</f>
        <v>0</v>
      </c>
      <c r="H836" s="27">
        <f t="shared" si="662"/>
        <v>0</v>
      </c>
      <c r="I836" s="81">
        <f t="shared" si="662"/>
        <v>0</v>
      </c>
      <c r="J836" s="215"/>
      <c r="K836" s="215"/>
      <c r="L836" s="215"/>
      <c r="M836" s="215"/>
      <c r="N836" s="124">
        <f>N837</f>
        <v>0</v>
      </c>
      <c r="O836" s="124">
        <f t="shared" ref="O836:Q838" si="663">O837</f>
        <v>0</v>
      </c>
      <c r="P836" s="124">
        <f t="shared" si="663"/>
        <v>0</v>
      </c>
      <c r="Q836" s="89">
        <f t="shared" si="663"/>
        <v>0</v>
      </c>
    </row>
    <row r="837" spans="1:17" s="134" customFormat="1" ht="49.5" hidden="1">
      <c r="A837" s="34" t="s">
        <v>340</v>
      </c>
      <c r="B837" s="44" t="s">
        <v>54</v>
      </c>
      <c r="C837" s="25" t="s">
        <v>51</v>
      </c>
      <c r="D837" s="44" t="s">
        <v>560</v>
      </c>
      <c r="E837" s="44"/>
      <c r="F837" s="27">
        <f>F838</f>
        <v>0</v>
      </c>
      <c r="G837" s="27">
        <f t="shared" si="662"/>
        <v>0</v>
      </c>
      <c r="H837" s="27">
        <f t="shared" si="662"/>
        <v>0</v>
      </c>
      <c r="I837" s="81">
        <f t="shared" si="662"/>
        <v>0</v>
      </c>
      <c r="J837" s="215"/>
      <c r="K837" s="215"/>
      <c r="L837" s="215"/>
      <c r="M837" s="215"/>
      <c r="N837" s="124">
        <f>N838</f>
        <v>0</v>
      </c>
      <c r="O837" s="124">
        <f t="shared" si="663"/>
        <v>0</v>
      </c>
      <c r="P837" s="124">
        <f t="shared" si="663"/>
        <v>0</v>
      </c>
      <c r="Q837" s="89">
        <f t="shared" si="663"/>
        <v>0</v>
      </c>
    </row>
    <row r="838" spans="1:17" s="134" customFormat="1" ht="49.5" hidden="1">
      <c r="A838" s="34" t="s">
        <v>81</v>
      </c>
      <c r="B838" s="44" t="s">
        <v>54</v>
      </c>
      <c r="C838" s="25" t="s">
        <v>51</v>
      </c>
      <c r="D838" s="44" t="s">
        <v>560</v>
      </c>
      <c r="E838" s="44">
        <v>600</v>
      </c>
      <c r="F838" s="27">
        <f>F839</f>
        <v>0</v>
      </c>
      <c r="G838" s="27">
        <f t="shared" si="662"/>
        <v>0</v>
      </c>
      <c r="H838" s="27">
        <f t="shared" si="662"/>
        <v>0</v>
      </c>
      <c r="I838" s="81">
        <f t="shared" si="662"/>
        <v>0</v>
      </c>
      <c r="J838" s="215"/>
      <c r="K838" s="215"/>
      <c r="L838" s="215"/>
      <c r="M838" s="215"/>
      <c r="N838" s="124">
        <f>N839</f>
        <v>0</v>
      </c>
      <c r="O838" s="124">
        <f t="shared" si="663"/>
        <v>0</v>
      </c>
      <c r="P838" s="124">
        <f t="shared" si="663"/>
        <v>0</v>
      </c>
      <c r="Q838" s="89">
        <f t="shared" si="663"/>
        <v>0</v>
      </c>
    </row>
    <row r="839" spans="1:17" s="134" customFormat="1" ht="16.5" hidden="1">
      <c r="A839" s="34" t="s">
        <v>169</v>
      </c>
      <c r="B839" s="44" t="s">
        <v>54</v>
      </c>
      <c r="C839" s="25" t="s">
        <v>51</v>
      </c>
      <c r="D839" s="44" t="s">
        <v>560</v>
      </c>
      <c r="E839" s="44">
        <v>610</v>
      </c>
      <c r="F839" s="27"/>
      <c r="G839" s="27"/>
      <c r="H839" s="27"/>
      <c r="I839" s="81"/>
      <c r="J839" s="215"/>
      <c r="K839" s="215"/>
      <c r="L839" s="215"/>
      <c r="M839" s="215"/>
      <c r="N839" s="124"/>
      <c r="O839" s="124"/>
      <c r="P839" s="124"/>
      <c r="Q839" s="89"/>
    </row>
    <row r="840" spans="1:17" s="134" customFormat="1" ht="99" hidden="1">
      <c r="A840" s="24" t="s">
        <v>193</v>
      </c>
      <c r="B840" s="25" t="s">
        <v>54</v>
      </c>
      <c r="C840" s="25" t="s">
        <v>51</v>
      </c>
      <c r="D840" s="35" t="s">
        <v>260</v>
      </c>
      <c r="E840" s="25"/>
      <c r="F840" s="27">
        <f t="shared" ref="F840:I843" si="664">F841</f>
        <v>0</v>
      </c>
      <c r="G840" s="27">
        <f t="shared" si="664"/>
        <v>0</v>
      </c>
      <c r="H840" s="27">
        <f t="shared" si="664"/>
        <v>0</v>
      </c>
      <c r="I840" s="81">
        <f t="shared" si="664"/>
        <v>0</v>
      </c>
      <c r="J840" s="215"/>
      <c r="K840" s="215"/>
      <c r="L840" s="215"/>
      <c r="M840" s="215"/>
      <c r="N840" s="124">
        <f t="shared" ref="N840:Q843" si="665">N841</f>
        <v>0</v>
      </c>
      <c r="O840" s="124">
        <f t="shared" si="665"/>
        <v>0</v>
      </c>
      <c r="P840" s="124">
        <f t="shared" si="665"/>
        <v>0</v>
      </c>
      <c r="Q840" s="89">
        <f t="shared" si="665"/>
        <v>0</v>
      </c>
    </row>
    <row r="841" spans="1:17" s="134" customFormat="1" ht="16.5" hidden="1">
      <c r="A841" s="24" t="s">
        <v>76</v>
      </c>
      <c r="B841" s="25" t="s">
        <v>54</v>
      </c>
      <c r="C841" s="25" t="s">
        <v>51</v>
      </c>
      <c r="D841" s="35" t="s">
        <v>261</v>
      </c>
      <c r="E841" s="25"/>
      <c r="F841" s="27">
        <f t="shared" si="664"/>
        <v>0</v>
      </c>
      <c r="G841" s="27">
        <f t="shared" si="664"/>
        <v>0</v>
      </c>
      <c r="H841" s="27">
        <f t="shared" si="664"/>
        <v>0</v>
      </c>
      <c r="I841" s="81">
        <f t="shared" si="664"/>
        <v>0</v>
      </c>
      <c r="J841" s="215"/>
      <c r="K841" s="215"/>
      <c r="L841" s="215"/>
      <c r="M841" s="215"/>
      <c r="N841" s="124">
        <f t="shared" si="665"/>
        <v>0</v>
      </c>
      <c r="O841" s="124">
        <f t="shared" si="665"/>
        <v>0</v>
      </c>
      <c r="P841" s="124">
        <f t="shared" si="665"/>
        <v>0</v>
      </c>
      <c r="Q841" s="89">
        <f t="shared" si="665"/>
        <v>0</v>
      </c>
    </row>
    <row r="842" spans="1:17" s="134" customFormat="1" ht="33" hidden="1">
      <c r="A842" s="34" t="s">
        <v>130</v>
      </c>
      <c r="B842" s="25" t="s">
        <v>54</v>
      </c>
      <c r="C842" s="25" t="s">
        <v>51</v>
      </c>
      <c r="D842" s="35" t="s">
        <v>374</v>
      </c>
      <c r="E842" s="25"/>
      <c r="F842" s="27">
        <f t="shared" si="664"/>
        <v>0</v>
      </c>
      <c r="G842" s="27">
        <f t="shared" si="664"/>
        <v>0</v>
      </c>
      <c r="H842" s="27">
        <f t="shared" si="664"/>
        <v>0</v>
      </c>
      <c r="I842" s="81">
        <f t="shared" si="664"/>
        <v>0</v>
      </c>
      <c r="J842" s="215"/>
      <c r="K842" s="215"/>
      <c r="L842" s="215"/>
      <c r="M842" s="215"/>
      <c r="N842" s="124">
        <f t="shared" si="665"/>
        <v>0</v>
      </c>
      <c r="O842" s="124">
        <f t="shared" si="665"/>
        <v>0</v>
      </c>
      <c r="P842" s="124">
        <f t="shared" si="665"/>
        <v>0</v>
      </c>
      <c r="Q842" s="89">
        <f t="shared" si="665"/>
        <v>0</v>
      </c>
    </row>
    <row r="843" spans="1:17" s="134" customFormat="1" ht="49.5" hidden="1">
      <c r="A843" s="34" t="s">
        <v>81</v>
      </c>
      <c r="B843" s="25" t="s">
        <v>54</v>
      </c>
      <c r="C843" s="25" t="s">
        <v>51</v>
      </c>
      <c r="D843" s="35" t="s">
        <v>374</v>
      </c>
      <c r="E843" s="25" t="s">
        <v>82</v>
      </c>
      <c r="F843" s="27">
        <f t="shared" si="664"/>
        <v>0</v>
      </c>
      <c r="G843" s="27">
        <f t="shared" si="664"/>
        <v>0</v>
      </c>
      <c r="H843" s="27">
        <f t="shared" si="664"/>
        <v>0</v>
      </c>
      <c r="I843" s="81">
        <f t="shared" si="664"/>
        <v>0</v>
      </c>
      <c r="J843" s="215"/>
      <c r="K843" s="215"/>
      <c r="L843" s="215"/>
      <c r="M843" s="215"/>
      <c r="N843" s="124">
        <f t="shared" si="665"/>
        <v>0</v>
      </c>
      <c r="O843" s="124">
        <f t="shared" si="665"/>
        <v>0</v>
      </c>
      <c r="P843" s="124">
        <f t="shared" si="665"/>
        <v>0</v>
      </c>
      <c r="Q843" s="89">
        <f t="shared" si="665"/>
        <v>0</v>
      </c>
    </row>
    <row r="844" spans="1:17" s="134" customFormat="1" ht="16.5" hidden="1">
      <c r="A844" s="34" t="s">
        <v>169</v>
      </c>
      <c r="B844" s="25" t="s">
        <v>54</v>
      </c>
      <c r="C844" s="25" t="s">
        <v>51</v>
      </c>
      <c r="D844" s="35" t="s">
        <v>374</v>
      </c>
      <c r="E844" s="25" t="s">
        <v>168</v>
      </c>
      <c r="F844" s="27"/>
      <c r="G844" s="27"/>
      <c r="H844" s="27"/>
      <c r="I844" s="81"/>
      <c r="J844" s="215"/>
      <c r="K844" s="215"/>
      <c r="L844" s="215"/>
      <c r="M844" s="215"/>
      <c r="N844" s="124"/>
      <c r="O844" s="124"/>
      <c r="P844" s="124"/>
      <c r="Q844" s="89"/>
    </row>
    <row r="845" spans="1:17" s="134" customFormat="1" ht="66" hidden="1">
      <c r="A845" s="234" t="s">
        <v>571</v>
      </c>
      <c r="B845" s="244" t="s">
        <v>54</v>
      </c>
      <c r="C845" s="220" t="s">
        <v>51</v>
      </c>
      <c r="D845" s="224" t="s">
        <v>575</v>
      </c>
      <c r="E845" s="245"/>
      <c r="F845" s="222">
        <f>F846</f>
        <v>0</v>
      </c>
      <c r="G845" s="222">
        <f t="shared" ref="G845:I846" si="666">G846</f>
        <v>0</v>
      </c>
      <c r="H845" s="222">
        <f t="shared" si="666"/>
        <v>0</v>
      </c>
      <c r="I845" s="222">
        <f t="shared" si="666"/>
        <v>0</v>
      </c>
      <c r="J845" s="215"/>
      <c r="K845" s="215"/>
      <c r="L845" s="215"/>
      <c r="M845" s="215"/>
      <c r="N845" s="124"/>
      <c r="O845" s="124"/>
      <c r="P845" s="124"/>
      <c r="Q845" s="89"/>
    </row>
    <row r="846" spans="1:17" s="134" customFormat="1" ht="49.5" hidden="1">
      <c r="A846" s="246" t="s">
        <v>81</v>
      </c>
      <c r="B846" s="244" t="s">
        <v>54</v>
      </c>
      <c r="C846" s="220" t="s">
        <v>51</v>
      </c>
      <c r="D846" s="224" t="s">
        <v>575</v>
      </c>
      <c r="E846" s="245">
        <v>600</v>
      </c>
      <c r="F846" s="222">
        <f>F847</f>
        <v>0</v>
      </c>
      <c r="G846" s="222">
        <f t="shared" si="666"/>
        <v>0</v>
      </c>
      <c r="H846" s="222">
        <f t="shared" si="666"/>
        <v>0</v>
      </c>
      <c r="I846" s="222">
        <f t="shared" si="666"/>
        <v>0</v>
      </c>
      <c r="J846" s="215"/>
      <c r="K846" s="215"/>
      <c r="L846" s="215"/>
      <c r="M846" s="215"/>
      <c r="N846" s="124"/>
      <c r="O846" s="124"/>
      <c r="P846" s="124"/>
      <c r="Q846" s="89"/>
    </row>
    <row r="847" spans="1:17" s="134" customFormat="1" ht="16.5" hidden="1">
      <c r="A847" s="246" t="s">
        <v>169</v>
      </c>
      <c r="B847" s="244" t="s">
        <v>54</v>
      </c>
      <c r="C847" s="220" t="s">
        <v>51</v>
      </c>
      <c r="D847" s="224" t="s">
        <v>575</v>
      </c>
      <c r="E847" s="245">
        <v>610</v>
      </c>
      <c r="F847" s="222"/>
      <c r="G847" s="222"/>
      <c r="H847" s="222"/>
      <c r="I847" s="223"/>
      <c r="J847" s="215"/>
      <c r="K847" s="215"/>
      <c r="L847" s="215"/>
      <c r="M847" s="215"/>
      <c r="N847" s="124"/>
      <c r="O847" s="124"/>
      <c r="P847" s="124"/>
      <c r="Q847" s="89"/>
    </row>
    <row r="848" spans="1:17" s="134" customFormat="1" ht="66">
      <c r="A848" s="170" t="s">
        <v>666</v>
      </c>
      <c r="B848" s="167" t="s">
        <v>54</v>
      </c>
      <c r="C848" s="25" t="s">
        <v>51</v>
      </c>
      <c r="D848" s="44" t="s">
        <v>765</v>
      </c>
      <c r="E848" s="72"/>
      <c r="F848" s="27">
        <f>F849</f>
        <v>622</v>
      </c>
      <c r="G848" s="27">
        <f t="shared" ref="G848:I849" si="667">G849</f>
        <v>590</v>
      </c>
      <c r="H848" s="27">
        <f t="shared" si="667"/>
        <v>0</v>
      </c>
      <c r="I848" s="27">
        <f t="shared" si="667"/>
        <v>0</v>
      </c>
      <c r="J848" s="215"/>
      <c r="K848" s="215"/>
      <c r="L848" s="215"/>
      <c r="M848" s="215"/>
      <c r="N848" s="124"/>
      <c r="O848" s="124"/>
      <c r="P848" s="124"/>
      <c r="Q848" s="89"/>
    </row>
    <row r="849" spans="1:17" s="134" customFormat="1" ht="49.5">
      <c r="A849" s="170" t="s">
        <v>81</v>
      </c>
      <c r="B849" s="167" t="s">
        <v>54</v>
      </c>
      <c r="C849" s="25" t="s">
        <v>51</v>
      </c>
      <c r="D849" s="44" t="s">
        <v>765</v>
      </c>
      <c r="E849" s="72" t="s">
        <v>82</v>
      </c>
      <c r="F849" s="27">
        <f>F850</f>
        <v>622</v>
      </c>
      <c r="G849" s="27">
        <f t="shared" si="667"/>
        <v>590</v>
      </c>
      <c r="H849" s="27">
        <f t="shared" si="667"/>
        <v>0</v>
      </c>
      <c r="I849" s="27">
        <f t="shared" si="667"/>
        <v>0</v>
      </c>
      <c r="J849" s="215"/>
      <c r="K849" s="215"/>
      <c r="L849" s="215"/>
      <c r="M849" s="215"/>
      <c r="N849" s="124"/>
      <c r="O849" s="124"/>
      <c r="P849" s="124"/>
      <c r="Q849" s="89"/>
    </row>
    <row r="850" spans="1:17" s="134" customFormat="1" ht="16.5">
      <c r="A850" s="170" t="s">
        <v>169</v>
      </c>
      <c r="B850" s="167" t="s">
        <v>54</v>
      </c>
      <c r="C850" s="25" t="s">
        <v>51</v>
      </c>
      <c r="D850" s="44" t="s">
        <v>765</v>
      </c>
      <c r="E850" s="72" t="s">
        <v>168</v>
      </c>
      <c r="F850" s="27">
        <v>622</v>
      </c>
      <c r="G850" s="27">
        <v>590</v>
      </c>
      <c r="H850" s="27"/>
      <c r="I850" s="81"/>
      <c r="J850" s="215"/>
      <c r="K850" s="215"/>
      <c r="L850" s="215"/>
      <c r="M850" s="215"/>
      <c r="N850" s="124"/>
      <c r="O850" s="124"/>
      <c r="P850" s="124"/>
      <c r="Q850" s="89"/>
    </row>
    <row r="851" spans="1:17" s="134" customFormat="1" ht="66" hidden="1">
      <c r="A851" s="234" t="s">
        <v>571</v>
      </c>
      <c r="B851" s="244" t="s">
        <v>54</v>
      </c>
      <c r="C851" s="220" t="s">
        <v>51</v>
      </c>
      <c r="D851" s="224" t="s">
        <v>576</v>
      </c>
      <c r="E851" s="245"/>
      <c r="F851" s="222">
        <f>F852</f>
        <v>0</v>
      </c>
      <c r="G851" s="222">
        <f t="shared" ref="G851:I852" si="668">G852</f>
        <v>0</v>
      </c>
      <c r="H851" s="222">
        <f t="shared" si="668"/>
        <v>0</v>
      </c>
      <c r="I851" s="222">
        <f t="shared" si="668"/>
        <v>0</v>
      </c>
      <c r="J851" s="215"/>
      <c r="K851" s="215"/>
      <c r="L851" s="215"/>
      <c r="M851" s="215"/>
      <c r="N851" s="124"/>
      <c r="O851" s="124"/>
      <c r="P851" s="124"/>
      <c r="Q851" s="89"/>
    </row>
    <row r="852" spans="1:17" s="134" customFormat="1" ht="49.5" hidden="1">
      <c r="A852" s="246" t="s">
        <v>81</v>
      </c>
      <c r="B852" s="244" t="s">
        <v>54</v>
      </c>
      <c r="C852" s="220" t="s">
        <v>51</v>
      </c>
      <c r="D852" s="224" t="s">
        <v>576</v>
      </c>
      <c r="E852" s="245">
        <v>600</v>
      </c>
      <c r="F852" s="222">
        <f>F853</f>
        <v>0</v>
      </c>
      <c r="G852" s="222">
        <f t="shared" si="668"/>
        <v>0</v>
      </c>
      <c r="H852" s="222">
        <f t="shared" si="668"/>
        <v>0</v>
      </c>
      <c r="I852" s="222">
        <f t="shared" si="668"/>
        <v>0</v>
      </c>
      <c r="J852" s="215"/>
      <c r="K852" s="215"/>
      <c r="L852" s="215"/>
      <c r="M852" s="215"/>
      <c r="N852" s="124"/>
      <c r="O852" s="124"/>
      <c r="P852" s="124"/>
      <c r="Q852" s="89"/>
    </row>
    <row r="853" spans="1:17" s="134" customFormat="1" ht="16.5" hidden="1">
      <c r="A853" s="246" t="s">
        <v>169</v>
      </c>
      <c r="B853" s="244" t="s">
        <v>54</v>
      </c>
      <c r="C853" s="220" t="s">
        <v>51</v>
      </c>
      <c r="D853" s="224" t="s">
        <v>576</v>
      </c>
      <c r="E853" s="245">
        <v>610</v>
      </c>
      <c r="F853" s="222"/>
      <c r="G853" s="222"/>
      <c r="H853" s="222"/>
      <c r="I853" s="223"/>
      <c r="J853" s="215"/>
      <c r="K853" s="215"/>
      <c r="L853" s="215"/>
      <c r="M853" s="215"/>
      <c r="N853" s="124"/>
      <c r="O853" s="124"/>
      <c r="P853" s="124"/>
      <c r="Q853" s="89"/>
    </row>
    <row r="854" spans="1:17" s="134" customFormat="1" ht="66" hidden="1">
      <c r="A854" s="34" t="s">
        <v>602</v>
      </c>
      <c r="B854" s="25" t="s">
        <v>54</v>
      </c>
      <c r="C854" s="25" t="s">
        <v>51</v>
      </c>
      <c r="D854" s="35" t="s">
        <v>652</v>
      </c>
      <c r="E854" s="25"/>
      <c r="F854" s="27"/>
      <c r="G854" s="27"/>
      <c r="H854" s="27"/>
      <c r="I854" s="81"/>
      <c r="J854" s="215"/>
      <c r="K854" s="215"/>
      <c r="L854" s="215"/>
      <c r="M854" s="215"/>
      <c r="N854" s="124"/>
      <c r="O854" s="124"/>
      <c r="P854" s="124"/>
      <c r="Q854" s="89"/>
    </row>
    <row r="855" spans="1:17" s="134" customFormat="1" ht="49.5" hidden="1">
      <c r="A855" s="34" t="s">
        <v>81</v>
      </c>
      <c r="B855" s="25" t="s">
        <v>54</v>
      </c>
      <c r="C855" s="25" t="s">
        <v>51</v>
      </c>
      <c r="D855" s="35" t="s">
        <v>652</v>
      </c>
      <c r="E855" s="25" t="s">
        <v>82</v>
      </c>
      <c r="F855" s="27"/>
      <c r="G855" s="27"/>
      <c r="H855" s="27"/>
      <c r="I855" s="81"/>
      <c r="J855" s="215"/>
      <c r="K855" s="215"/>
      <c r="L855" s="215"/>
      <c r="M855" s="215"/>
      <c r="N855" s="124"/>
      <c r="O855" s="124"/>
      <c r="P855" s="124"/>
      <c r="Q855" s="89"/>
    </row>
    <row r="856" spans="1:17" s="134" customFormat="1" ht="16.5" hidden="1">
      <c r="A856" s="34" t="s">
        <v>169</v>
      </c>
      <c r="B856" s="25" t="s">
        <v>54</v>
      </c>
      <c r="C856" s="25" t="s">
        <v>51</v>
      </c>
      <c r="D856" s="35" t="s">
        <v>652</v>
      </c>
      <c r="E856" s="25" t="s">
        <v>168</v>
      </c>
      <c r="F856" s="27"/>
      <c r="G856" s="27"/>
      <c r="H856" s="27"/>
      <c r="I856" s="81"/>
      <c r="J856" s="215"/>
      <c r="K856" s="215"/>
      <c r="L856" s="215"/>
      <c r="M856" s="215"/>
      <c r="N856" s="124"/>
      <c r="O856" s="124"/>
      <c r="P856" s="124"/>
      <c r="Q856" s="89"/>
    </row>
    <row r="857" spans="1:17" s="11" customFormat="1" ht="16.5" hidden="1">
      <c r="A857" s="68" t="s">
        <v>79</v>
      </c>
      <c r="B857" s="44" t="s">
        <v>54</v>
      </c>
      <c r="C857" s="25" t="s">
        <v>51</v>
      </c>
      <c r="D857" s="55" t="s">
        <v>218</v>
      </c>
      <c r="E857" s="25"/>
      <c r="F857" s="27">
        <f>F858+F862+F866+F873</f>
        <v>0</v>
      </c>
      <c r="G857" s="27">
        <f t="shared" ref="G857:I857" si="669">G858+G862+G866+G873</f>
        <v>0</v>
      </c>
      <c r="H857" s="27">
        <f t="shared" si="669"/>
        <v>0</v>
      </c>
      <c r="I857" s="27">
        <f t="shared" si="669"/>
        <v>0</v>
      </c>
      <c r="J857" s="126">
        <f>J858+J862+J866+J873</f>
        <v>0</v>
      </c>
      <c r="K857" s="126">
        <f t="shared" ref="K857:M857" si="670">K858+K862+K866+K873</f>
        <v>0</v>
      </c>
      <c r="L857" s="188">
        <f t="shared" si="670"/>
        <v>0</v>
      </c>
      <c r="M857" s="188">
        <f t="shared" si="670"/>
        <v>0</v>
      </c>
      <c r="N857" s="27">
        <f>N858+N862+N866+N873</f>
        <v>0</v>
      </c>
      <c r="O857" s="27">
        <f t="shared" ref="O857:Q857" si="671">O858+O862+O866+O873</f>
        <v>0</v>
      </c>
      <c r="P857" s="27">
        <f t="shared" si="671"/>
        <v>0</v>
      </c>
      <c r="Q857" s="27">
        <f t="shared" si="671"/>
        <v>0</v>
      </c>
    </row>
    <row r="858" spans="1:17" s="11" customFormat="1" ht="33" hidden="1">
      <c r="A858" s="41" t="s">
        <v>200</v>
      </c>
      <c r="B858" s="44" t="s">
        <v>54</v>
      </c>
      <c r="C858" s="25" t="s">
        <v>51</v>
      </c>
      <c r="D858" s="55" t="s">
        <v>349</v>
      </c>
      <c r="E858" s="25"/>
      <c r="F858" s="27">
        <f t="shared" ref="F858:M860" si="672">F859</f>
        <v>0</v>
      </c>
      <c r="G858" s="27">
        <f t="shared" si="672"/>
        <v>0</v>
      </c>
      <c r="H858" s="27">
        <f t="shared" si="672"/>
        <v>0</v>
      </c>
      <c r="I858" s="81">
        <f t="shared" si="672"/>
        <v>0</v>
      </c>
      <c r="J858" s="126">
        <f t="shared" si="672"/>
        <v>0</v>
      </c>
      <c r="K858" s="126">
        <f t="shared" si="672"/>
        <v>0</v>
      </c>
      <c r="L858" s="188">
        <f t="shared" si="672"/>
        <v>0</v>
      </c>
      <c r="M858" s="189">
        <f t="shared" si="672"/>
        <v>0</v>
      </c>
      <c r="N858" s="27">
        <f t="shared" ref="N858:Q860" si="673">N859</f>
        <v>0</v>
      </c>
      <c r="O858" s="27">
        <f t="shared" si="673"/>
        <v>0</v>
      </c>
      <c r="P858" s="27">
        <f t="shared" si="673"/>
        <v>0</v>
      </c>
      <c r="Q858" s="27">
        <f t="shared" si="673"/>
        <v>0</v>
      </c>
    </row>
    <row r="859" spans="1:17" s="11" customFormat="1" ht="16.5" hidden="1">
      <c r="A859" s="24" t="s">
        <v>85</v>
      </c>
      <c r="B859" s="44" t="s">
        <v>54</v>
      </c>
      <c r="C859" s="25" t="s">
        <v>51</v>
      </c>
      <c r="D859" s="35" t="s">
        <v>362</v>
      </c>
      <c r="E859" s="25"/>
      <c r="F859" s="27">
        <f t="shared" si="672"/>
        <v>0</v>
      </c>
      <c r="G859" s="27">
        <f t="shared" si="672"/>
        <v>0</v>
      </c>
      <c r="H859" s="27">
        <f t="shared" si="672"/>
        <v>0</v>
      </c>
      <c r="I859" s="81">
        <f t="shared" si="672"/>
        <v>0</v>
      </c>
      <c r="J859" s="126">
        <f t="shared" si="672"/>
        <v>0</v>
      </c>
      <c r="K859" s="126">
        <f t="shared" si="672"/>
        <v>0</v>
      </c>
      <c r="L859" s="188">
        <f t="shared" si="672"/>
        <v>0</v>
      </c>
      <c r="M859" s="189">
        <f t="shared" si="672"/>
        <v>0</v>
      </c>
      <c r="N859" s="27">
        <f t="shared" si="673"/>
        <v>0</v>
      </c>
      <c r="O859" s="27">
        <f t="shared" si="673"/>
        <v>0</v>
      </c>
      <c r="P859" s="27">
        <f t="shared" si="673"/>
        <v>0</v>
      </c>
      <c r="Q859" s="81">
        <f t="shared" si="673"/>
        <v>0</v>
      </c>
    </row>
    <row r="860" spans="1:17" s="11" customFormat="1" ht="49.5" hidden="1">
      <c r="A860" s="68" t="s">
        <v>81</v>
      </c>
      <c r="B860" s="44" t="s">
        <v>54</v>
      </c>
      <c r="C860" s="25" t="s">
        <v>51</v>
      </c>
      <c r="D860" s="35" t="s">
        <v>362</v>
      </c>
      <c r="E860" s="25" t="s">
        <v>82</v>
      </c>
      <c r="F860" s="27">
        <f t="shared" si="672"/>
        <v>0</v>
      </c>
      <c r="G860" s="27">
        <f t="shared" si="672"/>
        <v>0</v>
      </c>
      <c r="H860" s="27">
        <f t="shared" si="672"/>
        <v>0</v>
      </c>
      <c r="I860" s="81">
        <f t="shared" si="672"/>
        <v>0</v>
      </c>
      <c r="J860" s="126">
        <f t="shared" si="672"/>
        <v>0</v>
      </c>
      <c r="K860" s="126">
        <f t="shared" si="672"/>
        <v>0</v>
      </c>
      <c r="L860" s="188">
        <f t="shared" si="672"/>
        <v>0</v>
      </c>
      <c r="M860" s="189">
        <f t="shared" si="672"/>
        <v>0</v>
      </c>
      <c r="N860" s="27">
        <f t="shared" si="673"/>
        <v>0</v>
      </c>
      <c r="O860" s="27">
        <f t="shared" si="673"/>
        <v>0</v>
      </c>
      <c r="P860" s="27">
        <f t="shared" si="673"/>
        <v>0</v>
      </c>
      <c r="Q860" s="81">
        <f t="shared" si="673"/>
        <v>0</v>
      </c>
    </row>
    <row r="861" spans="1:17" s="11" customFormat="1" ht="16.5" hidden="1">
      <c r="A861" s="68" t="s">
        <v>169</v>
      </c>
      <c r="B861" s="44" t="s">
        <v>54</v>
      </c>
      <c r="C861" s="25" t="s">
        <v>51</v>
      </c>
      <c r="D861" s="35" t="s">
        <v>362</v>
      </c>
      <c r="E861" s="25" t="s">
        <v>168</v>
      </c>
      <c r="F861" s="27"/>
      <c r="G861" s="27"/>
      <c r="H861" s="27"/>
      <c r="I861" s="81"/>
      <c r="J861" s="62"/>
      <c r="K861" s="62"/>
      <c r="L861" s="62"/>
      <c r="M861" s="62"/>
      <c r="N861" s="27">
        <f>F861+J861+K861</f>
        <v>0</v>
      </c>
      <c r="O861" s="27">
        <f>G861+K861</f>
        <v>0</v>
      </c>
      <c r="P861" s="27">
        <f>H861+L861+M861</f>
        <v>0</v>
      </c>
      <c r="Q861" s="81">
        <f>I861+M861</f>
        <v>0</v>
      </c>
    </row>
    <row r="862" spans="1:17" s="11" customFormat="1" ht="16.5" hidden="1">
      <c r="A862" s="68" t="s">
        <v>76</v>
      </c>
      <c r="B862" s="44" t="s">
        <v>54</v>
      </c>
      <c r="C862" s="25" t="s">
        <v>51</v>
      </c>
      <c r="D862" s="55" t="s">
        <v>219</v>
      </c>
      <c r="E862" s="25"/>
      <c r="F862" s="27">
        <f t="shared" ref="F862:M864" si="674">F863</f>
        <v>0</v>
      </c>
      <c r="G862" s="27">
        <f t="shared" si="674"/>
        <v>0</v>
      </c>
      <c r="H862" s="27">
        <f t="shared" si="674"/>
        <v>0</v>
      </c>
      <c r="I862" s="81">
        <f t="shared" si="674"/>
        <v>0</v>
      </c>
      <c r="J862" s="126">
        <f t="shared" si="674"/>
        <v>0</v>
      </c>
      <c r="K862" s="126">
        <f t="shared" si="674"/>
        <v>0</v>
      </c>
      <c r="L862" s="188">
        <f t="shared" si="674"/>
        <v>0</v>
      </c>
      <c r="M862" s="189">
        <f t="shared" si="674"/>
        <v>0</v>
      </c>
      <c r="N862" s="27">
        <f t="shared" ref="N862:Q864" si="675">N863</f>
        <v>0</v>
      </c>
      <c r="O862" s="27">
        <f t="shared" si="675"/>
        <v>0</v>
      </c>
      <c r="P862" s="27">
        <f t="shared" si="675"/>
        <v>0</v>
      </c>
      <c r="Q862" s="81">
        <f t="shared" si="675"/>
        <v>0</v>
      </c>
    </row>
    <row r="863" spans="1:17" s="11" customFormat="1" ht="33" hidden="1">
      <c r="A863" s="68" t="s">
        <v>86</v>
      </c>
      <c r="B863" s="44" t="s">
        <v>54</v>
      </c>
      <c r="C863" s="25" t="s">
        <v>51</v>
      </c>
      <c r="D863" s="55" t="s">
        <v>358</v>
      </c>
      <c r="E863" s="25"/>
      <c r="F863" s="27">
        <f t="shared" si="674"/>
        <v>0</v>
      </c>
      <c r="G863" s="27">
        <f t="shared" si="674"/>
        <v>0</v>
      </c>
      <c r="H863" s="27">
        <f t="shared" si="674"/>
        <v>0</v>
      </c>
      <c r="I863" s="81">
        <f t="shared" si="674"/>
        <v>0</v>
      </c>
      <c r="J863" s="126">
        <f t="shared" si="674"/>
        <v>0</v>
      </c>
      <c r="K863" s="126">
        <f t="shared" si="674"/>
        <v>0</v>
      </c>
      <c r="L863" s="188">
        <f t="shared" si="674"/>
        <v>0</v>
      </c>
      <c r="M863" s="189">
        <f t="shared" si="674"/>
        <v>0</v>
      </c>
      <c r="N863" s="27">
        <f t="shared" si="675"/>
        <v>0</v>
      </c>
      <c r="O863" s="27">
        <f t="shared" si="675"/>
        <v>0</v>
      </c>
      <c r="P863" s="27">
        <f t="shared" si="675"/>
        <v>0</v>
      </c>
      <c r="Q863" s="81">
        <f t="shared" si="675"/>
        <v>0</v>
      </c>
    </row>
    <row r="864" spans="1:17" s="11" customFormat="1" ht="49.5" hidden="1">
      <c r="A864" s="68" t="s">
        <v>81</v>
      </c>
      <c r="B864" s="44" t="s">
        <v>54</v>
      </c>
      <c r="C864" s="25" t="s">
        <v>51</v>
      </c>
      <c r="D864" s="55" t="s">
        <v>358</v>
      </c>
      <c r="E864" s="25" t="s">
        <v>82</v>
      </c>
      <c r="F864" s="27">
        <f t="shared" si="674"/>
        <v>0</v>
      </c>
      <c r="G864" s="27">
        <f t="shared" si="674"/>
        <v>0</v>
      </c>
      <c r="H864" s="27">
        <f t="shared" si="674"/>
        <v>0</v>
      </c>
      <c r="I864" s="81">
        <f t="shared" si="674"/>
        <v>0</v>
      </c>
      <c r="J864" s="126">
        <f t="shared" si="674"/>
        <v>0</v>
      </c>
      <c r="K864" s="126">
        <f t="shared" si="674"/>
        <v>0</v>
      </c>
      <c r="L864" s="188">
        <f t="shared" si="674"/>
        <v>0</v>
      </c>
      <c r="M864" s="189">
        <f t="shared" si="674"/>
        <v>0</v>
      </c>
      <c r="N864" s="27">
        <f t="shared" si="675"/>
        <v>0</v>
      </c>
      <c r="O864" s="27">
        <f t="shared" si="675"/>
        <v>0</v>
      </c>
      <c r="P864" s="27">
        <f t="shared" si="675"/>
        <v>0</v>
      </c>
      <c r="Q864" s="81">
        <f t="shared" si="675"/>
        <v>0</v>
      </c>
    </row>
    <row r="865" spans="1:17" s="11" customFormat="1" ht="16.5" hidden="1">
      <c r="A865" s="68" t="s">
        <v>169</v>
      </c>
      <c r="B865" s="44" t="s">
        <v>54</v>
      </c>
      <c r="C865" s="25" t="s">
        <v>51</v>
      </c>
      <c r="D865" s="55" t="s">
        <v>358</v>
      </c>
      <c r="E865" s="25" t="s">
        <v>168</v>
      </c>
      <c r="F865" s="27"/>
      <c r="G865" s="27"/>
      <c r="H865" s="27"/>
      <c r="I865" s="81"/>
      <c r="J865" s="62"/>
      <c r="K865" s="62"/>
      <c r="L865" s="62"/>
      <c r="M865" s="62"/>
      <c r="N865" s="27">
        <f>F865+J865+K865</f>
        <v>0</v>
      </c>
      <c r="O865" s="27">
        <f>G865+K865</f>
        <v>0</v>
      </c>
      <c r="P865" s="27">
        <f>H865+L865+M865</f>
        <v>0</v>
      </c>
      <c r="Q865" s="81">
        <f>I865+M865</f>
        <v>0</v>
      </c>
    </row>
    <row r="866" spans="1:17" s="134" customFormat="1" ht="33" hidden="1">
      <c r="A866" s="34" t="s">
        <v>146</v>
      </c>
      <c r="B866" s="44" t="s">
        <v>54</v>
      </c>
      <c r="C866" s="25" t="s">
        <v>51</v>
      </c>
      <c r="D866" s="44" t="s">
        <v>561</v>
      </c>
      <c r="E866" s="44"/>
      <c r="F866" s="27">
        <f>F867</f>
        <v>0</v>
      </c>
      <c r="G866" s="27">
        <f t="shared" ref="G866:G868" si="676">G867</f>
        <v>0</v>
      </c>
      <c r="H866" s="27">
        <f t="shared" ref="H866:H868" si="677">H867</f>
        <v>0</v>
      </c>
      <c r="I866" s="81">
        <f t="shared" ref="I866:I868" si="678">I867</f>
        <v>0</v>
      </c>
      <c r="J866" s="215"/>
      <c r="K866" s="215"/>
      <c r="L866" s="215"/>
      <c r="M866" s="215"/>
      <c r="N866" s="124">
        <f>N867</f>
        <v>0</v>
      </c>
      <c r="O866" s="124">
        <f t="shared" ref="O866:Q868" si="679">O867</f>
        <v>0</v>
      </c>
      <c r="P866" s="124">
        <f t="shared" si="679"/>
        <v>0</v>
      </c>
      <c r="Q866" s="89">
        <f t="shared" si="679"/>
        <v>0</v>
      </c>
    </row>
    <row r="867" spans="1:17" s="134" customFormat="1" ht="49.5" hidden="1">
      <c r="A867" s="34" t="s">
        <v>340</v>
      </c>
      <c r="B867" s="44" t="s">
        <v>54</v>
      </c>
      <c r="C867" s="25" t="s">
        <v>51</v>
      </c>
      <c r="D867" s="44" t="s">
        <v>562</v>
      </c>
      <c r="E867" s="44"/>
      <c r="F867" s="27">
        <f>F868</f>
        <v>0</v>
      </c>
      <c r="G867" s="27">
        <f t="shared" si="676"/>
        <v>0</v>
      </c>
      <c r="H867" s="27">
        <f t="shared" si="677"/>
        <v>0</v>
      </c>
      <c r="I867" s="81">
        <f t="shared" si="678"/>
        <v>0</v>
      </c>
      <c r="J867" s="215"/>
      <c r="K867" s="215"/>
      <c r="L867" s="215"/>
      <c r="M867" s="215"/>
      <c r="N867" s="124">
        <f>N868</f>
        <v>0</v>
      </c>
      <c r="O867" s="124">
        <f t="shared" si="679"/>
        <v>0</v>
      </c>
      <c r="P867" s="124">
        <f t="shared" si="679"/>
        <v>0</v>
      </c>
      <c r="Q867" s="89">
        <f t="shared" si="679"/>
        <v>0</v>
      </c>
    </row>
    <row r="868" spans="1:17" s="134" customFormat="1" ht="49.5" hidden="1">
      <c r="A868" s="34" t="s">
        <v>81</v>
      </c>
      <c r="B868" s="44" t="s">
        <v>54</v>
      </c>
      <c r="C868" s="25" t="s">
        <v>51</v>
      </c>
      <c r="D868" s="44" t="s">
        <v>562</v>
      </c>
      <c r="E868" s="44">
        <v>600</v>
      </c>
      <c r="F868" s="27">
        <f>F869</f>
        <v>0</v>
      </c>
      <c r="G868" s="27">
        <f t="shared" si="676"/>
        <v>0</v>
      </c>
      <c r="H868" s="27">
        <f t="shared" si="677"/>
        <v>0</v>
      </c>
      <c r="I868" s="81">
        <f t="shared" si="678"/>
        <v>0</v>
      </c>
      <c r="J868" s="215"/>
      <c r="K868" s="215"/>
      <c r="L868" s="215"/>
      <c r="M868" s="215"/>
      <c r="N868" s="124">
        <f>N869</f>
        <v>0</v>
      </c>
      <c r="O868" s="124">
        <f t="shared" si="679"/>
        <v>0</v>
      </c>
      <c r="P868" s="124">
        <f t="shared" si="679"/>
        <v>0</v>
      </c>
      <c r="Q868" s="89">
        <f t="shared" si="679"/>
        <v>0</v>
      </c>
    </row>
    <row r="869" spans="1:17" s="134" customFormat="1" ht="16.5" hidden="1">
      <c r="A869" s="34" t="s">
        <v>169</v>
      </c>
      <c r="B869" s="44" t="s">
        <v>54</v>
      </c>
      <c r="C869" s="25" t="s">
        <v>51</v>
      </c>
      <c r="D869" s="44" t="s">
        <v>562</v>
      </c>
      <c r="E869" s="44">
        <v>610</v>
      </c>
      <c r="F869" s="27"/>
      <c r="G869" s="27"/>
      <c r="H869" s="27"/>
      <c r="I869" s="81"/>
      <c r="J869" s="215"/>
      <c r="K869" s="215"/>
      <c r="L869" s="215"/>
      <c r="M869" s="215"/>
      <c r="N869" s="124"/>
      <c r="O869" s="124"/>
      <c r="P869" s="124"/>
      <c r="Q869" s="89"/>
    </row>
    <row r="870" spans="1:17" s="134" customFormat="1" ht="66" hidden="1">
      <c r="A870" s="24" t="s">
        <v>666</v>
      </c>
      <c r="B870" s="167" t="s">
        <v>54</v>
      </c>
      <c r="C870" s="25" t="s">
        <v>51</v>
      </c>
      <c r="D870" s="44" t="s">
        <v>641</v>
      </c>
      <c r="E870" s="44"/>
      <c r="F870" s="27"/>
      <c r="G870" s="27"/>
      <c r="H870" s="27"/>
      <c r="I870" s="81"/>
      <c r="J870" s="215"/>
      <c r="K870" s="215"/>
      <c r="L870" s="215"/>
      <c r="M870" s="215"/>
      <c r="N870" s="124"/>
      <c r="O870" s="124"/>
      <c r="P870" s="124"/>
      <c r="Q870" s="89"/>
    </row>
    <row r="871" spans="1:17" s="134" customFormat="1" ht="49.5" hidden="1">
      <c r="A871" s="170" t="s">
        <v>81</v>
      </c>
      <c r="B871" s="167" t="s">
        <v>54</v>
      </c>
      <c r="C871" s="25" t="s">
        <v>51</v>
      </c>
      <c r="D871" s="44" t="s">
        <v>641</v>
      </c>
      <c r="E871" s="72">
        <v>600</v>
      </c>
      <c r="F871" s="27"/>
      <c r="G871" s="27"/>
      <c r="H871" s="27"/>
      <c r="I871" s="81"/>
      <c r="J871" s="215"/>
      <c r="K871" s="215"/>
      <c r="L871" s="215"/>
      <c r="M871" s="215"/>
      <c r="N871" s="124"/>
      <c r="O871" s="124"/>
      <c r="P871" s="124"/>
      <c r="Q871" s="89"/>
    </row>
    <row r="872" spans="1:17" s="134" customFormat="1" ht="16.5" hidden="1">
      <c r="A872" s="170" t="s">
        <v>169</v>
      </c>
      <c r="B872" s="167" t="s">
        <v>54</v>
      </c>
      <c r="C872" s="25" t="s">
        <v>51</v>
      </c>
      <c r="D872" s="44" t="s">
        <v>641</v>
      </c>
      <c r="E872" s="72">
        <v>610</v>
      </c>
      <c r="F872" s="27"/>
      <c r="G872" s="27"/>
      <c r="H872" s="27"/>
      <c r="I872" s="81"/>
      <c r="J872" s="215"/>
      <c r="K872" s="215"/>
      <c r="L872" s="215"/>
      <c r="M872" s="215"/>
      <c r="N872" s="124"/>
      <c r="O872" s="124"/>
      <c r="P872" s="124"/>
      <c r="Q872" s="89"/>
    </row>
    <row r="873" spans="1:17" s="134" customFormat="1" ht="66" hidden="1">
      <c r="A873" s="139" t="s">
        <v>666</v>
      </c>
      <c r="B873" s="167" t="s">
        <v>54</v>
      </c>
      <c r="C873" s="25" t="s">
        <v>51</v>
      </c>
      <c r="D873" s="44" t="s">
        <v>577</v>
      </c>
      <c r="E873" s="72"/>
      <c r="F873" s="27">
        <f>F874</f>
        <v>0</v>
      </c>
      <c r="G873" s="27">
        <f t="shared" ref="G873:M874" si="680">G874</f>
        <v>0</v>
      </c>
      <c r="H873" s="27">
        <f t="shared" si="680"/>
        <v>0</v>
      </c>
      <c r="I873" s="27">
        <f t="shared" si="680"/>
        <v>0</v>
      </c>
      <c r="J873" s="126">
        <f>J874</f>
        <v>0</v>
      </c>
      <c r="K873" s="126">
        <f t="shared" si="680"/>
        <v>0</v>
      </c>
      <c r="L873" s="188">
        <f t="shared" si="680"/>
        <v>0</v>
      </c>
      <c r="M873" s="188">
        <f t="shared" si="680"/>
        <v>0</v>
      </c>
      <c r="N873" s="27">
        <f>N874</f>
        <v>0</v>
      </c>
      <c r="O873" s="27">
        <f t="shared" ref="O873:Q874" si="681">O874</f>
        <v>0</v>
      </c>
      <c r="P873" s="27">
        <f t="shared" si="681"/>
        <v>0</v>
      </c>
      <c r="Q873" s="27">
        <f t="shared" si="681"/>
        <v>0</v>
      </c>
    </row>
    <row r="874" spans="1:17" s="134" customFormat="1" ht="49.5" hidden="1">
      <c r="A874" s="170" t="s">
        <v>81</v>
      </c>
      <c r="B874" s="167" t="s">
        <v>54</v>
      </c>
      <c r="C874" s="25" t="s">
        <v>51</v>
      </c>
      <c r="D874" s="44" t="s">
        <v>577</v>
      </c>
      <c r="E874" s="72">
        <v>600</v>
      </c>
      <c r="F874" s="27">
        <f>F875</f>
        <v>0</v>
      </c>
      <c r="G874" s="27">
        <f t="shared" si="680"/>
        <v>0</v>
      </c>
      <c r="H874" s="27">
        <f t="shared" si="680"/>
        <v>0</v>
      </c>
      <c r="I874" s="27">
        <f t="shared" si="680"/>
        <v>0</v>
      </c>
      <c r="J874" s="126">
        <f>J875</f>
        <v>0</v>
      </c>
      <c r="K874" s="126">
        <f t="shared" si="680"/>
        <v>0</v>
      </c>
      <c r="L874" s="188">
        <f t="shared" si="680"/>
        <v>0</v>
      </c>
      <c r="M874" s="188">
        <f t="shared" si="680"/>
        <v>0</v>
      </c>
      <c r="N874" s="27">
        <f>N875</f>
        <v>0</v>
      </c>
      <c r="O874" s="27">
        <f t="shared" si="681"/>
        <v>0</v>
      </c>
      <c r="P874" s="27">
        <f t="shared" si="681"/>
        <v>0</v>
      </c>
      <c r="Q874" s="27">
        <f t="shared" si="681"/>
        <v>0</v>
      </c>
    </row>
    <row r="875" spans="1:17" s="134" customFormat="1" ht="16.5" hidden="1">
      <c r="A875" s="170" t="s">
        <v>169</v>
      </c>
      <c r="B875" s="167" t="s">
        <v>54</v>
      </c>
      <c r="C875" s="25" t="s">
        <v>51</v>
      </c>
      <c r="D875" s="44" t="s">
        <v>577</v>
      </c>
      <c r="E875" s="72">
        <v>610</v>
      </c>
      <c r="F875" s="27"/>
      <c r="G875" s="27"/>
      <c r="H875" s="27"/>
      <c r="I875" s="81"/>
      <c r="J875" s="62"/>
      <c r="K875" s="62"/>
      <c r="L875" s="62"/>
      <c r="M875" s="62"/>
      <c r="N875" s="27">
        <f>F875+J875+K875</f>
        <v>0</v>
      </c>
      <c r="O875" s="27">
        <f>G875+K875</f>
        <v>0</v>
      </c>
      <c r="P875" s="27">
        <f>H875+L875+M875</f>
        <v>0</v>
      </c>
      <c r="Q875" s="81">
        <f>I875+M875</f>
        <v>0</v>
      </c>
    </row>
    <row r="876" spans="1:17" s="134" customFormat="1" ht="66" hidden="1">
      <c r="A876" s="170" t="s">
        <v>666</v>
      </c>
      <c r="B876" s="167" t="s">
        <v>54</v>
      </c>
      <c r="C876" s="25" t="s">
        <v>51</v>
      </c>
      <c r="D876" s="44" t="s">
        <v>642</v>
      </c>
      <c r="E876" s="72"/>
      <c r="F876" s="27"/>
      <c r="G876" s="27"/>
      <c r="H876" s="27"/>
      <c r="I876" s="81"/>
      <c r="J876" s="215"/>
      <c r="K876" s="215"/>
      <c r="L876" s="215"/>
      <c r="M876" s="215"/>
      <c r="N876" s="124"/>
      <c r="O876" s="124"/>
      <c r="P876" s="124"/>
      <c r="Q876" s="89"/>
    </row>
    <row r="877" spans="1:17" s="134" customFormat="1" ht="49.5" hidden="1">
      <c r="A877" s="170" t="s">
        <v>81</v>
      </c>
      <c r="B877" s="167" t="s">
        <v>54</v>
      </c>
      <c r="C877" s="25" t="s">
        <v>51</v>
      </c>
      <c r="D877" s="44" t="s">
        <v>642</v>
      </c>
      <c r="E877" s="72">
        <v>600</v>
      </c>
      <c r="F877" s="27"/>
      <c r="G877" s="27"/>
      <c r="H877" s="27"/>
      <c r="I877" s="81"/>
      <c r="J877" s="215"/>
      <c r="K877" s="215"/>
      <c r="L877" s="215"/>
      <c r="M877" s="215"/>
      <c r="N877" s="124"/>
      <c r="O877" s="124"/>
      <c r="P877" s="124"/>
      <c r="Q877" s="89"/>
    </row>
    <row r="878" spans="1:17" s="134" customFormat="1" ht="16.5" hidden="1">
      <c r="A878" s="170" t="s">
        <v>169</v>
      </c>
      <c r="B878" s="167" t="s">
        <v>54</v>
      </c>
      <c r="C878" s="25" t="s">
        <v>51</v>
      </c>
      <c r="D878" s="44" t="s">
        <v>642</v>
      </c>
      <c r="E878" s="72">
        <v>610</v>
      </c>
      <c r="F878" s="27"/>
      <c r="G878" s="27"/>
      <c r="H878" s="27"/>
      <c r="I878" s="81"/>
      <c r="J878" s="215"/>
      <c r="K878" s="215"/>
      <c r="L878" s="215"/>
      <c r="M878" s="215"/>
      <c r="N878" s="124"/>
      <c r="O878" s="124"/>
      <c r="P878" s="124"/>
      <c r="Q878" s="89"/>
    </row>
    <row r="879" spans="1:17" s="134" customFormat="1" ht="66" hidden="1">
      <c r="A879" s="170" t="s">
        <v>666</v>
      </c>
      <c r="B879" s="167" t="s">
        <v>54</v>
      </c>
      <c r="C879" s="25" t="s">
        <v>51</v>
      </c>
      <c r="D879" s="44" t="s">
        <v>651</v>
      </c>
      <c r="E879" s="72"/>
      <c r="F879" s="27"/>
      <c r="G879" s="27"/>
      <c r="H879" s="27"/>
      <c r="I879" s="81"/>
      <c r="J879" s="215"/>
      <c r="K879" s="215"/>
      <c r="L879" s="215"/>
      <c r="M879" s="215"/>
      <c r="N879" s="124"/>
      <c r="O879" s="124"/>
      <c r="P879" s="124"/>
      <c r="Q879" s="89"/>
    </row>
    <row r="880" spans="1:17" s="134" customFormat="1" ht="49.5" hidden="1">
      <c r="A880" s="170" t="s">
        <v>81</v>
      </c>
      <c r="B880" s="167" t="s">
        <v>54</v>
      </c>
      <c r="C880" s="25" t="s">
        <v>51</v>
      </c>
      <c r="D880" s="44" t="s">
        <v>651</v>
      </c>
      <c r="E880" s="72">
        <v>600</v>
      </c>
      <c r="F880" s="27"/>
      <c r="G880" s="27"/>
      <c r="H880" s="27"/>
      <c r="I880" s="81"/>
      <c r="J880" s="215"/>
      <c r="K880" s="215"/>
      <c r="L880" s="215"/>
      <c r="M880" s="215"/>
      <c r="N880" s="124"/>
      <c r="O880" s="124"/>
      <c r="P880" s="124"/>
      <c r="Q880" s="89"/>
    </row>
    <row r="881" spans="1:17" s="134" customFormat="1" ht="16.5" hidden="1">
      <c r="A881" s="170" t="s">
        <v>169</v>
      </c>
      <c r="B881" s="167" t="s">
        <v>54</v>
      </c>
      <c r="C881" s="25" t="s">
        <v>51</v>
      </c>
      <c r="D881" s="44" t="s">
        <v>651</v>
      </c>
      <c r="E881" s="72">
        <v>610</v>
      </c>
      <c r="F881" s="27"/>
      <c r="G881" s="27"/>
      <c r="H881" s="27"/>
      <c r="I881" s="81"/>
      <c r="J881" s="215"/>
      <c r="K881" s="215"/>
      <c r="L881" s="215"/>
      <c r="M881" s="215"/>
      <c r="N881" s="124"/>
      <c r="O881" s="124"/>
      <c r="P881" s="124"/>
      <c r="Q881" s="89"/>
    </row>
    <row r="882" spans="1:17" s="11" customFormat="1" ht="15.75">
      <c r="A882" s="155"/>
      <c r="B882" s="156"/>
      <c r="C882" s="156"/>
      <c r="D882" s="151"/>
      <c r="E882" s="143"/>
      <c r="F882" s="57"/>
      <c r="G882" s="57"/>
      <c r="H882" s="57"/>
      <c r="I882" s="79"/>
      <c r="J882" s="112"/>
      <c r="K882" s="112"/>
      <c r="L882" s="122"/>
      <c r="M882" s="122"/>
      <c r="N882" s="57"/>
      <c r="O882" s="57"/>
      <c r="P882" s="57"/>
      <c r="Q882" s="79"/>
    </row>
    <row r="883" spans="1:17" s="11" customFormat="1" ht="56.25">
      <c r="A883" s="30" t="s">
        <v>63</v>
      </c>
      <c r="B883" s="22" t="s">
        <v>54</v>
      </c>
      <c r="C883" s="22" t="s">
        <v>60</v>
      </c>
      <c r="D883" s="31"/>
      <c r="E883" s="22"/>
      <c r="F883" s="23">
        <f>F889+F884</f>
        <v>3321</v>
      </c>
      <c r="G883" s="23">
        <f t="shared" ref="G883:I883" si="682">G889+G884</f>
        <v>0</v>
      </c>
      <c r="H883" s="23">
        <f t="shared" si="682"/>
        <v>3321</v>
      </c>
      <c r="I883" s="23">
        <f t="shared" si="682"/>
        <v>0</v>
      </c>
      <c r="J883" s="171">
        <f>J889</f>
        <v>0</v>
      </c>
      <c r="K883" s="171">
        <f t="shared" ref="K883:M883" si="683">K889</f>
        <v>0</v>
      </c>
      <c r="L883" s="186">
        <f t="shared" si="683"/>
        <v>0</v>
      </c>
      <c r="M883" s="186">
        <f t="shared" si="683"/>
        <v>0</v>
      </c>
      <c r="N883" s="23">
        <f>N889</f>
        <v>0</v>
      </c>
      <c r="O883" s="23">
        <f t="shared" ref="O883:Q883" si="684">O889</f>
        <v>0</v>
      </c>
      <c r="P883" s="23">
        <f t="shared" si="684"/>
        <v>0</v>
      </c>
      <c r="Q883" s="23">
        <f t="shared" si="684"/>
        <v>0</v>
      </c>
    </row>
    <row r="884" spans="1:17" s="134" customFormat="1" ht="99">
      <c r="A884" s="24" t="s">
        <v>688</v>
      </c>
      <c r="B884" s="25" t="s">
        <v>54</v>
      </c>
      <c r="C884" s="25" t="s">
        <v>60</v>
      </c>
      <c r="D884" s="35" t="s">
        <v>260</v>
      </c>
      <c r="E884" s="25"/>
      <c r="F884" s="27">
        <f>F885</f>
        <v>3321</v>
      </c>
      <c r="G884" s="27">
        <f t="shared" ref="G884:I887" si="685">G885</f>
        <v>0</v>
      </c>
      <c r="H884" s="27">
        <f t="shared" si="685"/>
        <v>3321</v>
      </c>
      <c r="I884" s="27">
        <f t="shared" si="685"/>
        <v>0</v>
      </c>
      <c r="J884" s="126">
        <f t="shared" ref="J884:Q884" si="686">J886</f>
        <v>0</v>
      </c>
      <c r="K884" s="126">
        <f t="shared" si="686"/>
        <v>0</v>
      </c>
      <c r="L884" s="188">
        <f t="shared" si="686"/>
        <v>0</v>
      </c>
      <c r="M884" s="189">
        <f t="shared" si="686"/>
        <v>0</v>
      </c>
      <c r="N884" s="124">
        <f t="shared" si="686"/>
        <v>0</v>
      </c>
      <c r="O884" s="124">
        <f t="shared" si="686"/>
        <v>0</v>
      </c>
      <c r="P884" s="124">
        <f t="shared" si="686"/>
        <v>0</v>
      </c>
      <c r="Q884" s="89">
        <f t="shared" si="686"/>
        <v>0</v>
      </c>
    </row>
    <row r="885" spans="1:17" s="134" customFormat="1" ht="33">
      <c r="A885" s="24" t="s">
        <v>200</v>
      </c>
      <c r="B885" s="25" t="s">
        <v>54</v>
      </c>
      <c r="C885" s="25" t="s">
        <v>60</v>
      </c>
      <c r="D885" s="35" t="s">
        <v>704</v>
      </c>
      <c r="E885" s="25"/>
      <c r="F885" s="27">
        <f>F886</f>
        <v>3321</v>
      </c>
      <c r="G885" s="27">
        <f t="shared" si="685"/>
        <v>0</v>
      </c>
      <c r="H885" s="27">
        <f t="shared" si="685"/>
        <v>3321</v>
      </c>
      <c r="I885" s="27">
        <f t="shared" si="685"/>
        <v>0</v>
      </c>
      <c r="J885" s="126"/>
      <c r="K885" s="126"/>
      <c r="L885" s="188"/>
      <c r="M885" s="189"/>
      <c r="N885" s="124"/>
      <c r="O885" s="124"/>
      <c r="P885" s="124"/>
      <c r="Q885" s="89"/>
    </row>
    <row r="886" spans="1:17" s="134" customFormat="1" ht="66">
      <c r="A886" s="24" t="s">
        <v>703</v>
      </c>
      <c r="B886" s="25" t="s">
        <v>54</v>
      </c>
      <c r="C886" s="25" t="s">
        <v>60</v>
      </c>
      <c r="D886" s="35" t="s">
        <v>705</v>
      </c>
      <c r="E886" s="25"/>
      <c r="F886" s="27">
        <f>F887</f>
        <v>3321</v>
      </c>
      <c r="G886" s="27">
        <f t="shared" si="685"/>
        <v>0</v>
      </c>
      <c r="H886" s="27">
        <f t="shared" si="685"/>
        <v>3321</v>
      </c>
      <c r="I886" s="27">
        <f t="shared" si="685"/>
        <v>0</v>
      </c>
      <c r="J886" s="126">
        <f t="shared" ref="J886:M887" si="687">J887</f>
        <v>0</v>
      </c>
      <c r="K886" s="126">
        <f t="shared" si="687"/>
        <v>0</v>
      </c>
      <c r="L886" s="188">
        <f t="shared" si="687"/>
        <v>0</v>
      </c>
      <c r="M886" s="189">
        <f t="shared" si="687"/>
        <v>0</v>
      </c>
      <c r="N886" s="124">
        <f t="shared" ref="N886:Q887" si="688">N887</f>
        <v>0</v>
      </c>
      <c r="O886" s="124">
        <f t="shared" si="688"/>
        <v>0</v>
      </c>
      <c r="P886" s="124">
        <f t="shared" si="688"/>
        <v>0</v>
      </c>
      <c r="Q886" s="89">
        <f t="shared" si="688"/>
        <v>0</v>
      </c>
    </row>
    <row r="887" spans="1:17" s="134" customFormat="1" ht="49.5">
      <c r="A887" s="24" t="s">
        <v>81</v>
      </c>
      <c r="B887" s="25" t="s">
        <v>54</v>
      </c>
      <c r="C887" s="25" t="s">
        <v>60</v>
      </c>
      <c r="D887" s="35" t="s">
        <v>705</v>
      </c>
      <c r="E887" s="25" t="s">
        <v>82</v>
      </c>
      <c r="F887" s="27">
        <f>F888</f>
        <v>3321</v>
      </c>
      <c r="G887" s="27">
        <f t="shared" si="685"/>
        <v>0</v>
      </c>
      <c r="H887" s="27">
        <f t="shared" si="685"/>
        <v>3321</v>
      </c>
      <c r="I887" s="27">
        <f t="shared" si="685"/>
        <v>0</v>
      </c>
      <c r="J887" s="126">
        <f t="shared" si="687"/>
        <v>0</v>
      </c>
      <c r="K887" s="126">
        <f t="shared" si="687"/>
        <v>0</v>
      </c>
      <c r="L887" s="188">
        <f t="shared" si="687"/>
        <v>0</v>
      </c>
      <c r="M887" s="189">
        <f t="shared" si="687"/>
        <v>0</v>
      </c>
      <c r="N887" s="124">
        <f t="shared" si="688"/>
        <v>0</v>
      </c>
      <c r="O887" s="124">
        <f t="shared" si="688"/>
        <v>0</v>
      </c>
      <c r="P887" s="124">
        <f t="shared" si="688"/>
        <v>0</v>
      </c>
      <c r="Q887" s="89">
        <f t="shared" si="688"/>
        <v>0</v>
      </c>
    </row>
    <row r="888" spans="1:17" s="134" customFormat="1" ht="16.5">
      <c r="A888" s="24" t="s">
        <v>169</v>
      </c>
      <c r="B888" s="25" t="s">
        <v>54</v>
      </c>
      <c r="C888" s="25" t="s">
        <v>60</v>
      </c>
      <c r="D888" s="35" t="s">
        <v>705</v>
      </c>
      <c r="E888" s="25" t="s">
        <v>168</v>
      </c>
      <c r="F888" s="27">
        <v>3321</v>
      </c>
      <c r="G888" s="27"/>
      <c r="H888" s="27">
        <v>3321</v>
      </c>
      <c r="I888" s="81"/>
      <c r="J888" s="126"/>
      <c r="K888" s="126"/>
      <c r="L888" s="188"/>
      <c r="M888" s="189"/>
      <c r="N888" s="124"/>
      <c r="O888" s="124"/>
      <c r="P888" s="124"/>
      <c r="Q888" s="89"/>
    </row>
    <row r="889" spans="1:17" s="11" customFormat="1" ht="16.5" hidden="1">
      <c r="A889" s="219" t="s">
        <v>79</v>
      </c>
      <c r="B889" s="220" t="s">
        <v>54</v>
      </c>
      <c r="C889" s="220" t="s">
        <v>60</v>
      </c>
      <c r="D889" s="233" t="s">
        <v>218</v>
      </c>
      <c r="E889" s="220"/>
      <c r="F889" s="222">
        <f t="shared" ref="F889:I889" si="689">F890+F894</f>
        <v>0</v>
      </c>
      <c r="G889" s="222">
        <f t="shared" si="689"/>
        <v>0</v>
      </c>
      <c r="H889" s="222">
        <f t="shared" si="689"/>
        <v>0</v>
      </c>
      <c r="I889" s="223">
        <f t="shared" si="689"/>
        <v>0</v>
      </c>
      <c r="J889" s="126">
        <f t="shared" ref="J889:M889" si="690">J890+J894</f>
        <v>0</v>
      </c>
      <c r="K889" s="126">
        <f t="shared" si="690"/>
        <v>0</v>
      </c>
      <c r="L889" s="188">
        <f t="shared" si="690"/>
        <v>0</v>
      </c>
      <c r="M889" s="189">
        <f t="shared" si="690"/>
        <v>0</v>
      </c>
      <c r="N889" s="27">
        <f t="shared" ref="N889:Q889" si="691">N890+N894</f>
        <v>0</v>
      </c>
      <c r="O889" s="27">
        <f t="shared" si="691"/>
        <v>0</v>
      </c>
      <c r="P889" s="27">
        <f t="shared" si="691"/>
        <v>0</v>
      </c>
      <c r="Q889" s="81">
        <f t="shared" si="691"/>
        <v>0</v>
      </c>
    </row>
    <row r="890" spans="1:17" s="11" customFormat="1" ht="16.5" hidden="1">
      <c r="A890" s="226" t="s">
        <v>76</v>
      </c>
      <c r="B890" s="220" t="s">
        <v>54</v>
      </c>
      <c r="C890" s="220" t="s">
        <v>60</v>
      </c>
      <c r="D890" s="233" t="s">
        <v>219</v>
      </c>
      <c r="E890" s="220"/>
      <c r="F890" s="222">
        <f t="shared" ref="F890:M892" si="692">F891</f>
        <v>0</v>
      </c>
      <c r="G890" s="222">
        <f t="shared" si="692"/>
        <v>0</v>
      </c>
      <c r="H890" s="222">
        <f t="shared" si="692"/>
        <v>0</v>
      </c>
      <c r="I890" s="223">
        <f t="shared" si="692"/>
        <v>0</v>
      </c>
      <c r="J890" s="126">
        <f t="shared" si="692"/>
        <v>0</v>
      </c>
      <c r="K890" s="126">
        <f t="shared" si="692"/>
        <v>0</v>
      </c>
      <c r="L890" s="188">
        <f t="shared" si="692"/>
        <v>0</v>
      </c>
      <c r="M890" s="189">
        <f t="shared" si="692"/>
        <v>0</v>
      </c>
      <c r="N890" s="27">
        <f t="shared" ref="N890:Q892" si="693">N891</f>
        <v>0</v>
      </c>
      <c r="O890" s="27">
        <f t="shared" si="693"/>
        <v>0</v>
      </c>
      <c r="P890" s="27">
        <f t="shared" si="693"/>
        <v>0</v>
      </c>
      <c r="Q890" s="81">
        <f t="shared" si="693"/>
        <v>0</v>
      </c>
    </row>
    <row r="891" spans="1:17" s="11" customFormat="1" ht="49.5" hidden="1">
      <c r="A891" s="219" t="s">
        <v>145</v>
      </c>
      <c r="B891" s="220" t="s">
        <v>54</v>
      </c>
      <c r="C891" s="220" t="s">
        <v>60</v>
      </c>
      <c r="D891" s="233" t="s">
        <v>626</v>
      </c>
      <c r="E891" s="220"/>
      <c r="F891" s="222">
        <f t="shared" si="692"/>
        <v>0</v>
      </c>
      <c r="G891" s="222">
        <f t="shared" si="692"/>
        <v>0</v>
      </c>
      <c r="H891" s="222">
        <f t="shared" si="692"/>
        <v>0</v>
      </c>
      <c r="I891" s="223">
        <f t="shared" si="692"/>
        <v>0</v>
      </c>
      <c r="J891" s="126">
        <f t="shared" si="692"/>
        <v>0</v>
      </c>
      <c r="K891" s="126">
        <f t="shared" si="692"/>
        <v>0</v>
      </c>
      <c r="L891" s="188">
        <f t="shared" si="692"/>
        <v>0</v>
      </c>
      <c r="M891" s="189">
        <f t="shared" si="692"/>
        <v>0</v>
      </c>
      <c r="N891" s="27">
        <f t="shared" si="693"/>
        <v>0</v>
      </c>
      <c r="O891" s="27">
        <f t="shared" si="693"/>
        <v>0</v>
      </c>
      <c r="P891" s="27">
        <f t="shared" si="693"/>
        <v>0</v>
      </c>
      <c r="Q891" s="81">
        <f t="shared" si="693"/>
        <v>0</v>
      </c>
    </row>
    <row r="892" spans="1:17" s="11" customFormat="1" ht="49.5" hidden="1">
      <c r="A892" s="219" t="s">
        <v>81</v>
      </c>
      <c r="B892" s="220" t="s">
        <v>54</v>
      </c>
      <c r="C892" s="220" t="s">
        <v>60</v>
      </c>
      <c r="D892" s="233" t="s">
        <v>626</v>
      </c>
      <c r="E892" s="220" t="s">
        <v>82</v>
      </c>
      <c r="F892" s="222">
        <f t="shared" si="692"/>
        <v>0</v>
      </c>
      <c r="G892" s="222">
        <f t="shared" si="692"/>
        <v>0</v>
      </c>
      <c r="H892" s="222">
        <f t="shared" si="692"/>
        <v>0</v>
      </c>
      <c r="I892" s="223">
        <f t="shared" si="692"/>
        <v>0</v>
      </c>
      <c r="J892" s="126">
        <f t="shared" si="692"/>
        <v>0</v>
      </c>
      <c r="K892" s="126">
        <f t="shared" si="692"/>
        <v>0</v>
      </c>
      <c r="L892" s="188">
        <f t="shared" si="692"/>
        <v>0</v>
      </c>
      <c r="M892" s="189">
        <f t="shared" si="692"/>
        <v>0</v>
      </c>
      <c r="N892" s="27">
        <f t="shared" si="693"/>
        <v>0</v>
      </c>
      <c r="O892" s="27">
        <f t="shared" si="693"/>
        <v>0</v>
      </c>
      <c r="P892" s="27">
        <f t="shared" si="693"/>
        <v>0</v>
      </c>
      <c r="Q892" s="81">
        <f t="shared" si="693"/>
        <v>0</v>
      </c>
    </row>
    <row r="893" spans="1:17" s="11" customFormat="1" ht="16.5" hidden="1">
      <c r="A893" s="219" t="s">
        <v>169</v>
      </c>
      <c r="B893" s="220" t="s">
        <v>54</v>
      </c>
      <c r="C893" s="220" t="s">
        <v>60</v>
      </c>
      <c r="D893" s="233" t="s">
        <v>626</v>
      </c>
      <c r="E893" s="220" t="s">
        <v>168</v>
      </c>
      <c r="F893" s="222"/>
      <c r="G893" s="222"/>
      <c r="H893" s="222"/>
      <c r="I893" s="223"/>
      <c r="J893" s="112"/>
      <c r="K893" s="112"/>
      <c r="L893" s="122"/>
      <c r="M893" s="122"/>
      <c r="N893" s="27">
        <f>F893+J893+K893</f>
        <v>0</v>
      </c>
      <c r="O893" s="27">
        <f>G893+K893</f>
        <v>0</v>
      </c>
      <c r="P893" s="27">
        <f>H893+L893+M893</f>
        <v>0</v>
      </c>
      <c r="Q893" s="81">
        <f>I893+M893</f>
        <v>0</v>
      </c>
    </row>
    <row r="894" spans="1:17" s="11" customFormat="1" ht="15.75" hidden="1">
      <c r="A894" s="144"/>
      <c r="B894" s="143"/>
      <c r="C894" s="143"/>
      <c r="D894" s="142"/>
      <c r="E894" s="143"/>
      <c r="F894" s="62"/>
      <c r="G894" s="62"/>
      <c r="H894" s="62"/>
      <c r="I894" s="99"/>
      <c r="J894" s="112"/>
      <c r="K894" s="112"/>
      <c r="L894" s="122"/>
      <c r="M894" s="122"/>
      <c r="N894" s="62"/>
      <c r="O894" s="62"/>
      <c r="P894" s="62"/>
      <c r="Q894" s="99"/>
    </row>
    <row r="895" spans="1:17" s="11" customFormat="1" ht="18.75" hidden="1">
      <c r="A895" s="229" t="s">
        <v>417</v>
      </c>
      <c r="B895" s="230" t="s">
        <v>54</v>
      </c>
      <c r="C895" s="230" t="s">
        <v>58</v>
      </c>
      <c r="D895" s="231"/>
      <c r="E895" s="230"/>
      <c r="F895" s="237">
        <f t="shared" ref="F895:H895" si="694">F896+F905</f>
        <v>0</v>
      </c>
      <c r="G895" s="237">
        <f t="shared" si="694"/>
        <v>0</v>
      </c>
      <c r="H895" s="237">
        <f t="shared" si="694"/>
        <v>0</v>
      </c>
      <c r="I895" s="238">
        <f t="shared" ref="I895:L895" si="695">I896+I905</f>
        <v>0</v>
      </c>
      <c r="J895" s="175">
        <f t="shared" si="695"/>
        <v>0</v>
      </c>
      <c r="K895" s="175">
        <f t="shared" si="695"/>
        <v>0</v>
      </c>
      <c r="L895" s="190">
        <f t="shared" si="695"/>
        <v>0</v>
      </c>
      <c r="M895" s="191">
        <f t="shared" ref="M895" si="696">M896+M905</f>
        <v>0</v>
      </c>
      <c r="N895" s="32">
        <f t="shared" ref="N895:Q895" si="697">N896+N905</f>
        <v>0</v>
      </c>
      <c r="O895" s="32">
        <f t="shared" si="697"/>
        <v>0</v>
      </c>
      <c r="P895" s="32">
        <f t="shared" si="697"/>
        <v>0</v>
      </c>
      <c r="Q895" s="82">
        <f t="shared" si="697"/>
        <v>0</v>
      </c>
    </row>
    <row r="896" spans="1:17" s="11" customFormat="1" ht="34.5" hidden="1">
      <c r="A896" s="226" t="s">
        <v>585</v>
      </c>
      <c r="B896" s="220" t="s">
        <v>54</v>
      </c>
      <c r="C896" s="220" t="s">
        <v>58</v>
      </c>
      <c r="D896" s="233" t="s">
        <v>243</v>
      </c>
      <c r="E896" s="230"/>
      <c r="F896" s="239">
        <f t="shared" ref="F896:H896" si="698">F897+F901</f>
        <v>0</v>
      </c>
      <c r="G896" s="239">
        <f t="shared" si="698"/>
        <v>0</v>
      </c>
      <c r="H896" s="239">
        <f t="shared" si="698"/>
        <v>0</v>
      </c>
      <c r="I896" s="240">
        <f t="shared" ref="I896:L896" si="699">I897+I901</f>
        <v>0</v>
      </c>
      <c r="J896" s="176">
        <f t="shared" si="699"/>
        <v>0</v>
      </c>
      <c r="K896" s="176">
        <f t="shared" si="699"/>
        <v>0</v>
      </c>
      <c r="L896" s="192">
        <f t="shared" si="699"/>
        <v>0</v>
      </c>
      <c r="M896" s="193">
        <f t="shared" ref="M896" si="700">M897+M901</f>
        <v>0</v>
      </c>
      <c r="N896" s="52">
        <f t="shared" ref="N896:Q896" si="701">N897+N901</f>
        <v>0</v>
      </c>
      <c r="O896" s="52">
        <f t="shared" si="701"/>
        <v>0</v>
      </c>
      <c r="P896" s="52">
        <f t="shared" si="701"/>
        <v>0</v>
      </c>
      <c r="Q896" s="83">
        <f t="shared" si="701"/>
        <v>0</v>
      </c>
    </row>
    <row r="897" spans="1:17" s="134" customFormat="1" ht="33.75" hidden="1">
      <c r="A897" s="225" t="s">
        <v>200</v>
      </c>
      <c r="B897" s="220" t="s">
        <v>54</v>
      </c>
      <c r="C897" s="220" t="s">
        <v>58</v>
      </c>
      <c r="D897" s="233" t="s">
        <v>244</v>
      </c>
      <c r="E897" s="230"/>
      <c r="F897" s="239">
        <f t="shared" ref="F897:M899" si="702">F898</f>
        <v>0</v>
      </c>
      <c r="G897" s="239">
        <f t="shared" si="702"/>
        <v>0</v>
      </c>
      <c r="H897" s="239">
        <f t="shared" si="702"/>
        <v>0</v>
      </c>
      <c r="I897" s="240">
        <f t="shared" si="702"/>
        <v>0</v>
      </c>
      <c r="J897" s="176">
        <f t="shared" si="702"/>
        <v>0</v>
      </c>
      <c r="K897" s="176">
        <f t="shared" si="702"/>
        <v>0</v>
      </c>
      <c r="L897" s="192">
        <f t="shared" si="702"/>
        <v>0</v>
      </c>
      <c r="M897" s="193">
        <f t="shared" si="702"/>
        <v>0</v>
      </c>
      <c r="N897" s="130">
        <f t="shared" ref="N897:Q899" si="703">N898</f>
        <v>0</v>
      </c>
      <c r="O897" s="130">
        <f t="shared" si="703"/>
        <v>0</v>
      </c>
      <c r="P897" s="130">
        <f t="shared" si="703"/>
        <v>0</v>
      </c>
      <c r="Q897" s="91">
        <f t="shared" si="703"/>
        <v>0</v>
      </c>
    </row>
    <row r="898" spans="1:17" s="134" customFormat="1" ht="33.75" hidden="1">
      <c r="A898" s="219" t="s">
        <v>87</v>
      </c>
      <c r="B898" s="220" t="s">
        <v>54</v>
      </c>
      <c r="C898" s="220" t="s">
        <v>58</v>
      </c>
      <c r="D898" s="233" t="s">
        <v>248</v>
      </c>
      <c r="E898" s="230"/>
      <c r="F898" s="239">
        <f t="shared" si="702"/>
        <v>0</v>
      </c>
      <c r="G898" s="239">
        <f t="shared" si="702"/>
        <v>0</v>
      </c>
      <c r="H898" s="239">
        <f t="shared" si="702"/>
        <v>0</v>
      </c>
      <c r="I898" s="240">
        <f t="shared" si="702"/>
        <v>0</v>
      </c>
      <c r="J898" s="176">
        <f t="shared" si="702"/>
        <v>0</v>
      </c>
      <c r="K898" s="176">
        <f t="shared" si="702"/>
        <v>0</v>
      </c>
      <c r="L898" s="192">
        <f t="shared" si="702"/>
        <v>0</v>
      </c>
      <c r="M898" s="193">
        <f t="shared" si="702"/>
        <v>0</v>
      </c>
      <c r="N898" s="130">
        <f t="shared" si="703"/>
        <v>0</v>
      </c>
      <c r="O898" s="130">
        <f t="shared" si="703"/>
        <v>0</v>
      </c>
      <c r="P898" s="130">
        <f t="shared" si="703"/>
        <v>0</v>
      </c>
      <c r="Q898" s="91">
        <f t="shared" si="703"/>
        <v>0</v>
      </c>
    </row>
    <row r="899" spans="1:17" s="134" customFormat="1" ht="49.5" hidden="1">
      <c r="A899" s="219" t="s">
        <v>81</v>
      </c>
      <c r="B899" s="220" t="s">
        <v>54</v>
      </c>
      <c r="C899" s="220" t="s">
        <v>58</v>
      </c>
      <c r="D899" s="233" t="s">
        <v>248</v>
      </c>
      <c r="E899" s="220" t="s">
        <v>82</v>
      </c>
      <c r="F899" s="222">
        <f t="shared" si="702"/>
        <v>0</v>
      </c>
      <c r="G899" s="222">
        <f t="shared" si="702"/>
        <v>0</v>
      </c>
      <c r="H899" s="222">
        <f t="shared" si="702"/>
        <v>0</v>
      </c>
      <c r="I899" s="223">
        <f t="shared" si="702"/>
        <v>0</v>
      </c>
      <c r="J899" s="126">
        <f t="shared" si="702"/>
        <v>0</v>
      </c>
      <c r="K899" s="126">
        <f t="shared" si="702"/>
        <v>0</v>
      </c>
      <c r="L899" s="188">
        <f t="shared" si="702"/>
        <v>0</v>
      </c>
      <c r="M899" s="189">
        <f t="shared" si="702"/>
        <v>0</v>
      </c>
      <c r="N899" s="124">
        <f t="shared" si="703"/>
        <v>0</v>
      </c>
      <c r="O899" s="124">
        <f t="shared" si="703"/>
        <v>0</v>
      </c>
      <c r="P899" s="124">
        <f t="shared" si="703"/>
        <v>0</v>
      </c>
      <c r="Q899" s="89">
        <f t="shared" si="703"/>
        <v>0</v>
      </c>
    </row>
    <row r="900" spans="1:17" s="134" customFormat="1" ht="16.5" hidden="1">
      <c r="A900" s="219" t="s">
        <v>169</v>
      </c>
      <c r="B900" s="220" t="s">
        <v>54</v>
      </c>
      <c r="C900" s="220" t="s">
        <v>58</v>
      </c>
      <c r="D900" s="233" t="s">
        <v>248</v>
      </c>
      <c r="E900" s="220" t="s">
        <v>168</v>
      </c>
      <c r="F900" s="222"/>
      <c r="G900" s="222"/>
      <c r="H900" s="222"/>
      <c r="I900" s="223"/>
      <c r="J900" s="126"/>
      <c r="K900" s="126"/>
      <c r="L900" s="188"/>
      <c r="M900" s="189"/>
      <c r="N900" s="124"/>
      <c r="O900" s="124"/>
      <c r="P900" s="124"/>
      <c r="Q900" s="89"/>
    </row>
    <row r="901" spans="1:17" s="11" customFormat="1" ht="18.75" hidden="1">
      <c r="A901" s="226" t="s">
        <v>76</v>
      </c>
      <c r="B901" s="220" t="s">
        <v>54</v>
      </c>
      <c r="C901" s="220" t="s">
        <v>58</v>
      </c>
      <c r="D901" s="233" t="s">
        <v>246</v>
      </c>
      <c r="E901" s="230"/>
      <c r="F901" s="239">
        <f t="shared" ref="F901:M903" si="704">F902</f>
        <v>0</v>
      </c>
      <c r="G901" s="239">
        <f t="shared" si="704"/>
        <v>0</v>
      </c>
      <c r="H901" s="239">
        <f t="shared" si="704"/>
        <v>0</v>
      </c>
      <c r="I901" s="240">
        <f t="shared" si="704"/>
        <v>0</v>
      </c>
      <c r="J901" s="176">
        <f t="shared" si="704"/>
        <v>0</v>
      </c>
      <c r="K901" s="176">
        <f t="shared" si="704"/>
        <v>0</v>
      </c>
      <c r="L901" s="192">
        <f t="shared" si="704"/>
        <v>0</v>
      </c>
      <c r="M901" s="193">
        <f t="shared" si="704"/>
        <v>0</v>
      </c>
      <c r="N901" s="52">
        <f t="shared" ref="N901:Q903" si="705">N902</f>
        <v>0</v>
      </c>
      <c r="O901" s="52">
        <f t="shared" si="705"/>
        <v>0</v>
      </c>
      <c r="P901" s="52">
        <f t="shared" si="705"/>
        <v>0</v>
      </c>
      <c r="Q901" s="83">
        <f t="shared" si="705"/>
        <v>0</v>
      </c>
    </row>
    <row r="902" spans="1:17" s="11" customFormat="1" ht="18.75" hidden="1">
      <c r="A902" s="219" t="s">
        <v>88</v>
      </c>
      <c r="B902" s="220" t="s">
        <v>54</v>
      </c>
      <c r="C902" s="220" t="s">
        <v>58</v>
      </c>
      <c r="D902" s="233" t="s">
        <v>249</v>
      </c>
      <c r="E902" s="230"/>
      <c r="F902" s="239">
        <f t="shared" si="704"/>
        <v>0</v>
      </c>
      <c r="G902" s="239">
        <f t="shared" si="704"/>
        <v>0</v>
      </c>
      <c r="H902" s="239">
        <f t="shared" si="704"/>
        <v>0</v>
      </c>
      <c r="I902" s="240">
        <f t="shared" si="704"/>
        <v>0</v>
      </c>
      <c r="J902" s="176">
        <f t="shared" si="704"/>
        <v>0</v>
      </c>
      <c r="K902" s="176">
        <f t="shared" si="704"/>
        <v>0</v>
      </c>
      <c r="L902" s="192">
        <f t="shared" si="704"/>
        <v>0</v>
      </c>
      <c r="M902" s="193">
        <f t="shared" si="704"/>
        <v>0</v>
      </c>
      <c r="N902" s="52">
        <f t="shared" si="705"/>
        <v>0</v>
      </c>
      <c r="O902" s="52">
        <f t="shared" si="705"/>
        <v>0</v>
      </c>
      <c r="P902" s="52">
        <f t="shared" si="705"/>
        <v>0</v>
      </c>
      <c r="Q902" s="83">
        <f t="shared" si="705"/>
        <v>0</v>
      </c>
    </row>
    <row r="903" spans="1:17" s="11" customFormat="1" ht="49.5" hidden="1">
      <c r="A903" s="226" t="s">
        <v>81</v>
      </c>
      <c r="B903" s="220" t="s">
        <v>54</v>
      </c>
      <c r="C903" s="220" t="s">
        <v>58</v>
      </c>
      <c r="D903" s="233" t="s">
        <v>249</v>
      </c>
      <c r="E903" s="220" t="s">
        <v>82</v>
      </c>
      <c r="F903" s="222">
        <f t="shared" si="704"/>
        <v>0</v>
      </c>
      <c r="G903" s="222">
        <f t="shared" si="704"/>
        <v>0</v>
      </c>
      <c r="H903" s="222">
        <f t="shared" si="704"/>
        <v>0</v>
      </c>
      <c r="I903" s="223">
        <f t="shared" si="704"/>
        <v>0</v>
      </c>
      <c r="J903" s="126">
        <f t="shared" si="704"/>
        <v>0</v>
      </c>
      <c r="K903" s="126">
        <f t="shared" si="704"/>
        <v>0</v>
      </c>
      <c r="L903" s="188">
        <f t="shared" si="704"/>
        <v>0</v>
      </c>
      <c r="M903" s="189">
        <f t="shared" si="704"/>
        <v>0</v>
      </c>
      <c r="N903" s="27">
        <f t="shared" si="705"/>
        <v>0</v>
      </c>
      <c r="O903" s="27">
        <f t="shared" si="705"/>
        <v>0</v>
      </c>
      <c r="P903" s="27">
        <f t="shared" si="705"/>
        <v>0</v>
      </c>
      <c r="Q903" s="81">
        <f t="shared" si="705"/>
        <v>0</v>
      </c>
    </row>
    <row r="904" spans="1:17" s="11" customFormat="1" ht="16.5" hidden="1">
      <c r="A904" s="219" t="s">
        <v>169</v>
      </c>
      <c r="B904" s="220" t="s">
        <v>54</v>
      </c>
      <c r="C904" s="220" t="s">
        <v>58</v>
      </c>
      <c r="D904" s="233" t="s">
        <v>249</v>
      </c>
      <c r="E904" s="220" t="s">
        <v>168</v>
      </c>
      <c r="F904" s="222"/>
      <c r="G904" s="222"/>
      <c r="H904" s="222"/>
      <c r="I904" s="223"/>
      <c r="J904" s="112"/>
      <c r="K904" s="112"/>
      <c r="L904" s="122"/>
      <c r="M904" s="122"/>
      <c r="N904" s="27">
        <f>F904+J904+K904</f>
        <v>0</v>
      </c>
      <c r="O904" s="27">
        <f>G904+K904</f>
        <v>0</v>
      </c>
      <c r="P904" s="27">
        <f>H904+L904+M904</f>
        <v>0</v>
      </c>
      <c r="Q904" s="81">
        <f>I904+M904</f>
        <v>0</v>
      </c>
    </row>
    <row r="905" spans="1:17" s="134" customFormat="1" ht="16.5" hidden="1">
      <c r="A905" s="24" t="s">
        <v>79</v>
      </c>
      <c r="B905" s="25" t="s">
        <v>54</v>
      </c>
      <c r="C905" s="25" t="s">
        <v>58</v>
      </c>
      <c r="D905" s="35" t="s">
        <v>218</v>
      </c>
      <c r="E905" s="25"/>
      <c r="F905" s="27">
        <f t="shared" ref="F905:H905" si="706">F906+F910</f>
        <v>0</v>
      </c>
      <c r="G905" s="27">
        <f t="shared" si="706"/>
        <v>0</v>
      </c>
      <c r="H905" s="27">
        <f t="shared" si="706"/>
        <v>0</v>
      </c>
      <c r="I905" s="81">
        <f t="shared" ref="I905" si="707">I906+I910</f>
        <v>0</v>
      </c>
      <c r="J905" s="112"/>
      <c r="K905" s="112"/>
      <c r="L905" s="122"/>
      <c r="M905" s="122"/>
      <c r="N905" s="124">
        <f t="shared" ref="N905:Q905" si="708">N906+N910</f>
        <v>0</v>
      </c>
      <c r="O905" s="124">
        <f t="shared" si="708"/>
        <v>0</v>
      </c>
      <c r="P905" s="124">
        <f t="shared" si="708"/>
        <v>0</v>
      </c>
      <c r="Q905" s="89">
        <f t="shared" si="708"/>
        <v>0</v>
      </c>
    </row>
    <row r="906" spans="1:17" s="134" customFormat="1" ht="33.75" hidden="1">
      <c r="A906" s="41" t="s">
        <v>200</v>
      </c>
      <c r="B906" s="25" t="s">
        <v>54</v>
      </c>
      <c r="C906" s="25" t="s">
        <v>58</v>
      </c>
      <c r="D906" s="35" t="s">
        <v>349</v>
      </c>
      <c r="E906" s="22"/>
      <c r="F906" s="27">
        <f t="shared" ref="F906:I908" si="709">F907</f>
        <v>0</v>
      </c>
      <c r="G906" s="27">
        <f t="shared" si="709"/>
        <v>0</v>
      </c>
      <c r="H906" s="27">
        <f t="shared" si="709"/>
        <v>0</v>
      </c>
      <c r="I906" s="81">
        <f t="shared" si="709"/>
        <v>0</v>
      </c>
      <c r="J906" s="112"/>
      <c r="K906" s="112"/>
      <c r="L906" s="122"/>
      <c r="M906" s="122"/>
      <c r="N906" s="124">
        <f t="shared" ref="N906:Q908" si="710">N907</f>
        <v>0</v>
      </c>
      <c r="O906" s="124">
        <f t="shared" si="710"/>
        <v>0</v>
      </c>
      <c r="P906" s="124">
        <f t="shared" si="710"/>
        <v>0</v>
      </c>
      <c r="Q906" s="89">
        <f t="shared" si="710"/>
        <v>0</v>
      </c>
    </row>
    <row r="907" spans="1:17" s="136" customFormat="1" ht="33.75" hidden="1">
      <c r="A907" s="24" t="s">
        <v>87</v>
      </c>
      <c r="B907" s="25" t="s">
        <v>54</v>
      </c>
      <c r="C907" s="25" t="s">
        <v>58</v>
      </c>
      <c r="D907" s="35" t="s">
        <v>373</v>
      </c>
      <c r="E907" s="22"/>
      <c r="F907" s="27">
        <f t="shared" si="709"/>
        <v>0</v>
      </c>
      <c r="G907" s="27">
        <f t="shared" si="709"/>
        <v>0</v>
      </c>
      <c r="H907" s="27">
        <f t="shared" si="709"/>
        <v>0</v>
      </c>
      <c r="I907" s="81">
        <f t="shared" si="709"/>
        <v>0</v>
      </c>
      <c r="J907" s="105"/>
      <c r="K907" s="105"/>
      <c r="L907" s="115"/>
      <c r="M907" s="115"/>
      <c r="N907" s="124">
        <f t="shared" si="710"/>
        <v>0</v>
      </c>
      <c r="O907" s="124">
        <f t="shared" si="710"/>
        <v>0</v>
      </c>
      <c r="P907" s="124">
        <f t="shared" si="710"/>
        <v>0</v>
      </c>
      <c r="Q907" s="89">
        <f t="shared" si="710"/>
        <v>0</v>
      </c>
    </row>
    <row r="908" spans="1:17" s="65" customFormat="1" ht="50.25" hidden="1">
      <c r="A908" s="24" t="s">
        <v>81</v>
      </c>
      <c r="B908" s="25" t="s">
        <v>54</v>
      </c>
      <c r="C908" s="25" t="s">
        <v>58</v>
      </c>
      <c r="D908" s="35" t="s">
        <v>373</v>
      </c>
      <c r="E908" s="25" t="s">
        <v>82</v>
      </c>
      <c r="F908" s="27">
        <f t="shared" si="709"/>
        <v>0</v>
      </c>
      <c r="G908" s="27">
        <f t="shared" si="709"/>
        <v>0</v>
      </c>
      <c r="H908" s="27">
        <f t="shared" si="709"/>
        <v>0</v>
      </c>
      <c r="I908" s="81">
        <f t="shared" si="709"/>
        <v>0</v>
      </c>
      <c r="J908" s="107"/>
      <c r="K908" s="107"/>
      <c r="L908" s="116"/>
      <c r="M908" s="116"/>
      <c r="N908" s="124">
        <f t="shared" si="710"/>
        <v>0</v>
      </c>
      <c r="O908" s="124">
        <f t="shared" si="710"/>
        <v>0</v>
      </c>
      <c r="P908" s="124">
        <f t="shared" si="710"/>
        <v>0</v>
      </c>
      <c r="Q908" s="89">
        <f t="shared" si="710"/>
        <v>0</v>
      </c>
    </row>
    <row r="909" spans="1:17" s="65" customFormat="1" ht="20.25" hidden="1">
      <c r="A909" s="24" t="s">
        <v>169</v>
      </c>
      <c r="B909" s="25" t="s">
        <v>54</v>
      </c>
      <c r="C909" s="25" t="s">
        <v>58</v>
      </c>
      <c r="D909" s="35" t="s">
        <v>373</v>
      </c>
      <c r="E909" s="25" t="s">
        <v>168</v>
      </c>
      <c r="F909" s="27"/>
      <c r="G909" s="27"/>
      <c r="H909" s="27"/>
      <c r="I909" s="81"/>
      <c r="J909" s="107"/>
      <c r="K909" s="107"/>
      <c r="L909" s="116"/>
      <c r="M909" s="116"/>
      <c r="N909" s="124"/>
      <c r="O909" s="124"/>
      <c r="P909" s="124"/>
      <c r="Q909" s="89"/>
    </row>
    <row r="910" spans="1:17" s="65" customFormat="1" ht="20.25" hidden="1">
      <c r="A910" s="34" t="s">
        <v>76</v>
      </c>
      <c r="B910" s="25" t="s">
        <v>54</v>
      </c>
      <c r="C910" s="25" t="s">
        <v>58</v>
      </c>
      <c r="D910" s="35" t="s">
        <v>219</v>
      </c>
      <c r="E910" s="22"/>
      <c r="F910" s="27">
        <f t="shared" ref="F910:I912" si="711">F911</f>
        <v>0</v>
      </c>
      <c r="G910" s="27">
        <f t="shared" si="711"/>
        <v>0</v>
      </c>
      <c r="H910" s="27">
        <f t="shared" si="711"/>
        <v>0</v>
      </c>
      <c r="I910" s="81">
        <f t="shared" si="711"/>
        <v>0</v>
      </c>
      <c r="J910" s="107"/>
      <c r="K910" s="107"/>
      <c r="L910" s="116"/>
      <c r="M910" s="116"/>
      <c r="N910" s="124">
        <f t="shared" ref="N910:Q912" si="712">N911</f>
        <v>0</v>
      </c>
      <c r="O910" s="124">
        <f t="shared" si="712"/>
        <v>0</v>
      </c>
      <c r="P910" s="124">
        <f t="shared" si="712"/>
        <v>0</v>
      </c>
      <c r="Q910" s="89">
        <f t="shared" si="712"/>
        <v>0</v>
      </c>
    </row>
    <row r="911" spans="1:17" s="65" customFormat="1" ht="20.25" hidden="1">
      <c r="A911" s="24" t="s">
        <v>88</v>
      </c>
      <c r="B911" s="25" t="s">
        <v>54</v>
      </c>
      <c r="C911" s="25" t="s">
        <v>58</v>
      </c>
      <c r="D911" s="35" t="s">
        <v>363</v>
      </c>
      <c r="E911" s="22"/>
      <c r="F911" s="27">
        <f t="shared" si="711"/>
        <v>0</v>
      </c>
      <c r="G911" s="27">
        <f t="shared" si="711"/>
        <v>0</v>
      </c>
      <c r="H911" s="27">
        <f t="shared" si="711"/>
        <v>0</v>
      </c>
      <c r="I911" s="81">
        <f t="shared" si="711"/>
        <v>0</v>
      </c>
      <c r="J911" s="107"/>
      <c r="K911" s="107"/>
      <c r="L911" s="116"/>
      <c r="M911" s="116"/>
      <c r="N911" s="124">
        <f t="shared" si="712"/>
        <v>0</v>
      </c>
      <c r="O911" s="124">
        <f t="shared" si="712"/>
        <v>0</v>
      </c>
      <c r="P911" s="124">
        <f t="shared" si="712"/>
        <v>0</v>
      </c>
      <c r="Q911" s="89">
        <f t="shared" si="712"/>
        <v>0</v>
      </c>
    </row>
    <row r="912" spans="1:17" s="65" customFormat="1" ht="50.25" hidden="1">
      <c r="A912" s="34" t="s">
        <v>81</v>
      </c>
      <c r="B912" s="25" t="s">
        <v>54</v>
      </c>
      <c r="C912" s="25" t="s">
        <v>58</v>
      </c>
      <c r="D912" s="35" t="s">
        <v>363</v>
      </c>
      <c r="E912" s="25" t="s">
        <v>82</v>
      </c>
      <c r="F912" s="27">
        <f t="shared" si="711"/>
        <v>0</v>
      </c>
      <c r="G912" s="27">
        <f t="shared" si="711"/>
        <v>0</v>
      </c>
      <c r="H912" s="27">
        <f t="shared" si="711"/>
        <v>0</v>
      </c>
      <c r="I912" s="81">
        <f t="shared" si="711"/>
        <v>0</v>
      </c>
      <c r="J912" s="107"/>
      <c r="K912" s="107"/>
      <c r="L912" s="116"/>
      <c r="M912" s="116"/>
      <c r="N912" s="124">
        <f t="shared" si="712"/>
        <v>0</v>
      </c>
      <c r="O912" s="124">
        <f t="shared" si="712"/>
        <v>0</v>
      </c>
      <c r="P912" s="124">
        <f t="shared" si="712"/>
        <v>0</v>
      </c>
      <c r="Q912" s="89">
        <f t="shared" si="712"/>
        <v>0</v>
      </c>
    </row>
    <row r="913" spans="1:17" s="65" customFormat="1" ht="20.25" hidden="1">
      <c r="A913" s="24" t="s">
        <v>169</v>
      </c>
      <c r="B913" s="25" t="s">
        <v>54</v>
      </c>
      <c r="C913" s="25" t="s">
        <v>58</v>
      </c>
      <c r="D913" s="35" t="s">
        <v>363</v>
      </c>
      <c r="E913" s="25" t="s">
        <v>168</v>
      </c>
      <c r="F913" s="27"/>
      <c r="G913" s="27"/>
      <c r="H913" s="27"/>
      <c r="I913" s="81"/>
      <c r="J913" s="107"/>
      <c r="K913" s="107"/>
      <c r="L913" s="116"/>
      <c r="M913" s="116"/>
      <c r="N913" s="124"/>
      <c r="O913" s="124"/>
      <c r="P913" s="124"/>
      <c r="Q913" s="89"/>
    </row>
    <row r="914" spans="1:17" s="6" customFormat="1" ht="15.75">
      <c r="A914" s="144"/>
      <c r="B914" s="143"/>
      <c r="C914" s="143"/>
      <c r="D914" s="142"/>
      <c r="E914" s="143"/>
      <c r="F914" s="62"/>
      <c r="G914" s="62"/>
      <c r="H914" s="62"/>
      <c r="I914" s="99"/>
      <c r="J914" s="108"/>
      <c r="K914" s="108"/>
      <c r="L914" s="117"/>
      <c r="M914" s="117"/>
      <c r="N914" s="62"/>
      <c r="O914" s="62"/>
      <c r="P914" s="62"/>
      <c r="Q914" s="99"/>
    </row>
    <row r="915" spans="1:17" s="5" customFormat="1" ht="20.25">
      <c r="A915" s="30" t="s">
        <v>387</v>
      </c>
      <c r="B915" s="22" t="s">
        <v>54</v>
      </c>
      <c r="C915" s="22" t="s">
        <v>54</v>
      </c>
      <c r="D915" s="31"/>
      <c r="E915" s="22"/>
      <c r="F915" s="32">
        <f>F916+F940+F928</f>
        <v>41206</v>
      </c>
      <c r="G915" s="32">
        <f t="shared" ref="G915:I915" si="713">G916+G940+G928</f>
        <v>8199</v>
      </c>
      <c r="H915" s="32">
        <f t="shared" si="713"/>
        <v>33007</v>
      </c>
      <c r="I915" s="32">
        <f t="shared" si="713"/>
        <v>0</v>
      </c>
      <c r="J915" s="175">
        <f>J916+J940</f>
        <v>0</v>
      </c>
      <c r="K915" s="175">
        <f t="shared" ref="K915:M915" si="714">K916+K940</f>
        <v>0</v>
      </c>
      <c r="L915" s="190">
        <f t="shared" si="714"/>
        <v>0</v>
      </c>
      <c r="M915" s="190">
        <f t="shared" si="714"/>
        <v>0</v>
      </c>
      <c r="N915" s="32">
        <f>N916+N940</f>
        <v>0</v>
      </c>
      <c r="O915" s="32">
        <f t="shared" ref="O915:Q915" si="715">O916+O940</f>
        <v>0</v>
      </c>
      <c r="P915" s="32">
        <f t="shared" si="715"/>
        <v>0</v>
      </c>
      <c r="Q915" s="32">
        <f t="shared" si="715"/>
        <v>0</v>
      </c>
    </row>
    <row r="916" spans="1:17" s="65" customFormat="1" ht="50.25" hidden="1">
      <c r="A916" s="24" t="s">
        <v>391</v>
      </c>
      <c r="B916" s="44" t="s">
        <v>54</v>
      </c>
      <c r="C916" s="44" t="s">
        <v>54</v>
      </c>
      <c r="D916" s="44" t="s">
        <v>271</v>
      </c>
      <c r="E916" s="44"/>
      <c r="F916" s="27">
        <f t="shared" ref="F916:M916" si="716">F917</f>
        <v>0</v>
      </c>
      <c r="G916" s="27">
        <f t="shared" si="716"/>
        <v>0</v>
      </c>
      <c r="H916" s="27">
        <f t="shared" si="716"/>
        <v>0</v>
      </c>
      <c r="I916" s="81">
        <f t="shared" si="716"/>
        <v>0</v>
      </c>
      <c r="J916" s="126">
        <f t="shared" si="716"/>
        <v>0</v>
      </c>
      <c r="K916" s="126">
        <f t="shared" si="716"/>
        <v>0</v>
      </c>
      <c r="L916" s="188">
        <f t="shared" si="716"/>
        <v>0</v>
      </c>
      <c r="M916" s="189">
        <f t="shared" si="716"/>
        <v>0</v>
      </c>
      <c r="N916" s="124">
        <f t="shared" ref="N916:Q916" si="717">N917</f>
        <v>0</v>
      </c>
      <c r="O916" s="124">
        <f t="shared" si="717"/>
        <v>0</v>
      </c>
      <c r="P916" s="124">
        <f t="shared" si="717"/>
        <v>0</v>
      </c>
      <c r="Q916" s="89">
        <f t="shared" si="717"/>
        <v>0</v>
      </c>
    </row>
    <row r="917" spans="1:17" s="65" customFormat="1" ht="20.25" hidden="1">
      <c r="A917" s="24" t="s">
        <v>76</v>
      </c>
      <c r="B917" s="44" t="s">
        <v>54</v>
      </c>
      <c r="C917" s="44" t="s">
        <v>54</v>
      </c>
      <c r="D917" s="44" t="s">
        <v>272</v>
      </c>
      <c r="E917" s="44"/>
      <c r="F917" s="27">
        <f t="shared" ref="F917:H917" si="718">F918+F921</f>
        <v>0</v>
      </c>
      <c r="G917" s="27">
        <f t="shared" si="718"/>
        <v>0</v>
      </c>
      <c r="H917" s="27">
        <f t="shared" si="718"/>
        <v>0</v>
      </c>
      <c r="I917" s="81">
        <f t="shared" ref="I917:L917" si="719">I918+I921</f>
        <v>0</v>
      </c>
      <c r="J917" s="126">
        <f t="shared" si="719"/>
        <v>0</v>
      </c>
      <c r="K917" s="126">
        <f t="shared" si="719"/>
        <v>0</v>
      </c>
      <c r="L917" s="188">
        <f t="shared" si="719"/>
        <v>0</v>
      </c>
      <c r="M917" s="189">
        <f t="shared" ref="M917" si="720">M918+M921</f>
        <v>0</v>
      </c>
      <c r="N917" s="124">
        <f t="shared" ref="N917:Q917" si="721">N918+N921</f>
        <v>0</v>
      </c>
      <c r="O917" s="124">
        <f t="shared" si="721"/>
        <v>0</v>
      </c>
      <c r="P917" s="124">
        <f t="shared" si="721"/>
        <v>0</v>
      </c>
      <c r="Q917" s="89">
        <f t="shared" si="721"/>
        <v>0</v>
      </c>
    </row>
    <row r="918" spans="1:17" s="65" customFormat="1" ht="33.75" hidden="1">
      <c r="A918" s="34" t="s">
        <v>106</v>
      </c>
      <c r="B918" s="44" t="s">
        <v>54</v>
      </c>
      <c r="C918" s="44" t="s">
        <v>54</v>
      </c>
      <c r="D918" s="44" t="s">
        <v>273</v>
      </c>
      <c r="E918" s="44"/>
      <c r="F918" s="27">
        <f t="shared" ref="F918:M919" si="722">F919</f>
        <v>0</v>
      </c>
      <c r="G918" s="27">
        <f t="shared" si="722"/>
        <v>0</v>
      </c>
      <c r="H918" s="27">
        <f t="shared" si="722"/>
        <v>0</v>
      </c>
      <c r="I918" s="81">
        <f t="shared" si="722"/>
        <v>0</v>
      </c>
      <c r="J918" s="126">
        <f t="shared" si="722"/>
        <v>0</v>
      </c>
      <c r="K918" s="126">
        <f t="shared" si="722"/>
        <v>0</v>
      </c>
      <c r="L918" s="188">
        <f t="shared" si="722"/>
        <v>0</v>
      </c>
      <c r="M918" s="189">
        <f t="shared" si="722"/>
        <v>0</v>
      </c>
      <c r="N918" s="124">
        <f t="shared" ref="N918:Q919" si="723">N919</f>
        <v>0</v>
      </c>
      <c r="O918" s="124">
        <f t="shared" si="723"/>
        <v>0</v>
      </c>
      <c r="P918" s="124">
        <f t="shared" si="723"/>
        <v>0</v>
      </c>
      <c r="Q918" s="89">
        <f t="shared" si="723"/>
        <v>0</v>
      </c>
    </row>
    <row r="919" spans="1:17" s="65" customFormat="1" ht="50.25" hidden="1">
      <c r="A919" s="34" t="s">
        <v>81</v>
      </c>
      <c r="B919" s="44" t="s">
        <v>54</v>
      </c>
      <c r="C919" s="44" t="s">
        <v>54</v>
      </c>
      <c r="D919" s="44" t="s">
        <v>273</v>
      </c>
      <c r="E919" s="44" t="s">
        <v>82</v>
      </c>
      <c r="F919" s="27">
        <f t="shared" si="722"/>
        <v>0</v>
      </c>
      <c r="G919" s="27">
        <f t="shared" si="722"/>
        <v>0</v>
      </c>
      <c r="H919" s="27">
        <f t="shared" si="722"/>
        <v>0</v>
      </c>
      <c r="I919" s="81">
        <f t="shared" si="722"/>
        <v>0</v>
      </c>
      <c r="J919" s="126">
        <f t="shared" si="722"/>
        <v>0</v>
      </c>
      <c r="K919" s="126">
        <f t="shared" si="722"/>
        <v>0</v>
      </c>
      <c r="L919" s="188">
        <f t="shared" si="722"/>
        <v>0</v>
      </c>
      <c r="M919" s="189">
        <f t="shared" si="722"/>
        <v>0</v>
      </c>
      <c r="N919" s="124">
        <f t="shared" si="723"/>
        <v>0</v>
      </c>
      <c r="O919" s="124">
        <f t="shared" si="723"/>
        <v>0</v>
      </c>
      <c r="P919" s="124">
        <f t="shared" si="723"/>
        <v>0</v>
      </c>
      <c r="Q919" s="89">
        <f t="shared" si="723"/>
        <v>0</v>
      </c>
    </row>
    <row r="920" spans="1:17" s="65" customFormat="1" ht="20.25" hidden="1">
      <c r="A920" s="34" t="s">
        <v>169</v>
      </c>
      <c r="B920" s="44" t="s">
        <v>54</v>
      </c>
      <c r="C920" s="44" t="s">
        <v>54</v>
      </c>
      <c r="D920" s="44" t="s">
        <v>273</v>
      </c>
      <c r="E920" s="44" t="s">
        <v>168</v>
      </c>
      <c r="F920" s="27"/>
      <c r="G920" s="27"/>
      <c r="H920" s="27"/>
      <c r="I920" s="81"/>
      <c r="J920" s="126"/>
      <c r="K920" s="126"/>
      <c r="L920" s="188"/>
      <c r="M920" s="189"/>
      <c r="N920" s="124"/>
      <c r="O920" s="124"/>
      <c r="P920" s="124"/>
      <c r="Q920" s="89"/>
    </row>
    <row r="921" spans="1:17" s="65" customFormat="1" ht="33.75" hidden="1">
      <c r="A921" s="34" t="s">
        <v>86</v>
      </c>
      <c r="B921" s="44" t="s">
        <v>54</v>
      </c>
      <c r="C921" s="44" t="s">
        <v>54</v>
      </c>
      <c r="D921" s="44" t="s">
        <v>274</v>
      </c>
      <c r="E921" s="44"/>
      <c r="F921" s="27">
        <f t="shared" ref="F921:M922" si="724">F922</f>
        <v>0</v>
      </c>
      <c r="G921" s="27">
        <f t="shared" si="724"/>
        <v>0</v>
      </c>
      <c r="H921" s="27">
        <f t="shared" si="724"/>
        <v>0</v>
      </c>
      <c r="I921" s="81">
        <f t="shared" si="724"/>
        <v>0</v>
      </c>
      <c r="J921" s="126">
        <f t="shared" si="724"/>
        <v>0</v>
      </c>
      <c r="K921" s="126">
        <f t="shared" si="724"/>
        <v>0</v>
      </c>
      <c r="L921" s="188">
        <f t="shared" si="724"/>
        <v>0</v>
      </c>
      <c r="M921" s="189">
        <f t="shared" si="724"/>
        <v>0</v>
      </c>
      <c r="N921" s="124">
        <f t="shared" ref="N921:Q922" si="725">N922</f>
        <v>0</v>
      </c>
      <c r="O921" s="124">
        <f t="shared" si="725"/>
        <v>0</v>
      </c>
      <c r="P921" s="124">
        <f t="shared" si="725"/>
        <v>0</v>
      </c>
      <c r="Q921" s="89">
        <f t="shared" si="725"/>
        <v>0</v>
      </c>
    </row>
    <row r="922" spans="1:17" s="65" customFormat="1" ht="50.25" hidden="1">
      <c r="A922" s="34" t="s">
        <v>81</v>
      </c>
      <c r="B922" s="44" t="s">
        <v>54</v>
      </c>
      <c r="C922" s="44" t="s">
        <v>54</v>
      </c>
      <c r="D922" s="44" t="s">
        <v>274</v>
      </c>
      <c r="E922" s="44" t="s">
        <v>82</v>
      </c>
      <c r="F922" s="27">
        <f t="shared" si="724"/>
        <v>0</v>
      </c>
      <c r="G922" s="27">
        <f t="shared" si="724"/>
        <v>0</v>
      </c>
      <c r="H922" s="27">
        <f t="shared" si="724"/>
        <v>0</v>
      </c>
      <c r="I922" s="81">
        <f t="shared" si="724"/>
        <v>0</v>
      </c>
      <c r="J922" s="126">
        <f t="shared" si="724"/>
        <v>0</v>
      </c>
      <c r="K922" s="126">
        <f t="shared" si="724"/>
        <v>0</v>
      </c>
      <c r="L922" s="188">
        <f t="shared" si="724"/>
        <v>0</v>
      </c>
      <c r="M922" s="189">
        <f t="shared" si="724"/>
        <v>0</v>
      </c>
      <c r="N922" s="124">
        <f t="shared" si="725"/>
        <v>0</v>
      </c>
      <c r="O922" s="124">
        <f t="shared" si="725"/>
        <v>0</v>
      </c>
      <c r="P922" s="124">
        <f t="shared" si="725"/>
        <v>0</v>
      </c>
      <c r="Q922" s="89">
        <f t="shared" si="725"/>
        <v>0</v>
      </c>
    </row>
    <row r="923" spans="1:17" s="65" customFormat="1" ht="20.25" hidden="1">
      <c r="A923" s="34" t="s">
        <v>169</v>
      </c>
      <c r="B923" s="44" t="s">
        <v>54</v>
      </c>
      <c r="C923" s="44" t="s">
        <v>54</v>
      </c>
      <c r="D923" s="44" t="s">
        <v>274</v>
      </c>
      <c r="E923" s="44" t="s">
        <v>168</v>
      </c>
      <c r="F923" s="27"/>
      <c r="G923" s="27"/>
      <c r="H923" s="27"/>
      <c r="I923" s="81"/>
      <c r="J923" s="126"/>
      <c r="K923" s="126"/>
      <c r="L923" s="188"/>
      <c r="M923" s="189"/>
      <c r="N923" s="124"/>
      <c r="O923" s="124"/>
      <c r="P923" s="124"/>
      <c r="Q923" s="89"/>
    </row>
    <row r="924" spans="1:17" s="65" customFormat="1" ht="33.75" hidden="1">
      <c r="A924" s="139" t="s">
        <v>405</v>
      </c>
      <c r="B924" s="25" t="s">
        <v>54</v>
      </c>
      <c r="C924" s="25" t="s">
        <v>54</v>
      </c>
      <c r="D924" s="35" t="s">
        <v>596</v>
      </c>
      <c r="E924" s="25"/>
      <c r="F924" s="27"/>
      <c r="G924" s="27"/>
      <c r="H924" s="27"/>
      <c r="I924" s="81"/>
      <c r="J924" s="126"/>
      <c r="K924" s="126"/>
      <c r="L924" s="188"/>
      <c r="M924" s="189"/>
      <c r="N924" s="124"/>
      <c r="O924" s="124"/>
      <c r="P924" s="124"/>
      <c r="Q924" s="89"/>
    </row>
    <row r="925" spans="1:17" s="65" customFormat="1" ht="50.25" hidden="1">
      <c r="A925" s="139" t="s">
        <v>594</v>
      </c>
      <c r="B925" s="25" t="s">
        <v>54</v>
      </c>
      <c r="C925" s="25" t="s">
        <v>54</v>
      </c>
      <c r="D925" s="35" t="s">
        <v>597</v>
      </c>
      <c r="E925" s="25"/>
      <c r="F925" s="27"/>
      <c r="G925" s="27"/>
      <c r="H925" s="27"/>
      <c r="I925" s="81"/>
      <c r="J925" s="126"/>
      <c r="K925" s="126"/>
      <c r="L925" s="188"/>
      <c r="M925" s="189"/>
      <c r="N925" s="124"/>
      <c r="O925" s="124"/>
      <c r="P925" s="124"/>
      <c r="Q925" s="89"/>
    </row>
    <row r="926" spans="1:17" s="65" customFormat="1" ht="50.25" hidden="1">
      <c r="A926" s="139" t="s">
        <v>81</v>
      </c>
      <c r="B926" s="25" t="s">
        <v>54</v>
      </c>
      <c r="C926" s="25" t="s">
        <v>54</v>
      </c>
      <c r="D926" s="35" t="s">
        <v>597</v>
      </c>
      <c r="E926" s="25" t="s">
        <v>82</v>
      </c>
      <c r="F926" s="27"/>
      <c r="G926" s="27"/>
      <c r="H926" s="27"/>
      <c r="I926" s="81"/>
      <c r="J926" s="126"/>
      <c r="K926" s="126"/>
      <c r="L926" s="188"/>
      <c r="M926" s="189"/>
      <c r="N926" s="124"/>
      <c r="O926" s="124"/>
      <c r="P926" s="124"/>
      <c r="Q926" s="89"/>
    </row>
    <row r="927" spans="1:17" s="65" customFormat="1" ht="20.25" hidden="1">
      <c r="A927" s="139" t="s">
        <v>169</v>
      </c>
      <c r="B927" s="25" t="s">
        <v>54</v>
      </c>
      <c r="C927" s="25" t="s">
        <v>54</v>
      </c>
      <c r="D927" s="35" t="s">
        <v>597</v>
      </c>
      <c r="E927" s="25" t="s">
        <v>168</v>
      </c>
      <c r="F927" s="27"/>
      <c r="G927" s="27"/>
      <c r="H927" s="27"/>
      <c r="I927" s="81"/>
      <c r="J927" s="126"/>
      <c r="K927" s="126"/>
      <c r="L927" s="188"/>
      <c r="M927" s="189"/>
      <c r="N927" s="124"/>
      <c r="O927" s="124"/>
      <c r="P927" s="124"/>
      <c r="Q927" s="89"/>
    </row>
    <row r="928" spans="1:17" s="65" customFormat="1" ht="33.75">
      <c r="A928" s="139" t="s">
        <v>754</v>
      </c>
      <c r="B928" s="25" t="s">
        <v>54</v>
      </c>
      <c r="C928" s="25" t="s">
        <v>54</v>
      </c>
      <c r="D928" s="35" t="s">
        <v>751</v>
      </c>
      <c r="E928" s="25"/>
      <c r="F928" s="27">
        <f>F929+F937+F933</f>
        <v>41206</v>
      </c>
      <c r="G928" s="27">
        <f t="shared" ref="G928:I928" si="726">G929+G937+G933</f>
        <v>8199</v>
      </c>
      <c r="H928" s="27">
        <f t="shared" si="726"/>
        <v>33007</v>
      </c>
      <c r="I928" s="27">
        <f t="shared" si="726"/>
        <v>0</v>
      </c>
      <c r="J928" s="126"/>
      <c r="K928" s="126"/>
      <c r="L928" s="188"/>
      <c r="M928" s="189"/>
      <c r="N928" s="124"/>
      <c r="O928" s="124"/>
      <c r="P928" s="124"/>
      <c r="Q928" s="89"/>
    </row>
    <row r="929" spans="1:17" s="65" customFormat="1" ht="33.75">
      <c r="A929" s="139" t="s">
        <v>519</v>
      </c>
      <c r="B929" s="25" t="s">
        <v>54</v>
      </c>
      <c r="C929" s="25" t="s">
        <v>54</v>
      </c>
      <c r="D929" s="35" t="s">
        <v>752</v>
      </c>
      <c r="E929" s="25"/>
      <c r="F929" s="27">
        <f>F930</f>
        <v>30537</v>
      </c>
      <c r="G929" s="27">
        <f t="shared" ref="G929:I931" si="727">G930</f>
        <v>0</v>
      </c>
      <c r="H929" s="27">
        <f t="shared" si="727"/>
        <v>30537</v>
      </c>
      <c r="I929" s="27">
        <f t="shared" si="727"/>
        <v>0</v>
      </c>
      <c r="J929" s="126"/>
      <c r="K929" s="126"/>
      <c r="L929" s="188"/>
      <c r="M929" s="189"/>
      <c r="N929" s="124"/>
      <c r="O929" s="124"/>
      <c r="P929" s="124"/>
      <c r="Q929" s="89"/>
    </row>
    <row r="930" spans="1:17" s="65" customFormat="1" ht="33.75">
      <c r="A930" s="139" t="s">
        <v>134</v>
      </c>
      <c r="B930" s="25" t="s">
        <v>54</v>
      </c>
      <c r="C930" s="25" t="s">
        <v>54</v>
      </c>
      <c r="D930" s="35" t="s">
        <v>753</v>
      </c>
      <c r="E930" s="25"/>
      <c r="F930" s="27">
        <f>F931</f>
        <v>30537</v>
      </c>
      <c r="G930" s="27">
        <f t="shared" si="727"/>
        <v>0</v>
      </c>
      <c r="H930" s="27">
        <f t="shared" si="727"/>
        <v>30537</v>
      </c>
      <c r="I930" s="27">
        <f t="shared" si="727"/>
        <v>0</v>
      </c>
      <c r="J930" s="126"/>
      <c r="K930" s="126"/>
      <c r="L930" s="188"/>
      <c r="M930" s="189"/>
      <c r="N930" s="124"/>
      <c r="O930" s="124"/>
      <c r="P930" s="124"/>
      <c r="Q930" s="89"/>
    </row>
    <row r="931" spans="1:17" s="65" customFormat="1" ht="50.25">
      <c r="A931" s="139" t="s">
        <v>81</v>
      </c>
      <c r="B931" s="25" t="s">
        <v>54</v>
      </c>
      <c r="C931" s="25" t="s">
        <v>54</v>
      </c>
      <c r="D931" s="35" t="s">
        <v>753</v>
      </c>
      <c r="E931" s="25" t="s">
        <v>82</v>
      </c>
      <c r="F931" s="27">
        <f>F932</f>
        <v>30537</v>
      </c>
      <c r="G931" s="27">
        <f t="shared" si="727"/>
        <v>0</v>
      </c>
      <c r="H931" s="27">
        <f t="shared" si="727"/>
        <v>30537</v>
      </c>
      <c r="I931" s="27">
        <f t="shared" si="727"/>
        <v>0</v>
      </c>
      <c r="J931" s="126"/>
      <c r="K931" s="126"/>
      <c r="L931" s="188"/>
      <c r="M931" s="189"/>
      <c r="N931" s="124"/>
      <c r="O931" s="124"/>
      <c r="P931" s="124"/>
      <c r="Q931" s="89"/>
    </row>
    <row r="932" spans="1:17" s="65" customFormat="1" ht="20.25">
      <c r="A932" s="139" t="s">
        <v>169</v>
      </c>
      <c r="B932" s="25" t="s">
        <v>54</v>
      </c>
      <c r="C932" s="25" t="s">
        <v>54</v>
      </c>
      <c r="D932" s="35" t="s">
        <v>753</v>
      </c>
      <c r="E932" s="25">
        <v>610</v>
      </c>
      <c r="F932" s="27">
        <v>30537</v>
      </c>
      <c r="G932" s="27"/>
      <c r="H932" s="27">
        <v>30537</v>
      </c>
      <c r="I932" s="81"/>
      <c r="J932" s="126"/>
      <c r="K932" s="126"/>
      <c r="L932" s="188"/>
      <c r="M932" s="189"/>
      <c r="N932" s="124"/>
      <c r="O932" s="124"/>
      <c r="P932" s="124"/>
      <c r="Q932" s="89"/>
    </row>
    <row r="933" spans="1:17" s="65" customFormat="1" ht="35.25" customHeight="1">
      <c r="A933" s="139" t="s">
        <v>76</v>
      </c>
      <c r="B933" s="25" t="s">
        <v>54</v>
      </c>
      <c r="C933" s="25" t="s">
        <v>54</v>
      </c>
      <c r="D933" s="35" t="s">
        <v>755</v>
      </c>
      <c r="E933" s="25"/>
      <c r="F933" s="27">
        <f>F934</f>
        <v>20</v>
      </c>
      <c r="G933" s="27">
        <f t="shared" ref="G933:I935" si="728">G934</f>
        <v>0</v>
      </c>
      <c r="H933" s="27">
        <f t="shared" si="728"/>
        <v>2470</v>
      </c>
      <c r="I933" s="27">
        <f t="shared" si="728"/>
        <v>0</v>
      </c>
      <c r="J933" s="126"/>
      <c r="K933" s="126"/>
      <c r="L933" s="188"/>
      <c r="M933" s="189"/>
      <c r="N933" s="124"/>
      <c r="O933" s="124"/>
      <c r="P933" s="124"/>
      <c r="Q933" s="89"/>
    </row>
    <row r="934" spans="1:17" s="65" customFormat="1" ht="20.25">
      <c r="A934" s="139" t="s">
        <v>133</v>
      </c>
      <c r="B934" s="25" t="s">
        <v>54</v>
      </c>
      <c r="C934" s="25" t="s">
        <v>54</v>
      </c>
      <c r="D934" s="35" t="s">
        <v>756</v>
      </c>
      <c r="E934" s="25"/>
      <c r="F934" s="27">
        <f>F935</f>
        <v>20</v>
      </c>
      <c r="G934" s="27">
        <f t="shared" si="728"/>
        <v>0</v>
      </c>
      <c r="H934" s="27">
        <f t="shared" si="728"/>
        <v>2470</v>
      </c>
      <c r="I934" s="27">
        <f t="shared" si="728"/>
        <v>0</v>
      </c>
      <c r="J934" s="126"/>
      <c r="K934" s="126"/>
      <c r="L934" s="188"/>
      <c r="M934" s="189"/>
      <c r="N934" s="124"/>
      <c r="O934" s="124"/>
      <c r="P934" s="124"/>
      <c r="Q934" s="89"/>
    </row>
    <row r="935" spans="1:17" s="65" customFormat="1" ht="50.25">
      <c r="A935" s="139" t="s">
        <v>81</v>
      </c>
      <c r="B935" s="25" t="s">
        <v>54</v>
      </c>
      <c r="C935" s="25" t="s">
        <v>54</v>
      </c>
      <c r="D935" s="35" t="s">
        <v>756</v>
      </c>
      <c r="E935" s="25" t="s">
        <v>82</v>
      </c>
      <c r="F935" s="27">
        <f>F936</f>
        <v>20</v>
      </c>
      <c r="G935" s="27">
        <f t="shared" si="728"/>
        <v>0</v>
      </c>
      <c r="H935" s="27">
        <f t="shared" si="728"/>
        <v>2470</v>
      </c>
      <c r="I935" s="27">
        <f t="shared" si="728"/>
        <v>0</v>
      </c>
      <c r="J935" s="126"/>
      <c r="K935" s="126"/>
      <c r="L935" s="188"/>
      <c r="M935" s="189"/>
      <c r="N935" s="124"/>
      <c r="O935" s="124"/>
      <c r="P935" s="124"/>
      <c r="Q935" s="89"/>
    </row>
    <row r="936" spans="1:17" s="65" customFormat="1" ht="20.25">
      <c r="A936" s="139" t="s">
        <v>169</v>
      </c>
      <c r="B936" s="25" t="s">
        <v>54</v>
      </c>
      <c r="C936" s="25" t="s">
        <v>54</v>
      </c>
      <c r="D936" s="35" t="s">
        <v>756</v>
      </c>
      <c r="E936" s="25">
        <v>610</v>
      </c>
      <c r="F936" s="27">
        <v>20</v>
      </c>
      <c r="G936" s="27"/>
      <c r="H936" s="27">
        <v>2470</v>
      </c>
      <c r="I936" s="81"/>
      <c r="J936" s="126"/>
      <c r="K936" s="126"/>
      <c r="L936" s="188"/>
      <c r="M936" s="189"/>
      <c r="N936" s="124"/>
      <c r="O936" s="124"/>
      <c r="P936" s="124"/>
      <c r="Q936" s="89"/>
    </row>
    <row r="937" spans="1:17" s="65" customFormat="1" ht="50.25">
      <c r="A937" s="139" t="s">
        <v>594</v>
      </c>
      <c r="B937" s="25" t="s">
        <v>54</v>
      </c>
      <c r="C937" s="25" t="s">
        <v>54</v>
      </c>
      <c r="D937" s="35" t="s">
        <v>595</v>
      </c>
      <c r="E937" s="25"/>
      <c r="F937" s="27">
        <f>F938</f>
        <v>10649</v>
      </c>
      <c r="G937" s="27">
        <f t="shared" ref="G937:I938" si="729">G938</f>
        <v>8199</v>
      </c>
      <c r="H937" s="27">
        <f t="shared" si="729"/>
        <v>0</v>
      </c>
      <c r="I937" s="27">
        <f t="shared" si="729"/>
        <v>0</v>
      </c>
      <c r="J937" s="126"/>
      <c r="K937" s="126"/>
      <c r="L937" s="188"/>
      <c r="M937" s="189"/>
      <c r="N937" s="124"/>
      <c r="O937" s="124"/>
      <c r="P937" s="124"/>
      <c r="Q937" s="89"/>
    </row>
    <row r="938" spans="1:17" s="65" customFormat="1" ht="50.25">
      <c r="A938" s="139" t="s">
        <v>81</v>
      </c>
      <c r="B938" s="25" t="s">
        <v>54</v>
      </c>
      <c r="C938" s="25" t="s">
        <v>54</v>
      </c>
      <c r="D938" s="35" t="s">
        <v>595</v>
      </c>
      <c r="E938" s="25" t="s">
        <v>82</v>
      </c>
      <c r="F938" s="27">
        <f>F939</f>
        <v>10649</v>
      </c>
      <c r="G938" s="27">
        <f t="shared" si="729"/>
        <v>8199</v>
      </c>
      <c r="H938" s="27">
        <f t="shared" si="729"/>
        <v>0</v>
      </c>
      <c r="I938" s="27">
        <f t="shared" si="729"/>
        <v>0</v>
      </c>
      <c r="J938" s="126"/>
      <c r="K938" s="126"/>
      <c r="L938" s="188"/>
      <c r="M938" s="189"/>
      <c r="N938" s="124"/>
      <c r="O938" s="124"/>
      <c r="P938" s="124"/>
      <c r="Q938" s="89"/>
    </row>
    <row r="939" spans="1:17" s="65" customFormat="1" ht="20.25">
      <c r="A939" s="139" t="s">
        <v>169</v>
      </c>
      <c r="B939" s="25" t="s">
        <v>54</v>
      </c>
      <c r="C939" s="25" t="s">
        <v>54</v>
      </c>
      <c r="D939" s="35" t="s">
        <v>595</v>
      </c>
      <c r="E939" s="25" t="s">
        <v>168</v>
      </c>
      <c r="F939" s="27">
        <v>10649</v>
      </c>
      <c r="G939" s="27">
        <v>8199</v>
      </c>
      <c r="H939" s="27"/>
      <c r="I939" s="81"/>
      <c r="J939" s="126"/>
      <c r="K939" s="126"/>
      <c r="L939" s="188"/>
      <c r="M939" s="189"/>
      <c r="N939" s="124"/>
      <c r="O939" s="124"/>
      <c r="P939" s="124"/>
      <c r="Q939" s="89"/>
    </row>
    <row r="940" spans="1:17" s="5" customFormat="1" ht="20.25" hidden="1">
      <c r="A940" s="225" t="s">
        <v>79</v>
      </c>
      <c r="B940" s="224" t="s">
        <v>54</v>
      </c>
      <c r="C940" s="224" t="s">
        <v>54</v>
      </c>
      <c r="D940" s="224" t="s">
        <v>218</v>
      </c>
      <c r="E940" s="224"/>
      <c r="F940" s="222">
        <f>F941+F945+F949</f>
        <v>0</v>
      </c>
      <c r="G940" s="222">
        <f t="shared" ref="G940:I940" si="730">G941+G945+G949</f>
        <v>0</v>
      </c>
      <c r="H940" s="222">
        <f t="shared" si="730"/>
        <v>0</v>
      </c>
      <c r="I940" s="222">
        <f t="shared" si="730"/>
        <v>0</v>
      </c>
      <c r="J940" s="126">
        <f>J941+J945+J949</f>
        <v>0</v>
      </c>
      <c r="K940" s="126">
        <f t="shared" ref="K940:M940" si="731">K941+K945+K949</f>
        <v>0</v>
      </c>
      <c r="L940" s="188">
        <f t="shared" si="731"/>
        <v>0</v>
      </c>
      <c r="M940" s="188">
        <f t="shared" si="731"/>
        <v>0</v>
      </c>
      <c r="N940" s="27">
        <f>N941+N945+N949</f>
        <v>0</v>
      </c>
      <c r="O940" s="27">
        <f t="shared" ref="O940:Q940" si="732">O941+O945+O949</f>
        <v>0</v>
      </c>
      <c r="P940" s="27">
        <f t="shared" si="732"/>
        <v>0</v>
      </c>
      <c r="Q940" s="27">
        <f t="shared" si="732"/>
        <v>0</v>
      </c>
    </row>
    <row r="941" spans="1:17" s="5" customFormat="1" ht="33.75" hidden="1">
      <c r="A941" s="226" t="s">
        <v>519</v>
      </c>
      <c r="B941" s="224" t="s">
        <v>54</v>
      </c>
      <c r="C941" s="224" t="s">
        <v>54</v>
      </c>
      <c r="D941" s="224" t="s">
        <v>349</v>
      </c>
      <c r="E941" s="224"/>
      <c r="F941" s="222">
        <f>F942</f>
        <v>0</v>
      </c>
      <c r="G941" s="222">
        <f t="shared" ref="G941:M943" si="733">G942</f>
        <v>0</v>
      </c>
      <c r="H941" s="222">
        <f t="shared" si="733"/>
        <v>0</v>
      </c>
      <c r="I941" s="223">
        <f t="shared" si="733"/>
        <v>0</v>
      </c>
      <c r="J941" s="126">
        <f>J942</f>
        <v>0</v>
      </c>
      <c r="K941" s="126">
        <f t="shared" si="733"/>
        <v>0</v>
      </c>
      <c r="L941" s="188">
        <f t="shared" si="733"/>
        <v>0</v>
      </c>
      <c r="M941" s="189">
        <f t="shared" si="733"/>
        <v>0</v>
      </c>
      <c r="N941" s="27">
        <f>N942</f>
        <v>0</v>
      </c>
      <c r="O941" s="27">
        <f t="shared" ref="O941:Q943" si="734">O942</f>
        <v>0</v>
      </c>
      <c r="P941" s="27">
        <f t="shared" si="734"/>
        <v>0</v>
      </c>
      <c r="Q941" s="81">
        <f t="shared" si="734"/>
        <v>0</v>
      </c>
    </row>
    <row r="942" spans="1:17" s="5" customFormat="1" ht="33.75" hidden="1">
      <c r="A942" s="226" t="s">
        <v>134</v>
      </c>
      <c r="B942" s="224" t="s">
        <v>54</v>
      </c>
      <c r="C942" s="224" t="s">
        <v>54</v>
      </c>
      <c r="D942" s="224" t="s">
        <v>526</v>
      </c>
      <c r="E942" s="224"/>
      <c r="F942" s="222">
        <f>F943</f>
        <v>0</v>
      </c>
      <c r="G942" s="222">
        <f t="shared" si="733"/>
        <v>0</v>
      </c>
      <c r="H942" s="222">
        <f t="shared" si="733"/>
        <v>0</v>
      </c>
      <c r="I942" s="223">
        <f t="shared" si="733"/>
        <v>0</v>
      </c>
      <c r="J942" s="126">
        <f>J943</f>
        <v>0</v>
      </c>
      <c r="K942" s="126">
        <f t="shared" si="733"/>
        <v>0</v>
      </c>
      <c r="L942" s="188">
        <f t="shared" si="733"/>
        <v>0</v>
      </c>
      <c r="M942" s="189">
        <f t="shared" si="733"/>
        <v>0</v>
      </c>
      <c r="N942" s="27">
        <f>N943</f>
        <v>0</v>
      </c>
      <c r="O942" s="27">
        <f t="shared" si="734"/>
        <v>0</v>
      </c>
      <c r="P942" s="27">
        <f t="shared" si="734"/>
        <v>0</v>
      </c>
      <c r="Q942" s="81">
        <f t="shared" si="734"/>
        <v>0</v>
      </c>
    </row>
    <row r="943" spans="1:17" s="5" customFormat="1" ht="50.25" hidden="1">
      <c r="A943" s="226" t="s">
        <v>81</v>
      </c>
      <c r="B943" s="224" t="s">
        <v>54</v>
      </c>
      <c r="C943" s="224" t="s">
        <v>54</v>
      </c>
      <c r="D943" s="224" t="s">
        <v>526</v>
      </c>
      <c r="E943" s="224" t="s">
        <v>82</v>
      </c>
      <c r="F943" s="222">
        <f>F944</f>
        <v>0</v>
      </c>
      <c r="G943" s="222">
        <f t="shared" si="733"/>
        <v>0</v>
      </c>
      <c r="H943" s="222">
        <f t="shared" si="733"/>
        <v>0</v>
      </c>
      <c r="I943" s="223">
        <f t="shared" si="733"/>
        <v>0</v>
      </c>
      <c r="J943" s="126">
        <f>J944</f>
        <v>0</v>
      </c>
      <c r="K943" s="126">
        <f t="shared" si="733"/>
        <v>0</v>
      </c>
      <c r="L943" s="188">
        <f t="shared" si="733"/>
        <v>0</v>
      </c>
      <c r="M943" s="189">
        <f t="shared" si="733"/>
        <v>0</v>
      </c>
      <c r="N943" s="27">
        <f>N944</f>
        <v>0</v>
      </c>
      <c r="O943" s="27">
        <f t="shared" si="734"/>
        <v>0</v>
      </c>
      <c r="P943" s="27">
        <f t="shared" si="734"/>
        <v>0</v>
      </c>
      <c r="Q943" s="81">
        <f t="shared" si="734"/>
        <v>0</v>
      </c>
    </row>
    <row r="944" spans="1:17" s="5" customFormat="1" ht="20.25" hidden="1">
      <c r="A944" s="226" t="s">
        <v>169</v>
      </c>
      <c r="B944" s="224" t="s">
        <v>54</v>
      </c>
      <c r="C944" s="224" t="s">
        <v>54</v>
      </c>
      <c r="D944" s="224" t="s">
        <v>526</v>
      </c>
      <c r="E944" s="224">
        <v>610</v>
      </c>
      <c r="F944" s="222"/>
      <c r="G944" s="222"/>
      <c r="H944" s="222"/>
      <c r="I944" s="223"/>
      <c r="J944" s="107"/>
      <c r="K944" s="107"/>
      <c r="L944" s="116"/>
      <c r="M944" s="116"/>
      <c r="N944" s="27">
        <f>F944+J944+K944</f>
        <v>0</v>
      </c>
      <c r="O944" s="27">
        <f>G944+K944</f>
        <v>0</v>
      </c>
      <c r="P944" s="27">
        <f>H944+L944+M944</f>
        <v>0</v>
      </c>
      <c r="Q944" s="81">
        <f>I944+M944</f>
        <v>0</v>
      </c>
    </row>
    <row r="945" spans="1:17" s="5" customFormat="1" ht="20.25" hidden="1">
      <c r="A945" s="226" t="s">
        <v>76</v>
      </c>
      <c r="B945" s="224" t="s">
        <v>54</v>
      </c>
      <c r="C945" s="224" t="s">
        <v>54</v>
      </c>
      <c r="D945" s="224" t="s">
        <v>219</v>
      </c>
      <c r="E945" s="224"/>
      <c r="F945" s="222">
        <f>F946</f>
        <v>0</v>
      </c>
      <c r="G945" s="222">
        <f t="shared" ref="G945:M947" si="735">G946</f>
        <v>0</v>
      </c>
      <c r="H945" s="222">
        <f t="shared" si="735"/>
        <v>0</v>
      </c>
      <c r="I945" s="223">
        <f t="shared" si="735"/>
        <v>0</v>
      </c>
      <c r="J945" s="126">
        <f>J946</f>
        <v>0</v>
      </c>
      <c r="K945" s="126">
        <f t="shared" si="735"/>
        <v>0</v>
      </c>
      <c r="L945" s="188">
        <f t="shared" si="735"/>
        <v>0</v>
      </c>
      <c r="M945" s="189">
        <f t="shared" si="735"/>
        <v>0</v>
      </c>
      <c r="N945" s="27">
        <f>N946</f>
        <v>0</v>
      </c>
      <c r="O945" s="27">
        <f t="shared" ref="O945:Q947" si="736">O946</f>
        <v>0</v>
      </c>
      <c r="P945" s="27">
        <f t="shared" si="736"/>
        <v>0</v>
      </c>
      <c r="Q945" s="81">
        <f t="shared" si="736"/>
        <v>0</v>
      </c>
    </row>
    <row r="946" spans="1:17" s="5" customFormat="1" ht="20.25" hidden="1">
      <c r="A946" s="226" t="s">
        <v>133</v>
      </c>
      <c r="B946" s="224" t="s">
        <v>54</v>
      </c>
      <c r="C946" s="224" t="s">
        <v>54</v>
      </c>
      <c r="D946" s="224" t="s">
        <v>527</v>
      </c>
      <c r="E946" s="224"/>
      <c r="F946" s="222">
        <f>F947</f>
        <v>0</v>
      </c>
      <c r="G946" s="222">
        <f t="shared" si="735"/>
        <v>0</v>
      </c>
      <c r="H946" s="222">
        <f t="shared" si="735"/>
        <v>0</v>
      </c>
      <c r="I946" s="223">
        <f t="shared" si="735"/>
        <v>0</v>
      </c>
      <c r="J946" s="126">
        <f>J947</f>
        <v>0</v>
      </c>
      <c r="K946" s="126">
        <f t="shared" si="735"/>
        <v>0</v>
      </c>
      <c r="L946" s="188">
        <f t="shared" si="735"/>
        <v>0</v>
      </c>
      <c r="M946" s="189">
        <f t="shared" si="735"/>
        <v>0</v>
      </c>
      <c r="N946" s="27">
        <f>N947</f>
        <v>0</v>
      </c>
      <c r="O946" s="27">
        <f t="shared" si="736"/>
        <v>0</v>
      </c>
      <c r="P946" s="27">
        <f t="shared" si="736"/>
        <v>0</v>
      </c>
      <c r="Q946" s="81">
        <f t="shared" si="736"/>
        <v>0</v>
      </c>
    </row>
    <row r="947" spans="1:17" s="5" customFormat="1" ht="50.25" hidden="1">
      <c r="A947" s="226" t="s">
        <v>81</v>
      </c>
      <c r="B947" s="224" t="s">
        <v>54</v>
      </c>
      <c r="C947" s="224" t="s">
        <v>54</v>
      </c>
      <c r="D947" s="224" t="s">
        <v>527</v>
      </c>
      <c r="E947" s="224" t="s">
        <v>82</v>
      </c>
      <c r="F947" s="222">
        <f>F948</f>
        <v>0</v>
      </c>
      <c r="G947" s="222">
        <f t="shared" si="735"/>
        <v>0</v>
      </c>
      <c r="H947" s="222">
        <f t="shared" si="735"/>
        <v>0</v>
      </c>
      <c r="I947" s="223">
        <f t="shared" si="735"/>
        <v>0</v>
      </c>
      <c r="J947" s="126">
        <f>J948</f>
        <v>0</v>
      </c>
      <c r="K947" s="126">
        <f t="shared" si="735"/>
        <v>0</v>
      </c>
      <c r="L947" s="188">
        <f t="shared" si="735"/>
        <v>0</v>
      </c>
      <c r="M947" s="189">
        <f t="shared" si="735"/>
        <v>0</v>
      </c>
      <c r="N947" s="27">
        <f>N948</f>
        <v>0</v>
      </c>
      <c r="O947" s="27">
        <f t="shared" si="736"/>
        <v>0</v>
      </c>
      <c r="P947" s="27">
        <f t="shared" si="736"/>
        <v>0</v>
      </c>
      <c r="Q947" s="81">
        <f t="shared" si="736"/>
        <v>0</v>
      </c>
    </row>
    <row r="948" spans="1:17" s="5" customFormat="1" ht="20.25" hidden="1">
      <c r="A948" s="226" t="s">
        <v>169</v>
      </c>
      <c r="B948" s="224" t="s">
        <v>54</v>
      </c>
      <c r="C948" s="224" t="s">
        <v>54</v>
      </c>
      <c r="D948" s="224" t="s">
        <v>527</v>
      </c>
      <c r="E948" s="224">
        <v>610</v>
      </c>
      <c r="F948" s="222"/>
      <c r="G948" s="222"/>
      <c r="H948" s="222"/>
      <c r="I948" s="223"/>
      <c r="J948" s="107"/>
      <c r="K948" s="107"/>
      <c r="L948" s="116"/>
      <c r="M948" s="116"/>
      <c r="N948" s="27">
        <f>F948+J948+K948</f>
        <v>0</v>
      </c>
      <c r="O948" s="27">
        <f>G948+K948</f>
        <v>0</v>
      </c>
      <c r="P948" s="27">
        <f>H948+L948+M948</f>
        <v>0</v>
      </c>
      <c r="Q948" s="81">
        <f>I948+M948</f>
        <v>0</v>
      </c>
    </row>
    <row r="949" spans="1:17" s="5" customFormat="1" ht="50.25" hidden="1">
      <c r="A949" s="234" t="s">
        <v>594</v>
      </c>
      <c r="B949" s="220" t="s">
        <v>54</v>
      </c>
      <c r="C949" s="220" t="s">
        <v>54</v>
      </c>
      <c r="D949" s="233" t="s">
        <v>640</v>
      </c>
      <c r="E949" s="220"/>
      <c r="F949" s="222">
        <f>F950</f>
        <v>0</v>
      </c>
      <c r="G949" s="222">
        <f t="shared" ref="G949:M950" si="737">G950</f>
        <v>0</v>
      </c>
      <c r="H949" s="222">
        <f t="shared" si="737"/>
        <v>0</v>
      </c>
      <c r="I949" s="222">
        <f t="shared" si="737"/>
        <v>0</v>
      </c>
      <c r="J949" s="126">
        <f>J950</f>
        <v>0</v>
      </c>
      <c r="K949" s="126">
        <f t="shared" si="737"/>
        <v>0</v>
      </c>
      <c r="L949" s="188">
        <f t="shared" si="737"/>
        <v>0</v>
      </c>
      <c r="M949" s="188">
        <f t="shared" si="737"/>
        <v>0</v>
      </c>
      <c r="N949" s="27">
        <f>N950</f>
        <v>0</v>
      </c>
      <c r="O949" s="27">
        <f t="shared" ref="O949:Q950" si="738">O950</f>
        <v>0</v>
      </c>
      <c r="P949" s="27">
        <f t="shared" si="738"/>
        <v>0</v>
      </c>
      <c r="Q949" s="27">
        <f t="shared" si="738"/>
        <v>0</v>
      </c>
    </row>
    <row r="950" spans="1:17" s="5" customFormat="1" ht="50.25" hidden="1">
      <c r="A950" s="234" t="s">
        <v>81</v>
      </c>
      <c r="B950" s="220" t="s">
        <v>54</v>
      </c>
      <c r="C950" s="220" t="s">
        <v>54</v>
      </c>
      <c r="D950" s="233" t="s">
        <v>640</v>
      </c>
      <c r="E950" s="220" t="s">
        <v>82</v>
      </c>
      <c r="F950" s="222">
        <f>F951</f>
        <v>0</v>
      </c>
      <c r="G950" s="222">
        <f t="shared" si="737"/>
        <v>0</v>
      </c>
      <c r="H950" s="222">
        <f t="shared" si="737"/>
        <v>0</v>
      </c>
      <c r="I950" s="222">
        <f t="shared" si="737"/>
        <v>0</v>
      </c>
      <c r="J950" s="126">
        <f>J951</f>
        <v>0</v>
      </c>
      <c r="K950" s="126">
        <f t="shared" si="737"/>
        <v>0</v>
      </c>
      <c r="L950" s="188">
        <f t="shared" si="737"/>
        <v>0</v>
      </c>
      <c r="M950" s="188">
        <f t="shared" si="737"/>
        <v>0</v>
      </c>
      <c r="N950" s="27">
        <f>N951</f>
        <v>0</v>
      </c>
      <c r="O950" s="27">
        <f t="shared" si="738"/>
        <v>0</v>
      </c>
      <c r="P950" s="27">
        <f t="shared" si="738"/>
        <v>0</v>
      </c>
      <c r="Q950" s="27">
        <f t="shared" si="738"/>
        <v>0</v>
      </c>
    </row>
    <row r="951" spans="1:17" s="5" customFormat="1" ht="20.25" hidden="1">
      <c r="A951" s="234" t="s">
        <v>169</v>
      </c>
      <c r="B951" s="220" t="s">
        <v>54</v>
      </c>
      <c r="C951" s="220" t="s">
        <v>54</v>
      </c>
      <c r="D951" s="233" t="s">
        <v>640</v>
      </c>
      <c r="E951" s="220">
        <v>610</v>
      </c>
      <c r="F951" s="222"/>
      <c r="G951" s="222"/>
      <c r="H951" s="222"/>
      <c r="I951" s="223"/>
      <c r="J951" s="107"/>
      <c r="K951" s="107"/>
      <c r="L951" s="116"/>
      <c r="M951" s="116"/>
      <c r="N951" s="27">
        <f>F951+J951+K951</f>
        <v>0</v>
      </c>
      <c r="O951" s="27">
        <f>G951+K951</f>
        <v>0</v>
      </c>
      <c r="P951" s="27">
        <f>H951+L951+M951</f>
        <v>0</v>
      </c>
      <c r="Q951" s="81">
        <f>I951+M951</f>
        <v>0</v>
      </c>
    </row>
    <row r="952" spans="1:17" s="6" customFormat="1" ht="15.75">
      <c r="A952" s="144"/>
      <c r="B952" s="143"/>
      <c r="C952" s="143"/>
      <c r="D952" s="142"/>
      <c r="E952" s="143"/>
      <c r="F952" s="62"/>
      <c r="G952" s="62"/>
      <c r="H952" s="62"/>
      <c r="I952" s="99"/>
      <c r="J952" s="108"/>
      <c r="K952" s="108"/>
      <c r="L952" s="117"/>
      <c r="M952" s="117"/>
      <c r="N952" s="62"/>
      <c r="O952" s="62"/>
      <c r="P952" s="62"/>
      <c r="Q952" s="99"/>
    </row>
    <row r="953" spans="1:17" s="5" customFormat="1" ht="20.25">
      <c r="A953" s="30" t="s">
        <v>37</v>
      </c>
      <c r="B953" s="22" t="s">
        <v>54</v>
      </c>
      <c r="C953" s="22" t="s">
        <v>57</v>
      </c>
      <c r="D953" s="45"/>
      <c r="E953" s="46"/>
      <c r="F953" s="23">
        <f>F980+F954</f>
        <v>78193</v>
      </c>
      <c r="G953" s="23">
        <f t="shared" ref="G953:Q953" si="739">G980+G954</f>
        <v>6165</v>
      </c>
      <c r="H953" s="23">
        <f t="shared" si="739"/>
        <v>71702</v>
      </c>
      <c r="I953" s="23">
        <f t="shared" si="739"/>
        <v>0</v>
      </c>
      <c r="J953" s="23">
        <f t="shared" si="739"/>
        <v>0</v>
      </c>
      <c r="K953" s="23">
        <f t="shared" si="739"/>
        <v>0</v>
      </c>
      <c r="L953" s="23">
        <f t="shared" si="739"/>
        <v>0</v>
      </c>
      <c r="M953" s="23">
        <f t="shared" si="739"/>
        <v>0</v>
      </c>
      <c r="N953" s="23">
        <f t="shared" si="739"/>
        <v>0</v>
      </c>
      <c r="O953" s="23">
        <f t="shared" si="739"/>
        <v>0</v>
      </c>
      <c r="P953" s="23">
        <f t="shared" si="739"/>
        <v>0</v>
      </c>
      <c r="Q953" s="23">
        <f t="shared" si="739"/>
        <v>0</v>
      </c>
    </row>
    <row r="954" spans="1:17" s="5" customFormat="1" ht="50.25">
      <c r="A954" s="41" t="s">
        <v>741</v>
      </c>
      <c r="B954" s="44" t="s">
        <v>54</v>
      </c>
      <c r="C954" s="44" t="s">
        <v>57</v>
      </c>
      <c r="D954" s="44" t="s">
        <v>271</v>
      </c>
      <c r="E954" s="44"/>
      <c r="F954" s="27">
        <f>F955+F959+F963+F971+F974+F977</f>
        <v>78193</v>
      </c>
      <c r="G954" s="27">
        <f t="shared" ref="G954:I954" si="740">G955+G959+G963+G971+G974+G977</f>
        <v>6165</v>
      </c>
      <c r="H954" s="27">
        <f t="shared" si="740"/>
        <v>71702</v>
      </c>
      <c r="I954" s="27">
        <f t="shared" si="740"/>
        <v>0</v>
      </c>
      <c r="J954" s="171"/>
      <c r="K954" s="171"/>
      <c r="L954" s="186"/>
      <c r="M954" s="186"/>
      <c r="N954" s="23"/>
      <c r="O954" s="23"/>
      <c r="P954" s="23"/>
      <c r="Q954" s="23"/>
    </row>
    <row r="955" spans="1:17" s="5" customFormat="1" ht="33.75">
      <c r="A955" s="41" t="s">
        <v>519</v>
      </c>
      <c r="B955" s="44" t="s">
        <v>54</v>
      </c>
      <c r="C955" s="44" t="s">
        <v>57</v>
      </c>
      <c r="D955" s="44" t="s">
        <v>739</v>
      </c>
      <c r="E955" s="44"/>
      <c r="F955" s="27">
        <f>F956</f>
        <v>56473</v>
      </c>
      <c r="G955" s="27">
        <f t="shared" ref="G955:I957" si="741">G956</f>
        <v>0</v>
      </c>
      <c r="H955" s="27">
        <f t="shared" si="741"/>
        <v>56473</v>
      </c>
      <c r="I955" s="27">
        <f t="shared" si="741"/>
        <v>0</v>
      </c>
      <c r="J955" s="171"/>
      <c r="K955" s="171"/>
      <c r="L955" s="186"/>
      <c r="M955" s="186"/>
      <c r="N955" s="23"/>
      <c r="O955" s="23"/>
      <c r="P955" s="23"/>
      <c r="Q955" s="23"/>
    </row>
    <row r="956" spans="1:17" s="5" customFormat="1" ht="33.75">
      <c r="A956" s="41" t="s">
        <v>108</v>
      </c>
      <c r="B956" s="44" t="s">
        <v>54</v>
      </c>
      <c r="C956" s="44" t="s">
        <v>57</v>
      </c>
      <c r="D956" s="44" t="s">
        <v>757</v>
      </c>
      <c r="E956" s="44"/>
      <c r="F956" s="27">
        <f>F957</f>
        <v>56473</v>
      </c>
      <c r="G956" s="27">
        <f t="shared" si="741"/>
        <v>0</v>
      </c>
      <c r="H956" s="27">
        <f t="shared" si="741"/>
        <v>56473</v>
      </c>
      <c r="I956" s="27">
        <f t="shared" si="741"/>
        <v>0</v>
      </c>
      <c r="J956" s="171"/>
      <c r="K956" s="171"/>
      <c r="L956" s="186"/>
      <c r="M956" s="186"/>
      <c r="N956" s="23"/>
      <c r="O956" s="23"/>
      <c r="P956" s="23"/>
      <c r="Q956" s="23"/>
    </row>
    <row r="957" spans="1:17" s="5" customFormat="1" ht="50.25">
      <c r="A957" s="41" t="s">
        <v>81</v>
      </c>
      <c r="B957" s="44" t="s">
        <v>54</v>
      </c>
      <c r="C957" s="44" t="s">
        <v>57</v>
      </c>
      <c r="D957" s="44" t="s">
        <v>757</v>
      </c>
      <c r="E957" s="44" t="s">
        <v>82</v>
      </c>
      <c r="F957" s="27">
        <f>F958</f>
        <v>56473</v>
      </c>
      <c r="G957" s="27">
        <f t="shared" si="741"/>
        <v>0</v>
      </c>
      <c r="H957" s="27">
        <f t="shared" si="741"/>
        <v>56473</v>
      </c>
      <c r="I957" s="27">
        <f t="shared" si="741"/>
        <v>0</v>
      </c>
      <c r="J957" s="171"/>
      <c r="K957" s="171"/>
      <c r="L957" s="186"/>
      <c r="M957" s="186"/>
      <c r="N957" s="23"/>
      <c r="O957" s="23"/>
      <c r="P957" s="23"/>
      <c r="Q957" s="23"/>
    </row>
    <row r="958" spans="1:17" s="5" customFormat="1" ht="20.25">
      <c r="A958" s="41" t="s">
        <v>179</v>
      </c>
      <c r="B958" s="44" t="s">
        <v>54</v>
      </c>
      <c r="C958" s="44" t="s">
        <v>57</v>
      </c>
      <c r="D958" s="44" t="s">
        <v>757</v>
      </c>
      <c r="E958" s="44">
        <v>620</v>
      </c>
      <c r="F958" s="27">
        <v>56473</v>
      </c>
      <c r="G958" s="27"/>
      <c r="H958" s="27">
        <v>56473</v>
      </c>
      <c r="I958" s="27"/>
      <c r="J958" s="171"/>
      <c r="K958" s="171"/>
      <c r="L958" s="186"/>
      <c r="M958" s="186"/>
      <c r="N958" s="23"/>
      <c r="O958" s="23"/>
      <c r="P958" s="23"/>
      <c r="Q958" s="23"/>
    </row>
    <row r="959" spans="1:17" s="5" customFormat="1" ht="38.25" customHeight="1">
      <c r="A959" s="41" t="s">
        <v>76</v>
      </c>
      <c r="B959" s="44" t="s">
        <v>54</v>
      </c>
      <c r="C959" s="44" t="s">
        <v>57</v>
      </c>
      <c r="D959" s="44" t="s">
        <v>272</v>
      </c>
      <c r="E959" s="44"/>
      <c r="F959" s="27">
        <f>F960</f>
        <v>4</v>
      </c>
      <c r="G959" s="27">
        <f t="shared" ref="G959:I961" si="742">G960</f>
        <v>0</v>
      </c>
      <c r="H959" s="27">
        <f t="shared" si="742"/>
        <v>4</v>
      </c>
      <c r="I959" s="27">
        <f t="shared" si="742"/>
        <v>0</v>
      </c>
      <c r="J959" s="171"/>
      <c r="K959" s="171"/>
      <c r="L959" s="186"/>
      <c r="M959" s="186"/>
      <c r="N959" s="23"/>
      <c r="O959" s="23"/>
      <c r="P959" s="23"/>
      <c r="Q959" s="23"/>
    </row>
    <row r="960" spans="1:17" s="5" customFormat="1" ht="33.75">
      <c r="A960" s="41" t="s">
        <v>109</v>
      </c>
      <c r="B960" s="44" t="s">
        <v>54</v>
      </c>
      <c r="C960" s="44" t="s">
        <v>57</v>
      </c>
      <c r="D960" s="44" t="s">
        <v>758</v>
      </c>
      <c r="E960" s="44"/>
      <c r="F960" s="27">
        <f>F961</f>
        <v>4</v>
      </c>
      <c r="G960" s="27">
        <f t="shared" si="742"/>
        <v>0</v>
      </c>
      <c r="H960" s="27">
        <f t="shared" si="742"/>
        <v>4</v>
      </c>
      <c r="I960" s="27">
        <f t="shared" si="742"/>
        <v>0</v>
      </c>
      <c r="J960" s="171"/>
      <c r="K960" s="171"/>
      <c r="L960" s="186"/>
      <c r="M960" s="186"/>
      <c r="N960" s="23"/>
      <c r="O960" s="23"/>
      <c r="P960" s="23"/>
      <c r="Q960" s="23"/>
    </row>
    <row r="961" spans="1:17" s="5" customFormat="1" ht="50.25">
      <c r="A961" s="41" t="s">
        <v>81</v>
      </c>
      <c r="B961" s="44" t="s">
        <v>54</v>
      </c>
      <c r="C961" s="44" t="s">
        <v>57</v>
      </c>
      <c r="D961" s="44" t="s">
        <v>758</v>
      </c>
      <c r="E961" s="44" t="s">
        <v>82</v>
      </c>
      <c r="F961" s="27">
        <f>F962</f>
        <v>4</v>
      </c>
      <c r="G961" s="27">
        <f t="shared" si="742"/>
        <v>0</v>
      </c>
      <c r="H961" s="27">
        <f t="shared" si="742"/>
        <v>4</v>
      </c>
      <c r="I961" s="27">
        <f t="shared" si="742"/>
        <v>0</v>
      </c>
      <c r="J961" s="171"/>
      <c r="K961" s="171"/>
      <c r="L961" s="186"/>
      <c r="M961" s="186"/>
      <c r="N961" s="23"/>
      <c r="O961" s="23"/>
      <c r="P961" s="23"/>
      <c r="Q961" s="23"/>
    </row>
    <row r="962" spans="1:17" s="5" customFormat="1" ht="20.25">
      <c r="A962" s="41" t="s">
        <v>179</v>
      </c>
      <c r="B962" s="44" t="s">
        <v>54</v>
      </c>
      <c r="C962" s="44" t="s">
        <v>57</v>
      </c>
      <c r="D962" s="44" t="s">
        <v>758</v>
      </c>
      <c r="E962" s="44">
        <v>620</v>
      </c>
      <c r="F962" s="27">
        <v>4</v>
      </c>
      <c r="G962" s="27"/>
      <c r="H962" s="27">
        <v>4</v>
      </c>
      <c r="I962" s="27"/>
      <c r="J962" s="171"/>
      <c r="K962" s="171"/>
      <c r="L962" s="186"/>
      <c r="M962" s="186"/>
      <c r="N962" s="23"/>
      <c r="O962" s="23"/>
      <c r="P962" s="23"/>
      <c r="Q962" s="23"/>
    </row>
    <row r="963" spans="1:17" s="5" customFormat="1" ht="33.75">
      <c r="A963" s="41" t="s">
        <v>199</v>
      </c>
      <c r="B963" s="44" t="s">
        <v>54</v>
      </c>
      <c r="C963" s="44" t="s">
        <v>57</v>
      </c>
      <c r="D963" s="44" t="s">
        <v>759</v>
      </c>
      <c r="E963" s="44"/>
      <c r="F963" s="27">
        <f>F964</f>
        <v>15225</v>
      </c>
      <c r="G963" s="27">
        <f t="shared" ref="G963:I963" si="743">G964</f>
        <v>0</v>
      </c>
      <c r="H963" s="27">
        <f t="shared" si="743"/>
        <v>15225</v>
      </c>
      <c r="I963" s="27">
        <f t="shared" si="743"/>
        <v>0</v>
      </c>
      <c r="J963" s="171"/>
      <c r="K963" s="171"/>
      <c r="L963" s="186"/>
      <c r="M963" s="186"/>
      <c r="N963" s="23"/>
      <c r="O963" s="23"/>
      <c r="P963" s="23"/>
      <c r="Q963" s="23"/>
    </row>
    <row r="964" spans="1:17" s="5" customFormat="1" ht="33.75">
      <c r="A964" s="41" t="s">
        <v>108</v>
      </c>
      <c r="B964" s="44" t="s">
        <v>54</v>
      </c>
      <c r="C964" s="44" t="s">
        <v>57</v>
      </c>
      <c r="D964" s="44" t="s">
        <v>760</v>
      </c>
      <c r="E964" s="44"/>
      <c r="F964" s="27">
        <f>F965+F967+F969</f>
        <v>15225</v>
      </c>
      <c r="G964" s="27">
        <f t="shared" ref="G964:I964" si="744">G965+G967+G969</f>
        <v>0</v>
      </c>
      <c r="H964" s="27">
        <f t="shared" si="744"/>
        <v>15225</v>
      </c>
      <c r="I964" s="27">
        <f t="shared" si="744"/>
        <v>0</v>
      </c>
      <c r="J964" s="171"/>
      <c r="K964" s="171"/>
      <c r="L964" s="186"/>
      <c r="M964" s="186"/>
      <c r="N964" s="23"/>
      <c r="O964" s="23"/>
      <c r="P964" s="23"/>
      <c r="Q964" s="23"/>
    </row>
    <row r="965" spans="1:17" s="5" customFormat="1" ht="83.25">
      <c r="A965" s="41" t="s">
        <v>531</v>
      </c>
      <c r="B965" s="44" t="s">
        <v>54</v>
      </c>
      <c r="C965" s="44" t="s">
        <v>57</v>
      </c>
      <c r="D965" s="44" t="s">
        <v>760</v>
      </c>
      <c r="E965" s="44">
        <v>100</v>
      </c>
      <c r="F965" s="27">
        <f>F966</f>
        <v>14360</v>
      </c>
      <c r="G965" s="27">
        <f t="shared" ref="G965:I965" si="745">G966</f>
        <v>0</v>
      </c>
      <c r="H965" s="27">
        <f t="shared" si="745"/>
        <v>14360</v>
      </c>
      <c r="I965" s="27">
        <f t="shared" si="745"/>
        <v>0</v>
      </c>
      <c r="J965" s="171"/>
      <c r="K965" s="171"/>
      <c r="L965" s="186"/>
      <c r="M965" s="186"/>
      <c r="N965" s="23"/>
      <c r="O965" s="23"/>
      <c r="P965" s="23"/>
      <c r="Q965" s="23"/>
    </row>
    <row r="966" spans="1:17" s="5" customFormat="1" ht="33.75">
      <c r="A966" s="41" t="s">
        <v>171</v>
      </c>
      <c r="B966" s="44" t="s">
        <v>54</v>
      </c>
      <c r="C966" s="44" t="s">
        <v>57</v>
      </c>
      <c r="D966" s="44" t="s">
        <v>760</v>
      </c>
      <c r="E966" s="44">
        <v>110</v>
      </c>
      <c r="F966" s="27">
        <v>14360</v>
      </c>
      <c r="G966" s="27"/>
      <c r="H966" s="27">
        <v>14360</v>
      </c>
      <c r="I966" s="27"/>
      <c r="J966" s="171"/>
      <c r="K966" s="171"/>
      <c r="L966" s="186"/>
      <c r="M966" s="186"/>
      <c r="N966" s="23"/>
      <c r="O966" s="23"/>
      <c r="P966" s="23"/>
      <c r="Q966" s="23"/>
    </row>
    <row r="967" spans="1:17" s="5" customFormat="1" ht="33.75">
      <c r="A967" s="41" t="s">
        <v>346</v>
      </c>
      <c r="B967" s="44" t="s">
        <v>54</v>
      </c>
      <c r="C967" s="44" t="s">
        <v>57</v>
      </c>
      <c r="D967" s="44" t="s">
        <v>760</v>
      </c>
      <c r="E967" s="44">
        <v>200</v>
      </c>
      <c r="F967" s="27">
        <f>F968</f>
        <v>861</v>
      </c>
      <c r="G967" s="27">
        <f t="shared" ref="G967:I967" si="746">G968</f>
        <v>0</v>
      </c>
      <c r="H967" s="27">
        <f t="shared" si="746"/>
        <v>861</v>
      </c>
      <c r="I967" s="27">
        <f t="shared" si="746"/>
        <v>0</v>
      </c>
      <c r="J967" s="171"/>
      <c r="K967" s="171"/>
      <c r="L967" s="186"/>
      <c r="M967" s="186"/>
      <c r="N967" s="23"/>
      <c r="O967" s="23"/>
      <c r="P967" s="23"/>
      <c r="Q967" s="23"/>
    </row>
    <row r="968" spans="1:17" s="5" customFormat="1" ht="50.25">
      <c r="A968" s="41" t="s">
        <v>532</v>
      </c>
      <c r="B968" s="44" t="s">
        <v>54</v>
      </c>
      <c r="C968" s="44" t="s">
        <v>57</v>
      </c>
      <c r="D968" s="44" t="s">
        <v>760</v>
      </c>
      <c r="E968" s="44">
        <v>240</v>
      </c>
      <c r="F968" s="27">
        <v>861</v>
      </c>
      <c r="G968" s="27"/>
      <c r="H968" s="27">
        <v>861</v>
      </c>
      <c r="I968" s="27"/>
      <c r="J968" s="171"/>
      <c r="K968" s="171"/>
      <c r="L968" s="186"/>
      <c r="M968" s="186"/>
      <c r="N968" s="23"/>
      <c r="O968" s="23"/>
      <c r="P968" s="23"/>
      <c r="Q968" s="23"/>
    </row>
    <row r="969" spans="1:17" s="5" customFormat="1" ht="20.25">
      <c r="A969" s="41" t="s">
        <v>97</v>
      </c>
      <c r="B969" s="44" t="s">
        <v>54</v>
      </c>
      <c r="C969" s="44" t="s">
        <v>57</v>
      </c>
      <c r="D969" s="44" t="s">
        <v>760</v>
      </c>
      <c r="E969" s="44">
        <v>800</v>
      </c>
      <c r="F969" s="27">
        <f>F970</f>
        <v>4</v>
      </c>
      <c r="G969" s="27">
        <f t="shared" ref="G969:I969" si="747">G970</f>
        <v>0</v>
      </c>
      <c r="H969" s="27">
        <f t="shared" si="747"/>
        <v>4</v>
      </c>
      <c r="I969" s="27">
        <f t="shared" si="747"/>
        <v>0</v>
      </c>
      <c r="J969" s="171"/>
      <c r="K969" s="171"/>
      <c r="L969" s="186"/>
      <c r="M969" s="186"/>
      <c r="N969" s="23"/>
      <c r="O969" s="23"/>
      <c r="P969" s="23"/>
      <c r="Q969" s="23"/>
    </row>
    <row r="970" spans="1:17" s="5" customFormat="1" ht="20.25">
      <c r="A970" s="41" t="s">
        <v>533</v>
      </c>
      <c r="B970" s="44" t="s">
        <v>54</v>
      </c>
      <c r="C970" s="44" t="s">
        <v>57</v>
      </c>
      <c r="D970" s="44" t="s">
        <v>760</v>
      </c>
      <c r="E970" s="44">
        <v>850</v>
      </c>
      <c r="F970" s="27">
        <v>4</v>
      </c>
      <c r="G970" s="27"/>
      <c r="H970" s="27">
        <v>4</v>
      </c>
      <c r="I970" s="27"/>
      <c r="J970" s="171"/>
      <c r="K970" s="171"/>
      <c r="L970" s="186"/>
      <c r="M970" s="186"/>
      <c r="N970" s="23"/>
      <c r="O970" s="23"/>
      <c r="P970" s="23"/>
      <c r="Q970" s="23"/>
    </row>
    <row r="971" spans="1:17" s="5" customFormat="1" ht="66.75">
      <c r="A971" s="41" t="s">
        <v>666</v>
      </c>
      <c r="B971" s="44" t="s">
        <v>54</v>
      </c>
      <c r="C971" s="44" t="s">
        <v>57</v>
      </c>
      <c r="D971" s="44" t="s">
        <v>765</v>
      </c>
      <c r="E971" s="44"/>
      <c r="F971" s="27">
        <f>F972</f>
        <v>700</v>
      </c>
      <c r="G971" s="27">
        <f t="shared" ref="G971:I972" si="748">G972</f>
        <v>665</v>
      </c>
      <c r="H971" s="27">
        <f t="shared" si="748"/>
        <v>0</v>
      </c>
      <c r="I971" s="27">
        <f t="shared" si="748"/>
        <v>0</v>
      </c>
      <c r="J971" s="171"/>
      <c r="K971" s="171"/>
      <c r="L971" s="186"/>
      <c r="M971" s="186"/>
      <c r="N971" s="23"/>
      <c r="O971" s="23"/>
      <c r="P971" s="23"/>
      <c r="Q971" s="23"/>
    </row>
    <row r="972" spans="1:17" s="5" customFormat="1" ht="50.25">
      <c r="A972" s="41" t="s">
        <v>81</v>
      </c>
      <c r="B972" s="44" t="s">
        <v>54</v>
      </c>
      <c r="C972" s="44" t="s">
        <v>57</v>
      </c>
      <c r="D972" s="44" t="s">
        <v>765</v>
      </c>
      <c r="E972" s="44" t="s">
        <v>82</v>
      </c>
      <c r="F972" s="27">
        <f>F973</f>
        <v>700</v>
      </c>
      <c r="G972" s="27">
        <f t="shared" si="748"/>
        <v>665</v>
      </c>
      <c r="H972" s="27">
        <f t="shared" si="748"/>
        <v>0</v>
      </c>
      <c r="I972" s="27">
        <f t="shared" si="748"/>
        <v>0</v>
      </c>
      <c r="J972" s="171"/>
      <c r="K972" s="171"/>
      <c r="L972" s="186"/>
      <c r="M972" s="186"/>
      <c r="N972" s="23"/>
      <c r="O972" s="23"/>
      <c r="P972" s="23"/>
      <c r="Q972" s="23"/>
    </row>
    <row r="973" spans="1:17" s="5" customFormat="1" ht="20.25">
      <c r="A973" s="41" t="s">
        <v>179</v>
      </c>
      <c r="B973" s="44" t="s">
        <v>54</v>
      </c>
      <c r="C973" s="44" t="s">
        <v>57</v>
      </c>
      <c r="D973" s="44" t="s">
        <v>765</v>
      </c>
      <c r="E973" s="44" t="s">
        <v>178</v>
      </c>
      <c r="F973" s="27">
        <v>700</v>
      </c>
      <c r="G973" s="27">
        <v>665</v>
      </c>
      <c r="H973" s="27"/>
      <c r="I973" s="27"/>
      <c r="J973" s="171"/>
      <c r="K973" s="171"/>
      <c r="L973" s="186"/>
      <c r="M973" s="186"/>
      <c r="N973" s="23"/>
      <c r="O973" s="23"/>
      <c r="P973" s="23"/>
      <c r="Q973" s="23"/>
    </row>
    <row r="974" spans="1:17" s="5" customFormat="1" ht="66.75">
      <c r="A974" s="41" t="s">
        <v>666</v>
      </c>
      <c r="B974" s="44" t="s">
        <v>54</v>
      </c>
      <c r="C974" s="44" t="s">
        <v>57</v>
      </c>
      <c r="D974" s="44" t="s">
        <v>576</v>
      </c>
      <c r="E974" s="44"/>
      <c r="F974" s="27">
        <f>F975</f>
        <v>3685</v>
      </c>
      <c r="G974" s="27">
        <f t="shared" ref="G974:Q975" si="749">G975</f>
        <v>3500</v>
      </c>
      <c r="H974" s="27">
        <f t="shared" si="749"/>
        <v>0</v>
      </c>
      <c r="I974" s="27">
        <f t="shared" si="749"/>
        <v>0</v>
      </c>
      <c r="J974" s="27">
        <f t="shared" si="749"/>
        <v>0</v>
      </c>
      <c r="K974" s="27">
        <f t="shared" si="749"/>
        <v>0</v>
      </c>
      <c r="L974" s="27">
        <f t="shared" si="749"/>
        <v>0</v>
      </c>
      <c r="M974" s="27">
        <f t="shared" si="749"/>
        <v>0</v>
      </c>
      <c r="N974" s="27">
        <f t="shared" si="749"/>
        <v>0</v>
      </c>
      <c r="O974" s="27">
        <f t="shared" si="749"/>
        <v>0</v>
      </c>
      <c r="P974" s="27">
        <f t="shared" si="749"/>
        <v>0</v>
      </c>
      <c r="Q974" s="27">
        <f t="shared" si="749"/>
        <v>0</v>
      </c>
    </row>
    <row r="975" spans="1:17" s="5" customFormat="1" ht="50.25">
      <c r="A975" s="41" t="s">
        <v>81</v>
      </c>
      <c r="B975" s="44" t="s">
        <v>54</v>
      </c>
      <c r="C975" s="44" t="s">
        <v>57</v>
      </c>
      <c r="D975" s="44" t="s">
        <v>576</v>
      </c>
      <c r="E975" s="44" t="s">
        <v>82</v>
      </c>
      <c r="F975" s="27">
        <f>F976</f>
        <v>3685</v>
      </c>
      <c r="G975" s="27">
        <f t="shared" si="749"/>
        <v>3500</v>
      </c>
      <c r="H975" s="27">
        <f t="shared" si="749"/>
        <v>0</v>
      </c>
      <c r="I975" s="27">
        <f t="shared" si="749"/>
        <v>0</v>
      </c>
      <c r="J975" s="27">
        <f t="shared" si="749"/>
        <v>0</v>
      </c>
      <c r="K975" s="27">
        <f t="shared" si="749"/>
        <v>0</v>
      </c>
      <c r="L975" s="27">
        <f t="shared" si="749"/>
        <v>0</v>
      </c>
      <c r="M975" s="27">
        <f t="shared" si="749"/>
        <v>0</v>
      </c>
      <c r="N975" s="27">
        <f t="shared" si="749"/>
        <v>0</v>
      </c>
      <c r="O975" s="27">
        <f t="shared" si="749"/>
        <v>0</v>
      </c>
      <c r="P975" s="27">
        <f t="shared" si="749"/>
        <v>0</v>
      </c>
      <c r="Q975" s="27">
        <f t="shared" si="749"/>
        <v>0</v>
      </c>
    </row>
    <row r="976" spans="1:17" s="5" customFormat="1" ht="20.25">
      <c r="A976" s="41" t="s">
        <v>179</v>
      </c>
      <c r="B976" s="44" t="s">
        <v>54</v>
      </c>
      <c r="C976" s="44" t="s">
        <v>57</v>
      </c>
      <c r="D976" s="44" t="s">
        <v>576</v>
      </c>
      <c r="E976" s="44" t="s">
        <v>178</v>
      </c>
      <c r="F976" s="27">
        <v>3685</v>
      </c>
      <c r="G976" s="27">
        <v>3500</v>
      </c>
      <c r="H976" s="27"/>
      <c r="I976" s="27"/>
      <c r="J976" s="171"/>
      <c r="K976" s="171"/>
      <c r="L976" s="186"/>
      <c r="M976" s="186"/>
      <c r="N976" s="23"/>
      <c r="O976" s="23"/>
      <c r="P976" s="23"/>
      <c r="Q976" s="23"/>
    </row>
    <row r="977" spans="1:17" s="5" customFormat="1" ht="66.75">
      <c r="A977" s="41" t="s">
        <v>666</v>
      </c>
      <c r="B977" s="44" t="s">
        <v>54</v>
      </c>
      <c r="C977" s="44" t="s">
        <v>57</v>
      </c>
      <c r="D977" s="44" t="s">
        <v>766</v>
      </c>
      <c r="E977" s="44"/>
      <c r="F977" s="27">
        <f>F978</f>
        <v>2106</v>
      </c>
      <c r="G977" s="27">
        <f t="shared" ref="G977:I978" si="750">G978</f>
        <v>2000</v>
      </c>
      <c r="H977" s="27">
        <f t="shared" si="750"/>
        <v>0</v>
      </c>
      <c r="I977" s="27">
        <f t="shared" si="750"/>
        <v>0</v>
      </c>
      <c r="J977" s="171"/>
      <c r="K977" s="171"/>
      <c r="L977" s="186"/>
      <c r="M977" s="186"/>
      <c r="N977" s="23"/>
      <c r="O977" s="23"/>
      <c r="P977" s="23"/>
      <c r="Q977" s="23"/>
    </row>
    <row r="978" spans="1:17" s="5" customFormat="1" ht="50.25">
      <c r="A978" s="41" t="s">
        <v>81</v>
      </c>
      <c r="B978" s="44" t="s">
        <v>54</v>
      </c>
      <c r="C978" s="44" t="s">
        <v>57</v>
      </c>
      <c r="D978" s="44" t="s">
        <v>766</v>
      </c>
      <c r="E978" s="44" t="s">
        <v>82</v>
      </c>
      <c r="F978" s="27">
        <f>F979</f>
        <v>2106</v>
      </c>
      <c r="G978" s="27">
        <f t="shared" si="750"/>
        <v>2000</v>
      </c>
      <c r="H978" s="27">
        <f t="shared" si="750"/>
        <v>0</v>
      </c>
      <c r="I978" s="27">
        <f t="shared" si="750"/>
        <v>0</v>
      </c>
      <c r="J978" s="171"/>
      <c r="K978" s="171"/>
      <c r="L978" s="186"/>
      <c r="M978" s="186"/>
      <c r="N978" s="23"/>
      <c r="O978" s="23"/>
      <c r="P978" s="23"/>
      <c r="Q978" s="23"/>
    </row>
    <row r="979" spans="1:17" s="5" customFormat="1" ht="20.25">
      <c r="A979" s="41" t="s">
        <v>179</v>
      </c>
      <c r="B979" s="44" t="s">
        <v>54</v>
      </c>
      <c r="C979" s="44" t="s">
        <v>57</v>
      </c>
      <c r="D979" s="44" t="s">
        <v>766</v>
      </c>
      <c r="E979" s="44" t="s">
        <v>178</v>
      </c>
      <c r="F979" s="27">
        <v>2106</v>
      </c>
      <c r="G979" s="27">
        <v>2000</v>
      </c>
      <c r="H979" s="27"/>
      <c r="I979" s="27"/>
      <c r="J979" s="171"/>
      <c r="K979" s="171"/>
      <c r="L979" s="186"/>
      <c r="M979" s="186"/>
      <c r="N979" s="23"/>
      <c r="O979" s="23"/>
      <c r="P979" s="23"/>
      <c r="Q979" s="23"/>
    </row>
    <row r="980" spans="1:17" s="5" customFormat="1" ht="20.25" hidden="1">
      <c r="A980" s="225" t="s">
        <v>79</v>
      </c>
      <c r="B980" s="224" t="s">
        <v>54</v>
      </c>
      <c r="C980" s="224" t="s">
        <v>57</v>
      </c>
      <c r="D980" s="224" t="s">
        <v>218</v>
      </c>
      <c r="E980" s="224"/>
      <c r="F980" s="222">
        <f>F981+F985+F989+F997+F1000+F1003</f>
        <v>0</v>
      </c>
      <c r="G980" s="222">
        <f t="shared" ref="G980:I980" si="751">G981+G985+G989+G997+G1000+G1003</f>
        <v>0</v>
      </c>
      <c r="H980" s="222">
        <f t="shared" si="751"/>
        <v>0</v>
      </c>
      <c r="I980" s="222">
        <f t="shared" si="751"/>
        <v>0</v>
      </c>
      <c r="J980" s="126">
        <f>J981+J985+J989+J997+J1000+J1003</f>
        <v>0</v>
      </c>
      <c r="K980" s="126">
        <f t="shared" ref="K980:M980" si="752">K981+K985+K989+K997+K1000+K1003</f>
        <v>0</v>
      </c>
      <c r="L980" s="188">
        <f t="shared" si="752"/>
        <v>0</v>
      </c>
      <c r="M980" s="188">
        <f t="shared" si="752"/>
        <v>0</v>
      </c>
      <c r="N980" s="27">
        <f>N981+N985+N989+N997+N1000+N1003</f>
        <v>0</v>
      </c>
      <c r="O980" s="27">
        <f t="shared" ref="O980:Q980" si="753">O981+O985+O989+O997+O1000+O1003</f>
        <v>0</v>
      </c>
      <c r="P980" s="27">
        <f t="shared" si="753"/>
        <v>0</v>
      </c>
      <c r="Q980" s="27">
        <f t="shared" si="753"/>
        <v>0</v>
      </c>
    </row>
    <row r="981" spans="1:17" s="5" customFormat="1" ht="33.75" hidden="1">
      <c r="A981" s="219" t="s">
        <v>519</v>
      </c>
      <c r="B981" s="224" t="s">
        <v>54</v>
      </c>
      <c r="C981" s="224" t="s">
        <v>57</v>
      </c>
      <c r="D981" s="224" t="s">
        <v>349</v>
      </c>
      <c r="E981" s="224"/>
      <c r="F981" s="222">
        <f>F982</f>
        <v>0</v>
      </c>
      <c r="G981" s="222">
        <f t="shared" ref="G981:M981" si="754">G982</f>
        <v>0</v>
      </c>
      <c r="H981" s="222">
        <f t="shared" si="754"/>
        <v>0</v>
      </c>
      <c r="I981" s="223">
        <f t="shared" si="754"/>
        <v>0</v>
      </c>
      <c r="J981" s="126">
        <f>J982</f>
        <v>0</v>
      </c>
      <c r="K981" s="126">
        <f t="shared" si="754"/>
        <v>0</v>
      </c>
      <c r="L981" s="188">
        <f t="shared" si="754"/>
        <v>0</v>
      </c>
      <c r="M981" s="189">
        <f t="shared" si="754"/>
        <v>0</v>
      </c>
      <c r="N981" s="27">
        <f>N982</f>
        <v>0</v>
      </c>
      <c r="O981" s="27">
        <f t="shared" ref="O981:Q983" si="755">O982</f>
        <v>0</v>
      </c>
      <c r="P981" s="27">
        <f t="shared" si="755"/>
        <v>0</v>
      </c>
      <c r="Q981" s="81">
        <f t="shared" si="755"/>
        <v>0</v>
      </c>
    </row>
    <row r="982" spans="1:17" s="5" customFormat="1" ht="33.75" hidden="1">
      <c r="A982" s="219" t="s">
        <v>108</v>
      </c>
      <c r="B982" s="224" t="s">
        <v>54</v>
      </c>
      <c r="C982" s="224" t="s">
        <v>57</v>
      </c>
      <c r="D982" s="224" t="s">
        <v>528</v>
      </c>
      <c r="E982" s="224"/>
      <c r="F982" s="222">
        <f>F983</f>
        <v>0</v>
      </c>
      <c r="G982" s="222">
        <f t="shared" ref="G982:M982" si="756">G983</f>
        <v>0</v>
      </c>
      <c r="H982" s="222">
        <f t="shared" si="756"/>
        <v>0</v>
      </c>
      <c r="I982" s="223">
        <f t="shared" si="756"/>
        <v>0</v>
      </c>
      <c r="J982" s="126">
        <f>J983</f>
        <v>0</v>
      </c>
      <c r="K982" s="126">
        <f t="shared" si="756"/>
        <v>0</v>
      </c>
      <c r="L982" s="188">
        <f t="shared" si="756"/>
        <v>0</v>
      </c>
      <c r="M982" s="189">
        <f t="shared" si="756"/>
        <v>0</v>
      </c>
      <c r="N982" s="27">
        <f>N983</f>
        <v>0</v>
      </c>
      <c r="O982" s="27">
        <f t="shared" si="755"/>
        <v>0</v>
      </c>
      <c r="P982" s="27">
        <f t="shared" si="755"/>
        <v>0</v>
      </c>
      <c r="Q982" s="81">
        <f t="shared" si="755"/>
        <v>0</v>
      </c>
    </row>
    <row r="983" spans="1:17" s="5" customFormat="1" ht="50.25" hidden="1">
      <c r="A983" s="219" t="s">
        <v>81</v>
      </c>
      <c r="B983" s="224" t="s">
        <v>54</v>
      </c>
      <c r="C983" s="224" t="s">
        <v>57</v>
      </c>
      <c r="D983" s="224" t="s">
        <v>528</v>
      </c>
      <c r="E983" s="224" t="s">
        <v>82</v>
      </c>
      <c r="F983" s="222">
        <f>F984</f>
        <v>0</v>
      </c>
      <c r="G983" s="222">
        <f t="shared" ref="G983:M983" si="757">G984</f>
        <v>0</v>
      </c>
      <c r="H983" s="222">
        <f t="shared" si="757"/>
        <v>0</v>
      </c>
      <c r="I983" s="223">
        <f t="shared" si="757"/>
        <v>0</v>
      </c>
      <c r="J983" s="126">
        <f>J984</f>
        <v>0</v>
      </c>
      <c r="K983" s="126">
        <f t="shared" si="757"/>
        <v>0</v>
      </c>
      <c r="L983" s="188">
        <f t="shared" si="757"/>
        <v>0</v>
      </c>
      <c r="M983" s="189">
        <f t="shared" si="757"/>
        <v>0</v>
      </c>
      <c r="N983" s="27">
        <f>N984</f>
        <v>0</v>
      </c>
      <c r="O983" s="27">
        <f t="shared" si="755"/>
        <v>0</v>
      </c>
      <c r="P983" s="27">
        <f t="shared" si="755"/>
        <v>0</v>
      </c>
      <c r="Q983" s="81">
        <f t="shared" si="755"/>
        <v>0</v>
      </c>
    </row>
    <row r="984" spans="1:17" s="5" customFormat="1" ht="20.25" hidden="1">
      <c r="A984" s="219" t="s">
        <v>179</v>
      </c>
      <c r="B984" s="224" t="s">
        <v>54</v>
      </c>
      <c r="C984" s="224" t="s">
        <v>57</v>
      </c>
      <c r="D984" s="224" t="s">
        <v>528</v>
      </c>
      <c r="E984" s="224">
        <v>620</v>
      </c>
      <c r="F984" s="222"/>
      <c r="G984" s="222"/>
      <c r="H984" s="222"/>
      <c r="I984" s="223"/>
      <c r="J984" s="107"/>
      <c r="K984" s="107"/>
      <c r="L984" s="116"/>
      <c r="M984" s="116"/>
      <c r="N984" s="27">
        <f>F984+J984+K984</f>
        <v>0</v>
      </c>
      <c r="O984" s="27">
        <f>G984+K984</f>
        <v>0</v>
      </c>
      <c r="P984" s="27">
        <f>H984+L984+M984</f>
        <v>0</v>
      </c>
      <c r="Q984" s="81">
        <f>I984+M984</f>
        <v>0</v>
      </c>
    </row>
    <row r="985" spans="1:17" s="65" customFormat="1" ht="20.25" hidden="1">
      <c r="A985" s="219" t="s">
        <v>76</v>
      </c>
      <c r="B985" s="224" t="s">
        <v>54</v>
      </c>
      <c r="C985" s="224" t="s">
        <v>57</v>
      </c>
      <c r="D985" s="224" t="s">
        <v>219</v>
      </c>
      <c r="E985" s="224"/>
      <c r="F985" s="222">
        <f>F986</f>
        <v>0</v>
      </c>
      <c r="G985" s="222">
        <f t="shared" ref="G985:M985" si="758">G986</f>
        <v>0</v>
      </c>
      <c r="H985" s="222">
        <f t="shared" si="758"/>
        <v>0</v>
      </c>
      <c r="I985" s="223">
        <f t="shared" si="758"/>
        <v>0</v>
      </c>
      <c r="J985" s="126">
        <f>J986</f>
        <v>0</v>
      </c>
      <c r="K985" s="126">
        <f t="shared" si="758"/>
        <v>0</v>
      </c>
      <c r="L985" s="188">
        <f t="shared" si="758"/>
        <v>0</v>
      </c>
      <c r="M985" s="189">
        <f t="shared" si="758"/>
        <v>0</v>
      </c>
      <c r="N985" s="27">
        <f>N986</f>
        <v>0</v>
      </c>
      <c r="O985" s="27">
        <f t="shared" ref="O985:Q987" si="759">O986</f>
        <v>0</v>
      </c>
      <c r="P985" s="27">
        <f t="shared" si="759"/>
        <v>0</v>
      </c>
      <c r="Q985" s="81">
        <f t="shared" si="759"/>
        <v>0</v>
      </c>
    </row>
    <row r="986" spans="1:17" s="65" customFormat="1" ht="33.75" hidden="1">
      <c r="A986" s="219" t="s">
        <v>109</v>
      </c>
      <c r="B986" s="224" t="s">
        <v>54</v>
      </c>
      <c r="C986" s="224" t="s">
        <v>57</v>
      </c>
      <c r="D986" s="224" t="s">
        <v>529</v>
      </c>
      <c r="E986" s="224"/>
      <c r="F986" s="222">
        <f>F987</f>
        <v>0</v>
      </c>
      <c r="G986" s="222">
        <f t="shared" ref="G986:M986" si="760">G987</f>
        <v>0</v>
      </c>
      <c r="H986" s="222">
        <f t="shared" si="760"/>
        <v>0</v>
      </c>
      <c r="I986" s="223">
        <f t="shared" si="760"/>
        <v>0</v>
      </c>
      <c r="J986" s="126">
        <f>J987</f>
        <v>0</v>
      </c>
      <c r="K986" s="126">
        <f t="shared" si="760"/>
        <v>0</v>
      </c>
      <c r="L986" s="188">
        <f t="shared" si="760"/>
        <v>0</v>
      </c>
      <c r="M986" s="189">
        <f t="shared" si="760"/>
        <v>0</v>
      </c>
      <c r="N986" s="27">
        <f>N987</f>
        <v>0</v>
      </c>
      <c r="O986" s="27">
        <f t="shared" si="759"/>
        <v>0</v>
      </c>
      <c r="P986" s="27">
        <f t="shared" si="759"/>
        <v>0</v>
      </c>
      <c r="Q986" s="81">
        <f t="shared" si="759"/>
        <v>0</v>
      </c>
    </row>
    <row r="987" spans="1:17" s="65" customFormat="1" ht="50.25" hidden="1">
      <c r="A987" s="219" t="s">
        <v>81</v>
      </c>
      <c r="B987" s="224" t="s">
        <v>54</v>
      </c>
      <c r="C987" s="224" t="s">
        <v>57</v>
      </c>
      <c r="D987" s="224" t="s">
        <v>529</v>
      </c>
      <c r="E987" s="224" t="s">
        <v>82</v>
      </c>
      <c r="F987" s="222">
        <f>F988</f>
        <v>0</v>
      </c>
      <c r="G987" s="222">
        <f t="shared" ref="G987:M987" si="761">G988</f>
        <v>0</v>
      </c>
      <c r="H987" s="222">
        <f t="shared" si="761"/>
        <v>0</v>
      </c>
      <c r="I987" s="223">
        <f t="shared" si="761"/>
        <v>0</v>
      </c>
      <c r="J987" s="126">
        <f>J988</f>
        <v>0</v>
      </c>
      <c r="K987" s="126">
        <f t="shared" si="761"/>
        <v>0</v>
      </c>
      <c r="L987" s="188">
        <f t="shared" si="761"/>
        <v>0</v>
      </c>
      <c r="M987" s="189">
        <f t="shared" si="761"/>
        <v>0</v>
      </c>
      <c r="N987" s="27">
        <f>N988</f>
        <v>0</v>
      </c>
      <c r="O987" s="27">
        <f t="shared" si="759"/>
        <v>0</v>
      </c>
      <c r="P987" s="27">
        <f t="shared" si="759"/>
        <v>0</v>
      </c>
      <c r="Q987" s="81">
        <f t="shared" si="759"/>
        <v>0</v>
      </c>
    </row>
    <row r="988" spans="1:17" s="65" customFormat="1" ht="20.25" hidden="1">
      <c r="A988" s="219" t="s">
        <v>179</v>
      </c>
      <c r="B988" s="224" t="s">
        <v>54</v>
      </c>
      <c r="C988" s="224" t="s">
        <v>57</v>
      </c>
      <c r="D988" s="224" t="s">
        <v>529</v>
      </c>
      <c r="E988" s="224">
        <v>620</v>
      </c>
      <c r="F988" s="222"/>
      <c r="G988" s="222"/>
      <c r="H988" s="222"/>
      <c r="I988" s="223"/>
      <c r="J988" s="107"/>
      <c r="K988" s="107"/>
      <c r="L988" s="116"/>
      <c r="M988" s="116"/>
      <c r="N988" s="27">
        <f>F988+J988+K988</f>
        <v>0</v>
      </c>
      <c r="O988" s="27">
        <f>G988+K988</f>
        <v>0</v>
      </c>
      <c r="P988" s="27">
        <f>H988+L988+M988</f>
        <v>0</v>
      </c>
      <c r="Q988" s="81">
        <f>I988+M988</f>
        <v>0</v>
      </c>
    </row>
    <row r="989" spans="1:17" s="65" customFormat="1" ht="33.75" hidden="1">
      <c r="A989" s="219" t="s">
        <v>199</v>
      </c>
      <c r="B989" s="224" t="s">
        <v>54</v>
      </c>
      <c r="C989" s="224" t="s">
        <v>57</v>
      </c>
      <c r="D989" s="224" t="s">
        <v>381</v>
      </c>
      <c r="E989" s="224"/>
      <c r="F989" s="222">
        <f>F990</f>
        <v>0</v>
      </c>
      <c r="G989" s="222">
        <f t="shared" ref="G989:M989" si="762">G990</f>
        <v>0</v>
      </c>
      <c r="H989" s="222">
        <f t="shared" si="762"/>
        <v>0</v>
      </c>
      <c r="I989" s="223">
        <f t="shared" si="762"/>
        <v>0</v>
      </c>
      <c r="J989" s="126">
        <f>J990</f>
        <v>0</v>
      </c>
      <c r="K989" s="126">
        <f t="shared" si="762"/>
        <v>0</v>
      </c>
      <c r="L989" s="188">
        <f t="shared" si="762"/>
        <v>0</v>
      </c>
      <c r="M989" s="189">
        <f t="shared" si="762"/>
        <v>0</v>
      </c>
      <c r="N989" s="27">
        <f>N990</f>
        <v>0</v>
      </c>
      <c r="O989" s="27">
        <f t="shared" ref="O989:Q989" si="763">O990</f>
        <v>0</v>
      </c>
      <c r="P989" s="27">
        <f t="shared" si="763"/>
        <v>0</v>
      </c>
      <c r="Q989" s="81">
        <f t="shared" si="763"/>
        <v>0</v>
      </c>
    </row>
    <row r="990" spans="1:17" s="65" customFormat="1" ht="33.75" hidden="1">
      <c r="A990" s="219" t="s">
        <v>108</v>
      </c>
      <c r="B990" s="224" t="s">
        <v>54</v>
      </c>
      <c r="C990" s="224" t="s">
        <v>57</v>
      </c>
      <c r="D990" s="224" t="s">
        <v>530</v>
      </c>
      <c r="E990" s="224"/>
      <c r="F990" s="222">
        <f>F991+F993+F995</f>
        <v>0</v>
      </c>
      <c r="G990" s="222">
        <f t="shared" ref="G990:I990" si="764">G991+G993+G995</f>
        <v>0</v>
      </c>
      <c r="H990" s="222">
        <f t="shared" si="764"/>
        <v>0</v>
      </c>
      <c r="I990" s="223">
        <f t="shared" si="764"/>
        <v>0</v>
      </c>
      <c r="J990" s="126">
        <f>J991+J993+J995</f>
        <v>0</v>
      </c>
      <c r="K990" s="126">
        <f t="shared" ref="K990:M990" si="765">K991+K993+K995</f>
        <v>0</v>
      </c>
      <c r="L990" s="188">
        <f t="shared" si="765"/>
        <v>0</v>
      </c>
      <c r="M990" s="189">
        <f t="shared" si="765"/>
        <v>0</v>
      </c>
      <c r="N990" s="27">
        <f>N991+N993+N995</f>
        <v>0</v>
      </c>
      <c r="O990" s="27">
        <f t="shared" ref="O990:Q990" si="766">O991+O993+O995</f>
        <v>0</v>
      </c>
      <c r="P990" s="27">
        <f t="shared" si="766"/>
        <v>0</v>
      </c>
      <c r="Q990" s="81">
        <f t="shared" si="766"/>
        <v>0</v>
      </c>
    </row>
    <row r="991" spans="1:17" s="65" customFormat="1" ht="83.25" hidden="1">
      <c r="A991" s="219" t="s">
        <v>531</v>
      </c>
      <c r="B991" s="224" t="s">
        <v>54</v>
      </c>
      <c r="C991" s="224" t="s">
        <v>57</v>
      </c>
      <c r="D991" s="224" t="s">
        <v>530</v>
      </c>
      <c r="E991" s="224">
        <v>100</v>
      </c>
      <c r="F991" s="222">
        <f>F992</f>
        <v>0</v>
      </c>
      <c r="G991" s="222">
        <f t="shared" ref="G991:M991" si="767">G992</f>
        <v>0</v>
      </c>
      <c r="H991" s="222">
        <f t="shared" si="767"/>
        <v>0</v>
      </c>
      <c r="I991" s="223">
        <f t="shared" si="767"/>
        <v>0</v>
      </c>
      <c r="J991" s="126">
        <f>J992</f>
        <v>0</v>
      </c>
      <c r="K991" s="126">
        <f t="shared" si="767"/>
        <v>0</v>
      </c>
      <c r="L991" s="188">
        <f t="shared" si="767"/>
        <v>0</v>
      </c>
      <c r="M991" s="189">
        <f t="shared" si="767"/>
        <v>0</v>
      </c>
      <c r="N991" s="27">
        <f>N992</f>
        <v>0</v>
      </c>
      <c r="O991" s="27">
        <f t="shared" ref="O991:Q991" si="768">O992</f>
        <v>0</v>
      </c>
      <c r="P991" s="27">
        <f t="shared" si="768"/>
        <v>0</v>
      </c>
      <c r="Q991" s="81">
        <f t="shared" si="768"/>
        <v>0</v>
      </c>
    </row>
    <row r="992" spans="1:17" s="65" customFormat="1" ht="33.75" hidden="1">
      <c r="A992" s="219" t="s">
        <v>171</v>
      </c>
      <c r="B992" s="224" t="s">
        <v>54</v>
      </c>
      <c r="C992" s="224" t="s">
        <v>57</v>
      </c>
      <c r="D992" s="224" t="s">
        <v>530</v>
      </c>
      <c r="E992" s="224">
        <v>110</v>
      </c>
      <c r="F992" s="222"/>
      <c r="G992" s="222"/>
      <c r="H992" s="222"/>
      <c r="I992" s="223"/>
      <c r="J992" s="107"/>
      <c r="K992" s="107"/>
      <c r="L992" s="116"/>
      <c r="M992" s="116"/>
      <c r="N992" s="27">
        <f>F992+J992+K992</f>
        <v>0</v>
      </c>
      <c r="O992" s="27">
        <f>G992+K992</f>
        <v>0</v>
      </c>
      <c r="P992" s="27">
        <f>H992+L992+M992</f>
        <v>0</v>
      </c>
      <c r="Q992" s="81">
        <f>I992+M992</f>
        <v>0</v>
      </c>
    </row>
    <row r="993" spans="1:17" s="65" customFormat="1" ht="33.75" hidden="1">
      <c r="A993" s="219" t="s">
        <v>346</v>
      </c>
      <c r="B993" s="224" t="s">
        <v>54</v>
      </c>
      <c r="C993" s="224" t="s">
        <v>57</v>
      </c>
      <c r="D993" s="224" t="s">
        <v>530</v>
      </c>
      <c r="E993" s="224">
        <v>200</v>
      </c>
      <c r="F993" s="222">
        <f>F994</f>
        <v>0</v>
      </c>
      <c r="G993" s="222">
        <f t="shared" ref="G993:M993" si="769">G994</f>
        <v>0</v>
      </c>
      <c r="H993" s="222">
        <f t="shared" si="769"/>
        <v>0</v>
      </c>
      <c r="I993" s="223">
        <f t="shared" si="769"/>
        <v>0</v>
      </c>
      <c r="J993" s="126">
        <f>J994</f>
        <v>0</v>
      </c>
      <c r="K993" s="126">
        <f t="shared" si="769"/>
        <v>0</v>
      </c>
      <c r="L993" s="188">
        <f t="shared" si="769"/>
        <v>0</v>
      </c>
      <c r="M993" s="189">
        <f t="shared" si="769"/>
        <v>0</v>
      </c>
      <c r="N993" s="27">
        <f>N994</f>
        <v>0</v>
      </c>
      <c r="O993" s="27">
        <f t="shared" ref="O993:Q993" si="770">O994</f>
        <v>0</v>
      </c>
      <c r="P993" s="27">
        <f t="shared" si="770"/>
        <v>0</v>
      </c>
      <c r="Q993" s="81">
        <f t="shared" si="770"/>
        <v>0</v>
      </c>
    </row>
    <row r="994" spans="1:17" s="65" customFormat="1" ht="50.25" hidden="1">
      <c r="A994" s="219" t="s">
        <v>532</v>
      </c>
      <c r="B994" s="224" t="s">
        <v>54</v>
      </c>
      <c r="C994" s="224" t="s">
        <v>57</v>
      </c>
      <c r="D994" s="224" t="s">
        <v>530</v>
      </c>
      <c r="E994" s="224">
        <v>240</v>
      </c>
      <c r="F994" s="222"/>
      <c r="G994" s="222"/>
      <c r="H994" s="222"/>
      <c r="I994" s="223"/>
      <c r="J994" s="107"/>
      <c r="K994" s="107"/>
      <c r="L994" s="116"/>
      <c r="M994" s="116"/>
      <c r="N994" s="27">
        <f>F994+J994+K994</f>
        <v>0</v>
      </c>
      <c r="O994" s="27">
        <f>G994+K994</f>
        <v>0</v>
      </c>
      <c r="P994" s="27">
        <f>H994+L994+M994</f>
        <v>0</v>
      </c>
      <c r="Q994" s="81">
        <f>I994+M994</f>
        <v>0</v>
      </c>
    </row>
    <row r="995" spans="1:17" s="65" customFormat="1" ht="20.25" hidden="1">
      <c r="A995" s="219" t="s">
        <v>97</v>
      </c>
      <c r="B995" s="224" t="s">
        <v>54</v>
      </c>
      <c r="C995" s="224" t="s">
        <v>57</v>
      </c>
      <c r="D995" s="224" t="s">
        <v>530</v>
      </c>
      <c r="E995" s="224">
        <v>800</v>
      </c>
      <c r="F995" s="222">
        <f>F996</f>
        <v>0</v>
      </c>
      <c r="G995" s="222">
        <f t="shared" ref="G995:M995" si="771">G996</f>
        <v>0</v>
      </c>
      <c r="H995" s="222">
        <f t="shared" si="771"/>
        <v>0</v>
      </c>
      <c r="I995" s="223">
        <f t="shared" si="771"/>
        <v>0</v>
      </c>
      <c r="J995" s="126">
        <f>J996</f>
        <v>0</v>
      </c>
      <c r="K995" s="126">
        <f t="shared" si="771"/>
        <v>0</v>
      </c>
      <c r="L995" s="188">
        <f t="shared" si="771"/>
        <v>0</v>
      </c>
      <c r="M995" s="189">
        <f t="shared" si="771"/>
        <v>0</v>
      </c>
      <c r="N995" s="27">
        <f>N996</f>
        <v>0</v>
      </c>
      <c r="O995" s="27">
        <f t="shared" ref="O995:Q995" si="772">O996</f>
        <v>0</v>
      </c>
      <c r="P995" s="27">
        <f t="shared" si="772"/>
        <v>0</v>
      </c>
      <c r="Q995" s="81">
        <f t="shared" si="772"/>
        <v>0</v>
      </c>
    </row>
    <row r="996" spans="1:17" s="65" customFormat="1" ht="20.25" hidden="1">
      <c r="A996" s="219" t="s">
        <v>533</v>
      </c>
      <c r="B996" s="224" t="s">
        <v>54</v>
      </c>
      <c r="C996" s="224" t="s">
        <v>57</v>
      </c>
      <c r="D996" s="224" t="s">
        <v>530</v>
      </c>
      <c r="E996" s="224">
        <v>850</v>
      </c>
      <c r="F996" s="222"/>
      <c r="G996" s="222"/>
      <c r="H996" s="222"/>
      <c r="I996" s="223"/>
      <c r="J996" s="107"/>
      <c r="K996" s="107"/>
      <c r="L996" s="116"/>
      <c r="M996" s="116"/>
      <c r="N996" s="27">
        <f>F996+J996+K996</f>
        <v>0</v>
      </c>
      <c r="O996" s="27">
        <f>G996+K996</f>
        <v>0</v>
      </c>
      <c r="P996" s="27">
        <f>H996+L996+M996</f>
        <v>0</v>
      </c>
      <c r="Q996" s="81">
        <f>I996+M996</f>
        <v>0</v>
      </c>
    </row>
    <row r="997" spans="1:17" s="65" customFormat="1" ht="66.75" hidden="1">
      <c r="A997" s="219" t="s">
        <v>666</v>
      </c>
      <c r="B997" s="224" t="s">
        <v>54</v>
      </c>
      <c r="C997" s="224" t="s">
        <v>57</v>
      </c>
      <c r="D997" s="224" t="s">
        <v>641</v>
      </c>
      <c r="E997" s="224"/>
      <c r="F997" s="222">
        <f>F998</f>
        <v>0</v>
      </c>
      <c r="G997" s="222">
        <f t="shared" ref="G997:M998" si="773">G998</f>
        <v>0</v>
      </c>
      <c r="H997" s="222">
        <f t="shared" si="773"/>
        <v>0</v>
      </c>
      <c r="I997" s="222">
        <f t="shared" si="773"/>
        <v>0</v>
      </c>
      <c r="J997" s="126">
        <f>J998</f>
        <v>0</v>
      </c>
      <c r="K997" s="126">
        <f t="shared" si="773"/>
        <v>0</v>
      </c>
      <c r="L997" s="188">
        <f t="shared" si="773"/>
        <v>0</v>
      </c>
      <c r="M997" s="188">
        <f t="shared" si="773"/>
        <v>0</v>
      </c>
      <c r="N997" s="27">
        <f>N998</f>
        <v>0</v>
      </c>
      <c r="O997" s="27">
        <f t="shared" ref="O997:O998" si="774">O998</f>
        <v>0</v>
      </c>
      <c r="P997" s="27">
        <f t="shared" ref="P997:Q997" si="775">P998</f>
        <v>0</v>
      </c>
      <c r="Q997" s="81">
        <f t="shared" si="775"/>
        <v>0</v>
      </c>
    </row>
    <row r="998" spans="1:17" s="65" customFormat="1" ht="50.25" hidden="1">
      <c r="A998" s="219" t="s">
        <v>81</v>
      </c>
      <c r="B998" s="224" t="s">
        <v>54</v>
      </c>
      <c r="C998" s="224" t="s">
        <v>57</v>
      </c>
      <c r="D998" s="224" t="s">
        <v>641</v>
      </c>
      <c r="E998" s="224" t="s">
        <v>82</v>
      </c>
      <c r="F998" s="222">
        <f>F999</f>
        <v>0</v>
      </c>
      <c r="G998" s="222">
        <f t="shared" si="773"/>
        <v>0</v>
      </c>
      <c r="H998" s="222">
        <f t="shared" si="773"/>
        <v>0</v>
      </c>
      <c r="I998" s="222">
        <f t="shared" si="773"/>
        <v>0</v>
      </c>
      <c r="J998" s="126">
        <f>J999</f>
        <v>0</v>
      </c>
      <c r="K998" s="126">
        <f t="shared" si="773"/>
        <v>0</v>
      </c>
      <c r="L998" s="188">
        <f t="shared" si="773"/>
        <v>0</v>
      </c>
      <c r="M998" s="188">
        <f t="shared" si="773"/>
        <v>0</v>
      </c>
      <c r="N998" s="27">
        <f>N999</f>
        <v>0</v>
      </c>
      <c r="O998" s="27">
        <f t="shared" si="774"/>
        <v>0</v>
      </c>
      <c r="P998" s="27">
        <f t="shared" ref="P998:Q998" si="776">P999+P1000</f>
        <v>0</v>
      </c>
      <c r="Q998" s="81">
        <f t="shared" si="776"/>
        <v>0</v>
      </c>
    </row>
    <row r="999" spans="1:17" s="65" customFormat="1" ht="20.25" hidden="1">
      <c r="A999" s="219" t="s">
        <v>179</v>
      </c>
      <c r="B999" s="224" t="s">
        <v>54</v>
      </c>
      <c r="C999" s="224" t="s">
        <v>57</v>
      </c>
      <c r="D999" s="224" t="s">
        <v>641</v>
      </c>
      <c r="E999" s="224" t="s">
        <v>178</v>
      </c>
      <c r="F999" s="222"/>
      <c r="G999" s="222"/>
      <c r="H999" s="222"/>
      <c r="I999" s="223"/>
      <c r="J999" s="107"/>
      <c r="K999" s="107"/>
      <c r="L999" s="116"/>
      <c r="M999" s="116"/>
      <c r="N999" s="27">
        <f>F999+J999+K999</f>
        <v>0</v>
      </c>
      <c r="O999" s="27">
        <f>G999+K999</f>
        <v>0</v>
      </c>
      <c r="P999" s="27">
        <f>H999+L999+M999</f>
        <v>0</v>
      </c>
      <c r="Q999" s="81">
        <f>I999+M999</f>
        <v>0</v>
      </c>
    </row>
    <row r="1000" spans="1:17" s="65" customFormat="1" ht="66.75" hidden="1">
      <c r="A1000" s="219" t="s">
        <v>666</v>
      </c>
      <c r="B1000" s="224" t="s">
        <v>54</v>
      </c>
      <c r="C1000" s="224" t="s">
        <v>57</v>
      </c>
      <c r="D1000" s="224" t="s">
        <v>577</v>
      </c>
      <c r="E1000" s="224"/>
      <c r="F1000" s="222">
        <f>F1001</f>
        <v>0</v>
      </c>
      <c r="G1000" s="222">
        <f t="shared" ref="G1000:M1001" si="777">G1001</f>
        <v>0</v>
      </c>
      <c r="H1000" s="222">
        <f t="shared" si="777"/>
        <v>0</v>
      </c>
      <c r="I1000" s="222">
        <f t="shared" si="777"/>
        <v>0</v>
      </c>
      <c r="J1000" s="126">
        <f>J1001</f>
        <v>0</v>
      </c>
      <c r="K1000" s="126">
        <f t="shared" si="777"/>
        <v>0</v>
      </c>
      <c r="L1000" s="188">
        <f t="shared" si="777"/>
        <v>0</v>
      </c>
      <c r="M1000" s="188">
        <f t="shared" si="777"/>
        <v>0</v>
      </c>
      <c r="N1000" s="27">
        <f>N1001</f>
        <v>0</v>
      </c>
      <c r="O1000" s="27">
        <f t="shared" ref="O1000:O1001" si="778">O1001</f>
        <v>0</v>
      </c>
      <c r="P1000" s="27">
        <f t="shared" ref="P1000:Q1000" si="779">P1001</f>
        <v>0</v>
      </c>
      <c r="Q1000" s="81">
        <f t="shared" si="779"/>
        <v>0</v>
      </c>
    </row>
    <row r="1001" spans="1:17" s="65" customFormat="1" ht="50.25" hidden="1">
      <c r="A1001" s="219" t="s">
        <v>81</v>
      </c>
      <c r="B1001" s="224" t="s">
        <v>54</v>
      </c>
      <c r="C1001" s="224" t="s">
        <v>57</v>
      </c>
      <c r="D1001" s="224" t="s">
        <v>577</v>
      </c>
      <c r="E1001" s="224" t="s">
        <v>82</v>
      </c>
      <c r="F1001" s="222">
        <f>F1002</f>
        <v>0</v>
      </c>
      <c r="G1001" s="222">
        <f t="shared" si="777"/>
        <v>0</v>
      </c>
      <c r="H1001" s="222">
        <f t="shared" si="777"/>
        <v>0</v>
      </c>
      <c r="I1001" s="222">
        <f t="shared" si="777"/>
        <v>0</v>
      </c>
      <c r="J1001" s="126">
        <f>J1002</f>
        <v>0</v>
      </c>
      <c r="K1001" s="126">
        <f t="shared" si="777"/>
        <v>0</v>
      </c>
      <c r="L1001" s="188">
        <f t="shared" si="777"/>
        <v>0</v>
      </c>
      <c r="M1001" s="188">
        <f t="shared" si="777"/>
        <v>0</v>
      </c>
      <c r="N1001" s="27">
        <f>N1002</f>
        <v>0</v>
      </c>
      <c r="O1001" s="27">
        <f t="shared" si="778"/>
        <v>0</v>
      </c>
      <c r="P1001" s="27">
        <f t="shared" ref="P1001:Q1001" si="780">P1002+P1003</f>
        <v>0</v>
      </c>
      <c r="Q1001" s="81">
        <f t="shared" si="780"/>
        <v>0</v>
      </c>
    </row>
    <row r="1002" spans="1:17" s="65" customFormat="1" ht="20.25" hidden="1">
      <c r="A1002" s="219" t="s">
        <v>179</v>
      </c>
      <c r="B1002" s="224" t="s">
        <v>54</v>
      </c>
      <c r="C1002" s="224" t="s">
        <v>57</v>
      </c>
      <c r="D1002" s="224" t="s">
        <v>577</v>
      </c>
      <c r="E1002" s="224" t="s">
        <v>178</v>
      </c>
      <c r="F1002" s="222"/>
      <c r="G1002" s="222"/>
      <c r="H1002" s="222"/>
      <c r="I1002" s="223"/>
      <c r="J1002" s="107"/>
      <c r="K1002" s="107"/>
      <c r="L1002" s="116"/>
      <c r="M1002" s="116"/>
      <c r="N1002" s="27">
        <f>F1002+J1002+K1002</f>
        <v>0</v>
      </c>
      <c r="O1002" s="27">
        <f>G1002+K1002</f>
        <v>0</v>
      </c>
      <c r="P1002" s="27">
        <f>H1002+L1002+M1002</f>
        <v>0</v>
      </c>
      <c r="Q1002" s="81">
        <f>I1002+M1002</f>
        <v>0</v>
      </c>
    </row>
    <row r="1003" spans="1:17" s="65" customFormat="1" ht="66.75" hidden="1">
      <c r="A1003" s="219" t="s">
        <v>666</v>
      </c>
      <c r="B1003" s="224" t="s">
        <v>54</v>
      </c>
      <c r="C1003" s="224" t="s">
        <v>57</v>
      </c>
      <c r="D1003" s="224" t="s">
        <v>642</v>
      </c>
      <c r="E1003" s="224"/>
      <c r="F1003" s="222">
        <f>F1004</f>
        <v>0</v>
      </c>
      <c r="G1003" s="222">
        <f t="shared" ref="G1003:M1004" si="781">G1004</f>
        <v>0</v>
      </c>
      <c r="H1003" s="222">
        <f t="shared" si="781"/>
        <v>0</v>
      </c>
      <c r="I1003" s="222">
        <f t="shared" si="781"/>
        <v>0</v>
      </c>
      <c r="J1003" s="126">
        <f>J1004</f>
        <v>0</v>
      </c>
      <c r="K1003" s="126">
        <f t="shared" si="781"/>
        <v>0</v>
      </c>
      <c r="L1003" s="188">
        <f t="shared" si="781"/>
        <v>0</v>
      </c>
      <c r="M1003" s="188">
        <f t="shared" si="781"/>
        <v>0</v>
      </c>
      <c r="N1003" s="27">
        <f t="shared" ref="N1003:Q1003" si="782">N1004</f>
        <v>0</v>
      </c>
      <c r="O1003" s="27">
        <f t="shared" si="782"/>
        <v>0</v>
      </c>
      <c r="P1003" s="27">
        <f t="shared" si="782"/>
        <v>0</v>
      </c>
      <c r="Q1003" s="81">
        <f t="shared" si="782"/>
        <v>0</v>
      </c>
    </row>
    <row r="1004" spans="1:17" s="65" customFormat="1" ht="50.25" hidden="1">
      <c r="A1004" s="219" t="s">
        <v>81</v>
      </c>
      <c r="B1004" s="224" t="s">
        <v>54</v>
      </c>
      <c r="C1004" s="224" t="s">
        <v>57</v>
      </c>
      <c r="D1004" s="224" t="s">
        <v>642</v>
      </c>
      <c r="E1004" s="224" t="s">
        <v>82</v>
      </c>
      <c r="F1004" s="222">
        <f>F1005</f>
        <v>0</v>
      </c>
      <c r="G1004" s="222">
        <f t="shared" si="781"/>
        <v>0</v>
      </c>
      <c r="H1004" s="222">
        <f t="shared" si="781"/>
        <v>0</v>
      </c>
      <c r="I1004" s="222">
        <f t="shared" si="781"/>
        <v>0</v>
      </c>
      <c r="J1004" s="126">
        <f>J1005</f>
        <v>0</v>
      </c>
      <c r="K1004" s="126">
        <f t="shared" si="781"/>
        <v>0</v>
      </c>
      <c r="L1004" s="188">
        <f t="shared" si="781"/>
        <v>0</v>
      </c>
      <c r="M1004" s="188">
        <f t="shared" si="781"/>
        <v>0</v>
      </c>
      <c r="N1004" s="27">
        <f t="shared" ref="N1004:Q1004" si="783">N1005+N1009</f>
        <v>0</v>
      </c>
      <c r="O1004" s="27">
        <f t="shared" si="783"/>
        <v>0</v>
      </c>
      <c r="P1004" s="27">
        <f t="shared" si="783"/>
        <v>0</v>
      </c>
      <c r="Q1004" s="81">
        <f t="shared" si="783"/>
        <v>0</v>
      </c>
    </row>
    <row r="1005" spans="1:17" s="65" customFormat="1" ht="20.25" hidden="1">
      <c r="A1005" s="219" t="s">
        <v>179</v>
      </c>
      <c r="B1005" s="224" t="s">
        <v>54</v>
      </c>
      <c r="C1005" s="224" t="s">
        <v>57</v>
      </c>
      <c r="D1005" s="224" t="s">
        <v>642</v>
      </c>
      <c r="E1005" s="224" t="s">
        <v>178</v>
      </c>
      <c r="F1005" s="222"/>
      <c r="G1005" s="222"/>
      <c r="H1005" s="222"/>
      <c r="I1005" s="223"/>
      <c r="J1005" s="107"/>
      <c r="K1005" s="107"/>
      <c r="L1005" s="116"/>
      <c r="M1005" s="116"/>
      <c r="N1005" s="27">
        <f>F1005+J1005+K1005</f>
        <v>0</v>
      </c>
      <c r="O1005" s="27">
        <f>G1005+K1005</f>
        <v>0</v>
      </c>
      <c r="P1005" s="27">
        <f>H1005+L1005+M1005</f>
        <v>0</v>
      </c>
      <c r="Q1005" s="81">
        <f>I1005+M1005</f>
        <v>0</v>
      </c>
    </row>
    <row r="1006" spans="1:17" s="65" customFormat="1" ht="66.75" hidden="1">
      <c r="A1006" s="246" t="s">
        <v>666</v>
      </c>
      <c r="B1006" s="224" t="s">
        <v>54</v>
      </c>
      <c r="C1006" s="224" t="s">
        <v>57</v>
      </c>
      <c r="D1006" s="224" t="s">
        <v>651</v>
      </c>
      <c r="E1006" s="224"/>
      <c r="F1006" s="222"/>
      <c r="G1006" s="222"/>
      <c r="H1006" s="222"/>
      <c r="I1006" s="223"/>
      <c r="J1006" s="107"/>
      <c r="K1006" s="107"/>
      <c r="L1006" s="107"/>
      <c r="M1006" s="107"/>
      <c r="N1006" s="126"/>
      <c r="O1006" s="126"/>
      <c r="P1006" s="126"/>
      <c r="Q1006" s="98"/>
    </row>
    <row r="1007" spans="1:17" s="65" customFormat="1" ht="50.25" hidden="1">
      <c r="A1007" s="219" t="s">
        <v>81</v>
      </c>
      <c r="B1007" s="224" t="s">
        <v>54</v>
      </c>
      <c r="C1007" s="224" t="s">
        <v>57</v>
      </c>
      <c r="D1007" s="224" t="s">
        <v>651</v>
      </c>
      <c r="E1007" s="224" t="s">
        <v>82</v>
      </c>
      <c r="F1007" s="222"/>
      <c r="G1007" s="222"/>
      <c r="H1007" s="222"/>
      <c r="I1007" s="223"/>
      <c r="J1007" s="107"/>
      <c r="K1007" s="107"/>
      <c r="L1007" s="107"/>
      <c r="M1007" s="107"/>
      <c r="N1007" s="126"/>
      <c r="O1007" s="126"/>
      <c r="P1007" s="126"/>
      <c r="Q1007" s="98"/>
    </row>
    <row r="1008" spans="1:17" s="65" customFormat="1" ht="20.25" hidden="1">
      <c r="A1008" s="219" t="s">
        <v>179</v>
      </c>
      <c r="B1008" s="224" t="s">
        <v>54</v>
      </c>
      <c r="C1008" s="224" t="s">
        <v>57</v>
      </c>
      <c r="D1008" s="224" t="s">
        <v>651</v>
      </c>
      <c r="E1008" s="224" t="s">
        <v>178</v>
      </c>
      <c r="F1008" s="222"/>
      <c r="G1008" s="222"/>
      <c r="H1008" s="222"/>
      <c r="I1008" s="223"/>
      <c r="J1008" s="107"/>
      <c r="K1008" s="107"/>
      <c r="L1008" s="107"/>
      <c r="M1008" s="107"/>
      <c r="N1008" s="126"/>
      <c r="O1008" s="126"/>
      <c r="P1008" s="126"/>
      <c r="Q1008" s="98"/>
    </row>
    <row r="1009" spans="1:17" s="6" customFormat="1" ht="15.75">
      <c r="A1009" s="144"/>
      <c r="B1009" s="143"/>
      <c r="C1009" s="143"/>
      <c r="D1009" s="151"/>
      <c r="E1009" s="143"/>
      <c r="F1009" s="57"/>
      <c r="G1009" s="57"/>
      <c r="H1009" s="57"/>
      <c r="I1009" s="79"/>
      <c r="J1009" s="108"/>
      <c r="K1009" s="108"/>
      <c r="L1009" s="117"/>
      <c r="M1009" s="117"/>
      <c r="N1009" s="57"/>
      <c r="O1009" s="57"/>
      <c r="P1009" s="57"/>
      <c r="Q1009" s="79"/>
    </row>
    <row r="1010" spans="1:17" s="5" customFormat="1" ht="20.25">
      <c r="A1010" s="39" t="s">
        <v>508</v>
      </c>
      <c r="B1010" s="19" t="s">
        <v>38</v>
      </c>
      <c r="C1010" s="19"/>
      <c r="D1010" s="20"/>
      <c r="E1010" s="19"/>
      <c r="F1010" s="21">
        <f t="shared" ref="F1010:Q1010" si="784">F1012+F1112</f>
        <v>462879</v>
      </c>
      <c r="G1010" s="21">
        <f t="shared" si="784"/>
        <v>10695</v>
      </c>
      <c r="H1010" s="21">
        <f t="shared" si="784"/>
        <v>452184</v>
      </c>
      <c r="I1010" s="78">
        <f t="shared" si="784"/>
        <v>0</v>
      </c>
      <c r="J1010" s="172">
        <f t="shared" si="784"/>
        <v>0</v>
      </c>
      <c r="K1010" s="172">
        <f t="shared" si="784"/>
        <v>0</v>
      </c>
      <c r="L1010" s="184">
        <f t="shared" si="784"/>
        <v>0</v>
      </c>
      <c r="M1010" s="185">
        <f t="shared" si="784"/>
        <v>0</v>
      </c>
      <c r="N1010" s="21">
        <f t="shared" si="784"/>
        <v>451621</v>
      </c>
      <c r="O1010" s="21">
        <f t="shared" si="784"/>
        <v>0</v>
      </c>
      <c r="P1010" s="21">
        <f t="shared" si="784"/>
        <v>452184</v>
      </c>
      <c r="Q1010" s="78">
        <f t="shared" si="784"/>
        <v>0</v>
      </c>
    </row>
    <row r="1011" spans="1:17" s="6" customFormat="1" ht="15.75">
      <c r="A1011" s="67"/>
      <c r="B1011" s="141"/>
      <c r="C1011" s="141"/>
      <c r="D1011" s="147"/>
      <c r="E1011" s="141"/>
      <c r="F1011" s="152"/>
      <c r="G1011" s="152"/>
      <c r="H1011" s="152"/>
      <c r="I1011" s="153"/>
      <c r="J1011" s="108"/>
      <c r="K1011" s="108"/>
      <c r="L1011" s="117"/>
      <c r="M1011" s="117"/>
      <c r="N1011" s="152"/>
      <c r="O1011" s="152"/>
      <c r="P1011" s="152"/>
      <c r="Q1011" s="153"/>
    </row>
    <row r="1012" spans="1:17" s="5" customFormat="1" ht="20.25">
      <c r="A1012" s="30" t="s">
        <v>39</v>
      </c>
      <c r="B1012" s="22" t="s">
        <v>59</v>
      </c>
      <c r="C1012" s="22" t="s">
        <v>48</v>
      </c>
      <c r="D1012" s="31"/>
      <c r="E1012" s="22"/>
      <c r="F1012" s="32">
        <f t="shared" ref="F1012:Q1012" si="785">F1013+F1060</f>
        <v>462805</v>
      </c>
      <c r="G1012" s="32">
        <f t="shared" si="785"/>
        <v>10695</v>
      </c>
      <c r="H1012" s="32">
        <f t="shared" si="785"/>
        <v>452110</v>
      </c>
      <c r="I1012" s="82">
        <f t="shared" si="785"/>
        <v>0</v>
      </c>
      <c r="J1012" s="175">
        <f t="shared" si="785"/>
        <v>0</v>
      </c>
      <c r="K1012" s="175">
        <f t="shared" si="785"/>
        <v>0</v>
      </c>
      <c r="L1012" s="190">
        <f t="shared" si="785"/>
        <v>0</v>
      </c>
      <c r="M1012" s="191">
        <f t="shared" si="785"/>
        <v>0</v>
      </c>
      <c r="N1012" s="32">
        <f t="shared" si="785"/>
        <v>451547</v>
      </c>
      <c r="O1012" s="32">
        <f t="shared" si="785"/>
        <v>0</v>
      </c>
      <c r="P1012" s="32">
        <f t="shared" si="785"/>
        <v>452110</v>
      </c>
      <c r="Q1012" s="82">
        <f t="shared" si="785"/>
        <v>0</v>
      </c>
    </row>
    <row r="1013" spans="1:17" s="5" customFormat="1" ht="34.5">
      <c r="A1013" s="34" t="s">
        <v>585</v>
      </c>
      <c r="B1013" s="25" t="s">
        <v>59</v>
      </c>
      <c r="C1013" s="25" t="s">
        <v>48</v>
      </c>
      <c r="D1013" s="35" t="s">
        <v>243</v>
      </c>
      <c r="E1013" s="25"/>
      <c r="F1013" s="27">
        <f>F1014+F1033+F1056+F1108+F1051+F1104</f>
        <v>462805</v>
      </c>
      <c r="G1013" s="27">
        <f t="shared" ref="G1013:I1013" si="786">G1014+G1033+G1056+G1108+G1051+G1104</f>
        <v>10695</v>
      </c>
      <c r="H1013" s="27">
        <f t="shared" si="786"/>
        <v>452110</v>
      </c>
      <c r="I1013" s="27">
        <f t="shared" si="786"/>
        <v>0</v>
      </c>
      <c r="J1013" s="126">
        <f t="shared" ref="J1013:Q1013" si="787">J1014+J1033+J1056+J1108+J1051</f>
        <v>0</v>
      </c>
      <c r="K1013" s="126">
        <f t="shared" si="787"/>
        <v>0</v>
      </c>
      <c r="L1013" s="188">
        <f t="shared" si="787"/>
        <v>0</v>
      </c>
      <c r="M1013" s="189">
        <f t="shared" si="787"/>
        <v>0</v>
      </c>
      <c r="N1013" s="27">
        <f t="shared" si="787"/>
        <v>451547</v>
      </c>
      <c r="O1013" s="27">
        <f t="shared" si="787"/>
        <v>0</v>
      </c>
      <c r="P1013" s="27">
        <f t="shared" si="787"/>
        <v>452110</v>
      </c>
      <c r="Q1013" s="81">
        <f t="shared" si="787"/>
        <v>0</v>
      </c>
    </row>
    <row r="1014" spans="1:17" s="5" customFormat="1" ht="33.75">
      <c r="A1014" s="41" t="s">
        <v>200</v>
      </c>
      <c r="B1014" s="25" t="s">
        <v>59</v>
      </c>
      <c r="C1014" s="25" t="s">
        <v>48</v>
      </c>
      <c r="D1014" s="35" t="s">
        <v>244</v>
      </c>
      <c r="E1014" s="25"/>
      <c r="F1014" s="27">
        <f>F1018+F1022+F1025+F1029+F1015</f>
        <v>451009</v>
      </c>
      <c r="G1014" s="27">
        <f t="shared" ref="G1014:I1014" si="788">G1018+G1022+G1025+G1029+G1015</f>
        <v>0</v>
      </c>
      <c r="H1014" s="27">
        <f t="shared" si="788"/>
        <v>451009</v>
      </c>
      <c r="I1014" s="81">
        <f t="shared" si="788"/>
        <v>0</v>
      </c>
      <c r="J1014" s="126">
        <f>J1018+J1022+J1025+J1029+J1015</f>
        <v>0</v>
      </c>
      <c r="K1014" s="126">
        <f t="shared" ref="K1014:M1014" si="789">K1018+K1022+K1025+K1029+K1015</f>
        <v>0</v>
      </c>
      <c r="L1014" s="188">
        <f t="shared" si="789"/>
        <v>0</v>
      </c>
      <c r="M1014" s="189">
        <f t="shared" si="789"/>
        <v>0</v>
      </c>
      <c r="N1014" s="27">
        <f>N1018+N1022+N1025+N1029+N1015</f>
        <v>451009</v>
      </c>
      <c r="O1014" s="27">
        <f t="shared" ref="O1014:Q1014" si="790">O1018+O1022+O1025+O1029+O1015</f>
        <v>0</v>
      </c>
      <c r="P1014" s="27">
        <f t="shared" si="790"/>
        <v>451009</v>
      </c>
      <c r="Q1014" s="81">
        <f t="shared" si="790"/>
        <v>0</v>
      </c>
    </row>
    <row r="1015" spans="1:17" s="5" customFormat="1" ht="20.25">
      <c r="A1015" s="41" t="s">
        <v>474</v>
      </c>
      <c r="B1015" s="25" t="s">
        <v>59</v>
      </c>
      <c r="C1015" s="25" t="s">
        <v>48</v>
      </c>
      <c r="D1015" s="35" t="s">
        <v>553</v>
      </c>
      <c r="E1015" s="25"/>
      <c r="F1015" s="27">
        <f>F1016</f>
        <v>30820</v>
      </c>
      <c r="G1015" s="27">
        <f t="shared" ref="G1015:M1016" si="791">G1016</f>
        <v>0</v>
      </c>
      <c r="H1015" s="27">
        <f t="shared" si="791"/>
        <v>30820</v>
      </c>
      <c r="I1015" s="81">
        <f t="shared" si="791"/>
        <v>0</v>
      </c>
      <c r="J1015" s="126">
        <f>J1016</f>
        <v>0</v>
      </c>
      <c r="K1015" s="126">
        <f t="shared" si="791"/>
        <v>0</v>
      </c>
      <c r="L1015" s="188">
        <f t="shared" si="791"/>
        <v>0</v>
      </c>
      <c r="M1015" s="189">
        <f t="shared" si="791"/>
        <v>0</v>
      </c>
      <c r="N1015" s="27">
        <f>N1016</f>
        <v>30820</v>
      </c>
      <c r="O1015" s="27">
        <f t="shared" ref="O1015:Q1016" si="792">O1016</f>
        <v>0</v>
      </c>
      <c r="P1015" s="27">
        <f t="shared" si="792"/>
        <v>30820</v>
      </c>
      <c r="Q1015" s="81">
        <f t="shared" si="792"/>
        <v>0</v>
      </c>
    </row>
    <row r="1016" spans="1:17" s="5" customFormat="1" ht="50.25">
      <c r="A1016" s="41" t="s">
        <v>81</v>
      </c>
      <c r="B1016" s="25" t="s">
        <v>59</v>
      </c>
      <c r="C1016" s="25" t="s">
        <v>48</v>
      </c>
      <c r="D1016" s="35" t="s">
        <v>553</v>
      </c>
      <c r="E1016" s="25" t="s">
        <v>82</v>
      </c>
      <c r="F1016" s="27">
        <f>F1017</f>
        <v>30820</v>
      </c>
      <c r="G1016" s="27">
        <f t="shared" si="791"/>
        <v>0</v>
      </c>
      <c r="H1016" s="27">
        <f t="shared" si="791"/>
        <v>30820</v>
      </c>
      <c r="I1016" s="81">
        <f t="shared" si="791"/>
        <v>0</v>
      </c>
      <c r="J1016" s="126">
        <f>J1017</f>
        <v>0</v>
      </c>
      <c r="K1016" s="126">
        <f t="shared" si="791"/>
        <v>0</v>
      </c>
      <c r="L1016" s="188">
        <f t="shared" si="791"/>
        <v>0</v>
      </c>
      <c r="M1016" s="189">
        <f t="shared" si="791"/>
        <v>0</v>
      </c>
      <c r="N1016" s="27">
        <f>N1017</f>
        <v>30820</v>
      </c>
      <c r="O1016" s="27">
        <f t="shared" si="792"/>
        <v>0</v>
      </c>
      <c r="P1016" s="27">
        <f t="shared" si="792"/>
        <v>30820</v>
      </c>
      <c r="Q1016" s="81">
        <f t="shared" si="792"/>
        <v>0</v>
      </c>
    </row>
    <row r="1017" spans="1:17" s="5" customFormat="1" ht="20.25">
      <c r="A1017" s="41" t="s">
        <v>179</v>
      </c>
      <c r="B1017" s="25" t="s">
        <v>59</v>
      </c>
      <c r="C1017" s="25" t="s">
        <v>48</v>
      </c>
      <c r="D1017" s="35" t="s">
        <v>553</v>
      </c>
      <c r="E1017" s="25" t="s">
        <v>178</v>
      </c>
      <c r="F1017" s="27">
        <v>30820</v>
      </c>
      <c r="G1017" s="27"/>
      <c r="H1017" s="27">
        <v>30820</v>
      </c>
      <c r="I1017" s="81"/>
      <c r="J1017" s="107"/>
      <c r="K1017" s="107"/>
      <c r="L1017" s="116"/>
      <c r="M1017" s="116"/>
      <c r="N1017" s="27">
        <f>F1017+J1017+K1017</f>
        <v>30820</v>
      </c>
      <c r="O1017" s="27">
        <f>G1017+K1017</f>
        <v>0</v>
      </c>
      <c r="P1017" s="27">
        <f>H1017+L1017+M1017</f>
        <v>30820</v>
      </c>
      <c r="Q1017" s="81">
        <f>I1017+M1017</f>
        <v>0</v>
      </c>
    </row>
    <row r="1018" spans="1:17" s="5" customFormat="1" ht="20.25">
      <c r="A1018" s="24" t="s">
        <v>92</v>
      </c>
      <c r="B1018" s="25" t="s">
        <v>59</v>
      </c>
      <c r="C1018" s="25" t="s">
        <v>48</v>
      </c>
      <c r="D1018" s="35" t="s">
        <v>250</v>
      </c>
      <c r="E1018" s="25"/>
      <c r="F1018" s="27">
        <f t="shared" ref="F1018:M1018" si="793">F1019</f>
        <v>80360</v>
      </c>
      <c r="G1018" s="27">
        <f t="shared" si="793"/>
        <v>0</v>
      </c>
      <c r="H1018" s="27">
        <f t="shared" si="793"/>
        <v>80360</v>
      </c>
      <c r="I1018" s="81">
        <f t="shared" si="793"/>
        <v>0</v>
      </c>
      <c r="J1018" s="126">
        <f t="shared" si="793"/>
        <v>0</v>
      </c>
      <c r="K1018" s="126">
        <f t="shared" si="793"/>
        <v>0</v>
      </c>
      <c r="L1018" s="188">
        <f t="shared" si="793"/>
        <v>0</v>
      </c>
      <c r="M1018" s="189">
        <f t="shared" si="793"/>
        <v>0</v>
      </c>
      <c r="N1018" s="27">
        <f t="shared" ref="N1018:Q1018" si="794">N1019</f>
        <v>80360</v>
      </c>
      <c r="O1018" s="27">
        <f t="shared" si="794"/>
        <v>0</v>
      </c>
      <c r="P1018" s="27">
        <f t="shared" si="794"/>
        <v>80360</v>
      </c>
      <c r="Q1018" s="81">
        <f t="shared" si="794"/>
        <v>0</v>
      </c>
    </row>
    <row r="1019" spans="1:17" s="5" customFormat="1" ht="50.25">
      <c r="A1019" s="34" t="s">
        <v>81</v>
      </c>
      <c r="B1019" s="25" t="s">
        <v>59</v>
      </c>
      <c r="C1019" s="25" t="s">
        <v>48</v>
      </c>
      <c r="D1019" s="35" t="s">
        <v>250</v>
      </c>
      <c r="E1019" s="25" t="s">
        <v>82</v>
      </c>
      <c r="F1019" s="27">
        <f t="shared" ref="F1019:H1019" si="795">F1020+F1021</f>
        <v>80360</v>
      </c>
      <c r="G1019" s="27">
        <f t="shared" si="795"/>
        <v>0</v>
      </c>
      <c r="H1019" s="27">
        <f t="shared" si="795"/>
        <v>80360</v>
      </c>
      <c r="I1019" s="81">
        <f t="shared" ref="I1019:L1019" si="796">I1020+I1021</f>
        <v>0</v>
      </c>
      <c r="J1019" s="126">
        <f t="shared" si="796"/>
        <v>0</v>
      </c>
      <c r="K1019" s="126">
        <f t="shared" si="796"/>
        <v>0</v>
      </c>
      <c r="L1019" s="188">
        <f t="shared" si="796"/>
        <v>0</v>
      </c>
      <c r="M1019" s="189">
        <f t="shared" ref="M1019" si="797">M1020+M1021</f>
        <v>0</v>
      </c>
      <c r="N1019" s="27">
        <f t="shared" ref="N1019:Q1019" si="798">N1020+N1021</f>
        <v>80360</v>
      </c>
      <c r="O1019" s="27">
        <f t="shared" si="798"/>
        <v>0</v>
      </c>
      <c r="P1019" s="27">
        <f t="shared" si="798"/>
        <v>80360</v>
      </c>
      <c r="Q1019" s="81">
        <f t="shared" si="798"/>
        <v>0</v>
      </c>
    </row>
    <row r="1020" spans="1:17" s="5" customFormat="1" ht="20.25">
      <c r="A1020" s="24" t="s">
        <v>169</v>
      </c>
      <c r="B1020" s="25" t="s">
        <v>59</v>
      </c>
      <c r="C1020" s="25" t="s">
        <v>48</v>
      </c>
      <c r="D1020" s="35" t="s">
        <v>250</v>
      </c>
      <c r="E1020" s="25" t="s">
        <v>168</v>
      </c>
      <c r="F1020" s="27">
        <v>18794</v>
      </c>
      <c r="G1020" s="27"/>
      <c r="H1020" s="27">
        <v>18794</v>
      </c>
      <c r="I1020" s="81"/>
      <c r="J1020" s="107"/>
      <c r="K1020" s="107"/>
      <c r="L1020" s="116"/>
      <c r="M1020" s="116"/>
      <c r="N1020" s="27">
        <f>F1020+J1020+K1020</f>
        <v>18794</v>
      </c>
      <c r="O1020" s="27">
        <f>G1020+K1020</f>
        <v>0</v>
      </c>
      <c r="P1020" s="27">
        <f>H1020+L1020+M1020</f>
        <v>18794</v>
      </c>
      <c r="Q1020" s="81">
        <f>I1020+M1020</f>
        <v>0</v>
      </c>
    </row>
    <row r="1021" spans="1:17" s="5" customFormat="1" ht="20.25">
      <c r="A1021" s="24" t="s">
        <v>179</v>
      </c>
      <c r="B1021" s="25" t="s">
        <v>59</v>
      </c>
      <c r="C1021" s="25" t="s">
        <v>48</v>
      </c>
      <c r="D1021" s="35" t="s">
        <v>250</v>
      </c>
      <c r="E1021" s="25" t="s">
        <v>178</v>
      </c>
      <c r="F1021" s="27">
        <v>61566</v>
      </c>
      <c r="G1021" s="27"/>
      <c r="H1021" s="27">
        <v>61566</v>
      </c>
      <c r="I1021" s="81"/>
      <c r="J1021" s="107"/>
      <c r="K1021" s="107"/>
      <c r="L1021" s="116"/>
      <c r="M1021" s="116"/>
      <c r="N1021" s="27">
        <f>F1021+J1021+K1021</f>
        <v>61566</v>
      </c>
      <c r="O1021" s="27">
        <f>G1021+K1021</f>
        <v>0</v>
      </c>
      <c r="P1021" s="27">
        <f>H1021+L1021+M1021</f>
        <v>61566</v>
      </c>
      <c r="Q1021" s="81">
        <f>I1021+M1021</f>
        <v>0</v>
      </c>
    </row>
    <row r="1022" spans="1:17" s="5" customFormat="1" ht="20.25">
      <c r="A1022" s="24" t="s">
        <v>90</v>
      </c>
      <c r="B1022" s="25" t="s">
        <v>59</v>
      </c>
      <c r="C1022" s="25" t="s">
        <v>48</v>
      </c>
      <c r="D1022" s="35" t="s">
        <v>251</v>
      </c>
      <c r="E1022" s="25"/>
      <c r="F1022" s="27">
        <f t="shared" ref="F1022:M1023" si="799">F1023</f>
        <v>38562</v>
      </c>
      <c r="G1022" s="27">
        <f t="shared" si="799"/>
        <v>0</v>
      </c>
      <c r="H1022" s="27">
        <f t="shared" si="799"/>
        <v>38562</v>
      </c>
      <c r="I1022" s="81">
        <f t="shared" si="799"/>
        <v>0</v>
      </c>
      <c r="J1022" s="126">
        <f t="shared" si="799"/>
        <v>0</v>
      </c>
      <c r="K1022" s="126">
        <f t="shared" si="799"/>
        <v>0</v>
      </c>
      <c r="L1022" s="188">
        <f t="shared" si="799"/>
        <v>0</v>
      </c>
      <c r="M1022" s="189">
        <f t="shared" si="799"/>
        <v>0</v>
      </c>
      <c r="N1022" s="27">
        <f t="shared" ref="N1022:Q1023" si="800">N1023</f>
        <v>38562</v>
      </c>
      <c r="O1022" s="27">
        <f t="shared" si="800"/>
        <v>0</v>
      </c>
      <c r="P1022" s="27">
        <f t="shared" si="800"/>
        <v>38562</v>
      </c>
      <c r="Q1022" s="81">
        <f t="shared" si="800"/>
        <v>0</v>
      </c>
    </row>
    <row r="1023" spans="1:17" s="5" customFormat="1" ht="50.25">
      <c r="A1023" s="34" t="s">
        <v>81</v>
      </c>
      <c r="B1023" s="25" t="s">
        <v>59</v>
      </c>
      <c r="C1023" s="25" t="s">
        <v>48</v>
      </c>
      <c r="D1023" s="35" t="s">
        <v>251</v>
      </c>
      <c r="E1023" s="25" t="s">
        <v>82</v>
      </c>
      <c r="F1023" s="27">
        <f t="shared" si="799"/>
        <v>38562</v>
      </c>
      <c r="G1023" s="27">
        <f t="shared" si="799"/>
        <v>0</v>
      </c>
      <c r="H1023" s="27">
        <f t="shared" si="799"/>
        <v>38562</v>
      </c>
      <c r="I1023" s="81">
        <f t="shared" si="799"/>
        <v>0</v>
      </c>
      <c r="J1023" s="126">
        <f t="shared" si="799"/>
        <v>0</v>
      </c>
      <c r="K1023" s="126">
        <f t="shared" si="799"/>
        <v>0</v>
      </c>
      <c r="L1023" s="188">
        <f t="shared" si="799"/>
        <v>0</v>
      </c>
      <c r="M1023" s="189">
        <f t="shared" si="799"/>
        <v>0</v>
      </c>
      <c r="N1023" s="27">
        <f t="shared" si="800"/>
        <v>38562</v>
      </c>
      <c r="O1023" s="27">
        <f t="shared" si="800"/>
        <v>0</v>
      </c>
      <c r="P1023" s="27">
        <f t="shared" si="800"/>
        <v>38562</v>
      </c>
      <c r="Q1023" s="81">
        <f t="shared" si="800"/>
        <v>0</v>
      </c>
    </row>
    <row r="1024" spans="1:17" s="5" customFormat="1" ht="20.25">
      <c r="A1024" s="24" t="s">
        <v>169</v>
      </c>
      <c r="B1024" s="25" t="s">
        <v>59</v>
      </c>
      <c r="C1024" s="25" t="s">
        <v>48</v>
      </c>
      <c r="D1024" s="35" t="s">
        <v>251</v>
      </c>
      <c r="E1024" s="25" t="s">
        <v>168</v>
      </c>
      <c r="F1024" s="27">
        <v>38562</v>
      </c>
      <c r="G1024" s="27"/>
      <c r="H1024" s="27">
        <v>38562</v>
      </c>
      <c r="I1024" s="81"/>
      <c r="J1024" s="107"/>
      <c r="K1024" s="107"/>
      <c r="L1024" s="116"/>
      <c r="M1024" s="116"/>
      <c r="N1024" s="27">
        <f>F1024+J1024+K1024</f>
        <v>38562</v>
      </c>
      <c r="O1024" s="27">
        <f>G1024+K1024</f>
        <v>0</v>
      </c>
      <c r="P1024" s="27">
        <f>H1024+L1024+M1024</f>
        <v>38562</v>
      </c>
      <c r="Q1024" s="81">
        <f>I1024+M1024</f>
        <v>0</v>
      </c>
    </row>
    <row r="1025" spans="1:17" s="5" customFormat="1" ht="20.25">
      <c r="A1025" s="24" t="s">
        <v>40</v>
      </c>
      <c r="B1025" s="25" t="s">
        <v>59</v>
      </c>
      <c r="C1025" s="25" t="s">
        <v>48</v>
      </c>
      <c r="D1025" s="35" t="s">
        <v>252</v>
      </c>
      <c r="E1025" s="25"/>
      <c r="F1025" s="27">
        <f t="shared" ref="F1025:M1025" si="801">F1026</f>
        <v>159745</v>
      </c>
      <c r="G1025" s="27">
        <f t="shared" si="801"/>
        <v>0</v>
      </c>
      <c r="H1025" s="27">
        <f t="shared" si="801"/>
        <v>159745</v>
      </c>
      <c r="I1025" s="81">
        <f t="shared" si="801"/>
        <v>0</v>
      </c>
      <c r="J1025" s="126">
        <f t="shared" si="801"/>
        <v>0</v>
      </c>
      <c r="K1025" s="126">
        <f t="shared" si="801"/>
        <v>0</v>
      </c>
      <c r="L1025" s="188">
        <f t="shared" si="801"/>
        <v>0</v>
      </c>
      <c r="M1025" s="189">
        <f t="shared" si="801"/>
        <v>0</v>
      </c>
      <c r="N1025" s="27">
        <f t="shared" ref="N1025:Q1025" si="802">N1026</f>
        <v>159745</v>
      </c>
      <c r="O1025" s="27">
        <f t="shared" si="802"/>
        <v>0</v>
      </c>
      <c r="P1025" s="27">
        <f t="shared" si="802"/>
        <v>159745</v>
      </c>
      <c r="Q1025" s="81">
        <f t="shared" si="802"/>
        <v>0</v>
      </c>
    </row>
    <row r="1026" spans="1:17" s="5" customFormat="1" ht="50.25">
      <c r="A1026" s="34" t="s">
        <v>81</v>
      </c>
      <c r="B1026" s="25" t="s">
        <v>59</v>
      </c>
      <c r="C1026" s="25" t="s">
        <v>48</v>
      </c>
      <c r="D1026" s="35" t="s">
        <v>252</v>
      </c>
      <c r="E1026" s="25" t="s">
        <v>82</v>
      </c>
      <c r="F1026" s="27">
        <f>F1027+F1028</f>
        <v>159745</v>
      </c>
      <c r="G1026" s="27">
        <f t="shared" ref="G1026:I1026" si="803">G1027+G1028</f>
        <v>0</v>
      </c>
      <c r="H1026" s="27">
        <f t="shared" si="803"/>
        <v>159745</v>
      </c>
      <c r="I1026" s="81">
        <f t="shared" si="803"/>
        <v>0</v>
      </c>
      <c r="J1026" s="126">
        <f>J1027+J1028</f>
        <v>0</v>
      </c>
      <c r="K1026" s="126">
        <f t="shared" ref="K1026:M1026" si="804">K1027+K1028</f>
        <v>0</v>
      </c>
      <c r="L1026" s="188">
        <f t="shared" si="804"/>
        <v>0</v>
      </c>
      <c r="M1026" s="189">
        <f t="shared" si="804"/>
        <v>0</v>
      </c>
      <c r="N1026" s="27">
        <f>N1027+N1028</f>
        <v>159745</v>
      </c>
      <c r="O1026" s="27">
        <f t="shared" ref="O1026:Q1026" si="805">O1027+O1028</f>
        <v>0</v>
      </c>
      <c r="P1026" s="27">
        <f t="shared" si="805"/>
        <v>159745</v>
      </c>
      <c r="Q1026" s="81">
        <f t="shared" si="805"/>
        <v>0</v>
      </c>
    </row>
    <row r="1027" spans="1:17" s="5" customFormat="1" ht="20.25">
      <c r="A1027" s="24" t="s">
        <v>169</v>
      </c>
      <c r="B1027" s="25" t="s">
        <v>59</v>
      </c>
      <c r="C1027" s="25" t="s">
        <v>48</v>
      </c>
      <c r="D1027" s="35" t="s">
        <v>252</v>
      </c>
      <c r="E1027" s="25" t="s">
        <v>168</v>
      </c>
      <c r="F1027" s="27">
        <v>138759</v>
      </c>
      <c r="G1027" s="27"/>
      <c r="H1027" s="27">
        <v>138759</v>
      </c>
      <c r="I1027" s="81"/>
      <c r="J1027" s="107"/>
      <c r="K1027" s="107"/>
      <c r="L1027" s="116"/>
      <c r="M1027" s="116"/>
      <c r="N1027" s="27">
        <f>F1027+J1027+K1027</f>
        <v>138759</v>
      </c>
      <c r="O1027" s="27">
        <f>G1027+K1027</f>
        <v>0</v>
      </c>
      <c r="P1027" s="27">
        <f>H1027+L1027+M1027</f>
        <v>138759</v>
      </c>
      <c r="Q1027" s="81">
        <f>I1027+M1027</f>
        <v>0</v>
      </c>
    </row>
    <row r="1028" spans="1:17" s="5" customFormat="1" ht="20.25">
      <c r="A1028" s="24" t="s">
        <v>179</v>
      </c>
      <c r="B1028" s="25" t="s">
        <v>59</v>
      </c>
      <c r="C1028" s="25" t="s">
        <v>48</v>
      </c>
      <c r="D1028" s="35" t="s">
        <v>553</v>
      </c>
      <c r="E1028" s="25" t="s">
        <v>178</v>
      </c>
      <c r="F1028" s="27">
        <v>20986</v>
      </c>
      <c r="G1028" s="27"/>
      <c r="H1028" s="27">
        <v>20986</v>
      </c>
      <c r="I1028" s="81"/>
      <c r="J1028" s="107"/>
      <c r="K1028" s="107"/>
      <c r="L1028" s="116"/>
      <c r="M1028" s="116"/>
      <c r="N1028" s="27">
        <f>F1028+J1028+K1028</f>
        <v>20986</v>
      </c>
      <c r="O1028" s="27">
        <f>G1028+K1028</f>
        <v>0</v>
      </c>
      <c r="P1028" s="27">
        <f>H1028+L1028+M1028</f>
        <v>20986</v>
      </c>
      <c r="Q1028" s="81">
        <f>I1028+M1028</f>
        <v>0</v>
      </c>
    </row>
    <row r="1029" spans="1:17" s="5" customFormat="1" ht="33.75">
      <c r="A1029" s="24" t="s">
        <v>91</v>
      </c>
      <c r="B1029" s="25" t="s">
        <v>59</v>
      </c>
      <c r="C1029" s="25" t="s">
        <v>48</v>
      </c>
      <c r="D1029" s="35" t="s">
        <v>253</v>
      </c>
      <c r="E1029" s="25"/>
      <c r="F1029" s="27">
        <f t="shared" ref="F1029:M1029" si="806">F1030</f>
        <v>141522</v>
      </c>
      <c r="G1029" s="27">
        <f t="shared" si="806"/>
        <v>0</v>
      </c>
      <c r="H1029" s="27">
        <f t="shared" si="806"/>
        <v>141522</v>
      </c>
      <c r="I1029" s="81">
        <f t="shared" si="806"/>
        <v>0</v>
      </c>
      <c r="J1029" s="126">
        <f t="shared" si="806"/>
        <v>0</v>
      </c>
      <c r="K1029" s="126">
        <f t="shared" si="806"/>
        <v>0</v>
      </c>
      <c r="L1029" s="188">
        <f t="shared" si="806"/>
        <v>0</v>
      </c>
      <c r="M1029" s="189">
        <f t="shared" si="806"/>
        <v>0</v>
      </c>
      <c r="N1029" s="27">
        <f t="shared" ref="N1029:Q1029" si="807">N1030</f>
        <v>141522</v>
      </c>
      <c r="O1029" s="27">
        <f t="shared" si="807"/>
        <v>0</v>
      </c>
      <c r="P1029" s="27">
        <f t="shared" si="807"/>
        <v>141522</v>
      </c>
      <c r="Q1029" s="81">
        <f t="shared" si="807"/>
        <v>0</v>
      </c>
    </row>
    <row r="1030" spans="1:17" s="5" customFormat="1" ht="50.25">
      <c r="A1030" s="34" t="s">
        <v>81</v>
      </c>
      <c r="B1030" s="25" t="s">
        <v>59</v>
      </c>
      <c r="C1030" s="25" t="s">
        <v>48</v>
      </c>
      <c r="D1030" s="35" t="s">
        <v>253</v>
      </c>
      <c r="E1030" s="25" t="s">
        <v>82</v>
      </c>
      <c r="F1030" s="27">
        <f t="shared" ref="F1030:H1030" si="808">F1031+F1032</f>
        <v>141522</v>
      </c>
      <c r="G1030" s="27">
        <f t="shared" si="808"/>
        <v>0</v>
      </c>
      <c r="H1030" s="27">
        <f t="shared" si="808"/>
        <v>141522</v>
      </c>
      <c r="I1030" s="81">
        <f t="shared" ref="I1030:L1030" si="809">I1031+I1032</f>
        <v>0</v>
      </c>
      <c r="J1030" s="126">
        <f t="shared" si="809"/>
        <v>0</v>
      </c>
      <c r="K1030" s="126">
        <f t="shared" si="809"/>
        <v>0</v>
      </c>
      <c r="L1030" s="188">
        <f t="shared" si="809"/>
        <v>0</v>
      </c>
      <c r="M1030" s="189">
        <f t="shared" ref="M1030" si="810">M1031+M1032</f>
        <v>0</v>
      </c>
      <c r="N1030" s="27">
        <f t="shared" ref="N1030:Q1030" si="811">N1031+N1032</f>
        <v>141522</v>
      </c>
      <c r="O1030" s="27">
        <f t="shared" si="811"/>
        <v>0</v>
      </c>
      <c r="P1030" s="27">
        <f t="shared" si="811"/>
        <v>141522</v>
      </c>
      <c r="Q1030" s="81">
        <f t="shared" si="811"/>
        <v>0</v>
      </c>
    </row>
    <row r="1031" spans="1:17" s="5" customFormat="1" ht="20.25">
      <c r="A1031" s="24" t="s">
        <v>169</v>
      </c>
      <c r="B1031" s="25" t="s">
        <v>59</v>
      </c>
      <c r="C1031" s="25" t="s">
        <v>48</v>
      </c>
      <c r="D1031" s="35" t="s">
        <v>253</v>
      </c>
      <c r="E1031" s="25" t="s">
        <v>168</v>
      </c>
      <c r="F1031" s="27">
        <v>120689</v>
      </c>
      <c r="G1031" s="27"/>
      <c r="H1031" s="27">
        <v>120689</v>
      </c>
      <c r="I1031" s="81"/>
      <c r="J1031" s="107"/>
      <c r="K1031" s="107"/>
      <c r="L1031" s="116"/>
      <c r="M1031" s="116"/>
      <c r="N1031" s="27">
        <f>F1031+J1031+K1031</f>
        <v>120689</v>
      </c>
      <c r="O1031" s="27">
        <f>G1031+K1031</f>
        <v>0</v>
      </c>
      <c r="P1031" s="27">
        <f>H1031+L1031+M1031</f>
        <v>120689</v>
      </c>
      <c r="Q1031" s="81">
        <f>I1031+M1031</f>
        <v>0</v>
      </c>
    </row>
    <row r="1032" spans="1:17" s="5" customFormat="1" ht="20.25">
      <c r="A1032" s="24" t="s">
        <v>179</v>
      </c>
      <c r="B1032" s="25" t="s">
        <v>59</v>
      </c>
      <c r="C1032" s="25" t="s">
        <v>48</v>
      </c>
      <c r="D1032" s="35" t="s">
        <v>253</v>
      </c>
      <c r="E1032" s="25" t="s">
        <v>178</v>
      </c>
      <c r="F1032" s="27">
        <v>20833</v>
      </c>
      <c r="G1032" s="27"/>
      <c r="H1032" s="27">
        <v>20833</v>
      </c>
      <c r="I1032" s="81"/>
      <c r="J1032" s="107"/>
      <c r="K1032" s="107"/>
      <c r="L1032" s="116"/>
      <c r="M1032" s="116"/>
      <c r="N1032" s="27">
        <f>F1032+J1032+K1032</f>
        <v>20833</v>
      </c>
      <c r="O1032" s="27">
        <f>G1032+K1032</f>
        <v>0</v>
      </c>
      <c r="P1032" s="27">
        <f>H1032+L1032+M1032</f>
        <v>20833</v>
      </c>
      <c r="Q1032" s="81">
        <f>I1032+M1032</f>
        <v>0</v>
      </c>
    </row>
    <row r="1033" spans="1:17" s="5" customFormat="1" ht="20.25">
      <c r="A1033" s="34" t="s">
        <v>76</v>
      </c>
      <c r="B1033" s="25" t="s">
        <v>59</v>
      </c>
      <c r="C1033" s="25" t="s">
        <v>48</v>
      </c>
      <c r="D1033" s="35" t="s">
        <v>246</v>
      </c>
      <c r="E1033" s="25"/>
      <c r="F1033" s="27">
        <f>F1037+F1041+F1044+F1047+F1034</f>
        <v>538</v>
      </c>
      <c r="G1033" s="27">
        <f t="shared" ref="G1033:I1033" si="812">G1037+G1041+G1044+G1047+G1034</f>
        <v>0</v>
      </c>
      <c r="H1033" s="27">
        <f t="shared" si="812"/>
        <v>1101</v>
      </c>
      <c r="I1033" s="81">
        <f t="shared" si="812"/>
        <v>0</v>
      </c>
      <c r="J1033" s="126">
        <f>J1037+J1041+J1044+J1047+J1034</f>
        <v>0</v>
      </c>
      <c r="K1033" s="126">
        <f t="shared" ref="K1033:M1033" si="813">K1037+K1041+K1044+K1047+K1034</f>
        <v>0</v>
      </c>
      <c r="L1033" s="188">
        <f t="shared" si="813"/>
        <v>0</v>
      </c>
      <c r="M1033" s="189">
        <f t="shared" si="813"/>
        <v>0</v>
      </c>
      <c r="N1033" s="27">
        <f>N1037+N1041+N1044+N1047+N1034</f>
        <v>538</v>
      </c>
      <c r="O1033" s="27">
        <f t="shared" ref="O1033:Q1033" si="814">O1037+O1041+O1044+O1047+O1034</f>
        <v>0</v>
      </c>
      <c r="P1033" s="27">
        <f t="shared" si="814"/>
        <v>1101</v>
      </c>
      <c r="Q1033" s="81">
        <f t="shared" si="814"/>
        <v>0</v>
      </c>
    </row>
    <row r="1034" spans="1:17" s="5" customFormat="1" ht="20.25">
      <c r="A1034" s="34" t="s">
        <v>474</v>
      </c>
      <c r="B1034" s="25" t="s">
        <v>59</v>
      </c>
      <c r="C1034" s="25" t="s">
        <v>48</v>
      </c>
      <c r="D1034" s="35" t="s">
        <v>554</v>
      </c>
      <c r="E1034" s="25"/>
      <c r="F1034" s="27">
        <f>F1035</f>
        <v>6</v>
      </c>
      <c r="G1034" s="27">
        <f t="shared" ref="G1034:M1035" si="815">G1035</f>
        <v>0</v>
      </c>
      <c r="H1034" s="27">
        <f t="shared" si="815"/>
        <v>6</v>
      </c>
      <c r="I1034" s="81">
        <f t="shared" si="815"/>
        <v>0</v>
      </c>
      <c r="J1034" s="126">
        <f>J1035</f>
        <v>0</v>
      </c>
      <c r="K1034" s="126">
        <f t="shared" si="815"/>
        <v>0</v>
      </c>
      <c r="L1034" s="188">
        <f t="shared" si="815"/>
        <v>0</v>
      </c>
      <c r="M1034" s="189">
        <f t="shared" si="815"/>
        <v>0</v>
      </c>
      <c r="N1034" s="27">
        <f>N1035</f>
        <v>6</v>
      </c>
      <c r="O1034" s="27">
        <f t="shared" ref="O1034:Q1035" si="816">O1035</f>
        <v>0</v>
      </c>
      <c r="P1034" s="27">
        <f t="shared" si="816"/>
        <v>6</v>
      </c>
      <c r="Q1034" s="81">
        <f t="shared" si="816"/>
        <v>0</v>
      </c>
    </row>
    <row r="1035" spans="1:17" s="5" customFormat="1" ht="50.25">
      <c r="A1035" s="34" t="s">
        <v>81</v>
      </c>
      <c r="B1035" s="25" t="s">
        <v>59</v>
      </c>
      <c r="C1035" s="25" t="s">
        <v>48</v>
      </c>
      <c r="D1035" s="35" t="s">
        <v>554</v>
      </c>
      <c r="E1035" s="25" t="s">
        <v>82</v>
      </c>
      <c r="F1035" s="27">
        <f>F1036</f>
        <v>6</v>
      </c>
      <c r="G1035" s="27">
        <f t="shared" si="815"/>
        <v>0</v>
      </c>
      <c r="H1035" s="27">
        <f t="shared" si="815"/>
        <v>6</v>
      </c>
      <c r="I1035" s="81">
        <f t="shared" si="815"/>
        <v>0</v>
      </c>
      <c r="J1035" s="126">
        <f>J1036</f>
        <v>0</v>
      </c>
      <c r="K1035" s="126">
        <f t="shared" si="815"/>
        <v>0</v>
      </c>
      <c r="L1035" s="188">
        <f t="shared" si="815"/>
        <v>0</v>
      </c>
      <c r="M1035" s="189">
        <f t="shared" si="815"/>
        <v>0</v>
      </c>
      <c r="N1035" s="27">
        <f>N1036</f>
        <v>6</v>
      </c>
      <c r="O1035" s="27">
        <f t="shared" si="816"/>
        <v>0</v>
      </c>
      <c r="P1035" s="27">
        <f t="shared" si="816"/>
        <v>6</v>
      </c>
      <c r="Q1035" s="81">
        <f t="shared" si="816"/>
        <v>0</v>
      </c>
    </row>
    <row r="1036" spans="1:17" s="5" customFormat="1" ht="20.25">
      <c r="A1036" s="34" t="s">
        <v>179</v>
      </c>
      <c r="B1036" s="25" t="s">
        <v>59</v>
      </c>
      <c r="C1036" s="25" t="s">
        <v>48</v>
      </c>
      <c r="D1036" s="35" t="s">
        <v>554</v>
      </c>
      <c r="E1036" s="25" t="s">
        <v>178</v>
      </c>
      <c r="F1036" s="27">
        <v>6</v>
      </c>
      <c r="G1036" s="27"/>
      <c r="H1036" s="27">
        <v>6</v>
      </c>
      <c r="I1036" s="81"/>
      <c r="J1036" s="107"/>
      <c r="K1036" s="107"/>
      <c r="L1036" s="116"/>
      <c r="M1036" s="116"/>
      <c r="N1036" s="27">
        <f>F1036+J1036+K1036</f>
        <v>6</v>
      </c>
      <c r="O1036" s="27">
        <f>G1036+K1036</f>
        <v>0</v>
      </c>
      <c r="P1036" s="27">
        <f>H1036+L1036+M1036</f>
        <v>6</v>
      </c>
      <c r="Q1036" s="81">
        <f>I1036+M1036</f>
        <v>0</v>
      </c>
    </row>
    <row r="1037" spans="1:17" s="5" customFormat="1" ht="20.25">
      <c r="A1037" s="24" t="s">
        <v>92</v>
      </c>
      <c r="B1037" s="25" t="s">
        <v>59</v>
      </c>
      <c r="C1037" s="25" t="s">
        <v>48</v>
      </c>
      <c r="D1037" s="35" t="s">
        <v>254</v>
      </c>
      <c r="E1037" s="25"/>
      <c r="F1037" s="27">
        <f t="shared" ref="F1037:I1037" si="817">F1038</f>
        <v>37</v>
      </c>
      <c r="G1037" s="27">
        <f t="shared" si="817"/>
        <v>0</v>
      </c>
      <c r="H1037" s="27">
        <f t="shared" si="817"/>
        <v>37</v>
      </c>
      <c r="I1037" s="81">
        <f t="shared" si="817"/>
        <v>0</v>
      </c>
      <c r="J1037" s="107"/>
      <c r="K1037" s="107"/>
      <c r="L1037" s="116"/>
      <c r="M1037" s="116"/>
      <c r="N1037" s="27">
        <f t="shared" ref="N1037:Q1037" si="818">N1038</f>
        <v>37</v>
      </c>
      <c r="O1037" s="27">
        <f t="shared" si="818"/>
        <v>0</v>
      </c>
      <c r="P1037" s="27">
        <f t="shared" si="818"/>
        <v>37</v>
      </c>
      <c r="Q1037" s="81">
        <f t="shared" si="818"/>
        <v>0</v>
      </c>
    </row>
    <row r="1038" spans="1:17" s="5" customFormat="1" ht="50.25">
      <c r="A1038" s="34" t="s">
        <v>81</v>
      </c>
      <c r="B1038" s="25" t="s">
        <v>59</v>
      </c>
      <c r="C1038" s="25" t="s">
        <v>48</v>
      </c>
      <c r="D1038" s="35" t="s">
        <v>254</v>
      </c>
      <c r="E1038" s="25" t="s">
        <v>82</v>
      </c>
      <c r="F1038" s="27">
        <f t="shared" ref="F1038:M1038" si="819">F1039+F1040</f>
        <v>37</v>
      </c>
      <c r="G1038" s="27">
        <f t="shared" si="819"/>
        <v>0</v>
      </c>
      <c r="H1038" s="27">
        <f t="shared" si="819"/>
        <v>37</v>
      </c>
      <c r="I1038" s="81">
        <f t="shared" ref="I1038" si="820">I1039+I1040</f>
        <v>0</v>
      </c>
      <c r="J1038" s="126">
        <f t="shared" si="819"/>
        <v>0</v>
      </c>
      <c r="K1038" s="126">
        <f t="shared" si="819"/>
        <v>0</v>
      </c>
      <c r="L1038" s="188">
        <f t="shared" si="819"/>
        <v>0</v>
      </c>
      <c r="M1038" s="189">
        <f t="shared" si="819"/>
        <v>0</v>
      </c>
      <c r="N1038" s="27">
        <f t="shared" ref="N1038:Q1038" si="821">N1039+N1040</f>
        <v>37</v>
      </c>
      <c r="O1038" s="27">
        <f t="shared" si="821"/>
        <v>0</v>
      </c>
      <c r="P1038" s="27">
        <f t="shared" si="821"/>
        <v>37</v>
      </c>
      <c r="Q1038" s="81">
        <f t="shared" si="821"/>
        <v>0</v>
      </c>
    </row>
    <row r="1039" spans="1:17" s="5" customFormat="1" ht="20.25">
      <c r="A1039" s="24" t="s">
        <v>169</v>
      </c>
      <c r="B1039" s="25" t="s">
        <v>59</v>
      </c>
      <c r="C1039" s="25" t="s">
        <v>48</v>
      </c>
      <c r="D1039" s="35" t="s">
        <v>254</v>
      </c>
      <c r="E1039" s="25" t="s">
        <v>168</v>
      </c>
      <c r="F1039" s="27">
        <v>11</v>
      </c>
      <c r="G1039" s="27"/>
      <c r="H1039" s="27">
        <v>11</v>
      </c>
      <c r="I1039" s="81"/>
      <c r="J1039" s="107"/>
      <c r="K1039" s="107"/>
      <c r="L1039" s="116"/>
      <c r="M1039" s="116"/>
      <c r="N1039" s="27">
        <f>F1039+J1039+K1039</f>
        <v>11</v>
      </c>
      <c r="O1039" s="27">
        <f>G1039+K1039</f>
        <v>0</v>
      </c>
      <c r="P1039" s="27">
        <f>H1039+L1039+M1039</f>
        <v>11</v>
      </c>
      <c r="Q1039" s="81">
        <f>I1039+M1039</f>
        <v>0</v>
      </c>
    </row>
    <row r="1040" spans="1:17" s="5" customFormat="1" ht="20.25">
      <c r="A1040" s="24" t="s">
        <v>179</v>
      </c>
      <c r="B1040" s="25" t="s">
        <v>59</v>
      </c>
      <c r="C1040" s="25" t="s">
        <v>48</v>
      </c>
      <c r="D1040" s="35" t="s">
        <v>254</v>
      </c>
      <c r="E1040" s="25" t="s">
        <v>178</v>
      </c>
      <c r="F1040" s="27">
        <v>26</v>
      </c>
      <c r="G1040" s="27"/>
      <c r="H1040" s="27">
        <v>26</v>
      </c>
      <c r="I1040" s="81"/>
      <c r="J1040" s="107"/>
      <c r="K1040" s="107"/>
      <c r="L1040" s="116"/>
      <c r="M1040" s="116"/>
      <c r="N1040" s="27">
        <f>F1040+J1040+K1040</f>
        <v>26</v>
      </c>
      <c r="O1040" s="27">
        <f>G1040+K1040</f>
        <v>0</v>
      </c>
      <c r="P1040" s="27">
        <f>H1040+L1040+M1040</f>
        <v>26</v>
      </c>
      <c r="Q1040" s="81">
        <f>I1040+M1040</f>
        <v>0</v>
      </c>
    </row>
    <row r="1041" spans="1:17" s="5" customFormat="1" ht="20.25">
      <c r="A1041" s="24" t="s">
        <v>90</v>
      </c>
      <c r="B1041" s="25" t="s">
        <v>59</v>
      </c>
      <c r="C1041" s="25" t="s">
        <v>48</v>
      </c>
      <c r="D1041" s="35" t="s">
        <v>255</v>
      </c>
      <c r="E1041" s="25"/>
      <c r="F1041" s="27">
        <f t="shared" ref="F1041:M1042" si="822">F1042</f>
        <v>12</v>
      </c>
      <c r="G1041" s="27">
        <f t="shared" si="822"/>
        <v>0</v>
      </c>
      <c r="H1041" s="27">
        <f t="shared" si="822"/>
        <v>12</v>
      </c>
      <c r="I1041" s="81">
        <f t="shared" si="822"/>
        <v>0</v>
      </c>
      <c r="J1041" s="126">
        <f t="shared" si="822"/>
        <v>0</v>
      </c>
      <c r="K1041" s="126">
        <f t="shared" si="822"/>
        <v>0</v>
      </c>
      <c r="L1041" s="188">
        <f t="shared" si="822"/>
        <v>0</v>
      </c>
      <c r="M1041" s="189">
        <f t="shared" si="822"/>
        <v>0</v>
      </c>
      <c r="N1041" s="27">
        <f t="shared" ref="N1041:Q1042" si="823">N1042</f>
        <v>12</v>
      </c>
      <c r="O1041" s="27">
        <f t="shared" si="823"/>
        <v>0</v>
      </c>
      <c r="P1041" s="27">
        <f t="shared" si="823"/>
        <v>12</v>
      </c>
      <c r="Q1041" s="81">
        <f t="shared" si="823"/>
        <v>0</v>
      </c>
    </row>
    <row r="1042" spans="1:17" s="5" customFormat="1" ht="50.25">
      <c r="A1042" s="34" t="s">
        <v>81</v>
      </c>
      <c r="B1042" s="25" t="s">
        <v>59</v>
      </c>
      <c r="C1042" s="25" t="s">
        <v>48</v>
      </c>
      <c r="D1042" s="35" t="s">
        <v>255</v>
      </c>
      <c r="E1042" s="25" t="s">
        <v>82</v>
      </c>
      <c r="F1042" s="27">
        <f t="shared" si="822"/>
        <v>12</v>
      </c>
      <c r="G1042" s="27">
        <f t="shared" si="822"/>
        <v>0</v>
      </c>
      <c r="H1042" s="27">
        <f t="shared" si="822"/>
        <v>12</v>
      </c>
      <c r="I1042" s="81">
        <f t="shared" si="822"/>
        <v>0</v>
      </c>
      <c r="J1042" s="126">
        <f t="shared" si="822"/>
        <v>0</v>
      </c>
      <c r="K1042" s="126">
        <f t="shared" si="822"/>
        <v>0</v>
      </c>
      <c r="L1042" s="188">
        <f t="shared" si="822"/>
        <v>0</v>
      </c>
      <c r="M1042" s="189">
        <f t="shared" si="822"/>
        <v>0</v>
      </c>
      <c r="N1042" s="27">
        <f t="shared" si="823"/>
        <v>12</v>
      </c>
      <c r="O1042" s="27">
        <f t="shared" si="823"/>
        <v>0</v>
      </c>
      <c r="P1042" s="27">
        <f t="shared" si="823"/>
        <v>12</v>
      </c>
      <c r="Q1042" s="81">
        <f t="shared" si="823"/>
        <v>0</v>
      </c>
    </row>
    <row r="1043" spans="1:17" s="5" customFormat="1" ht="20.25">
      <c r="A1043" s="24" t="s">
        <v>169</v>
      </c>
      <c r="B1043" s="25" t="s">
        <v>59</v>
      </c>
      <c r="C1043" s="25" t="s">
        <v>48</v>
      </c>
      <c r="D1043" s="35" t="s">
        <v>255</v>
      </c>
      <c r="E1043" s="25" t="s">
        <v>168</v>
      </c>
      <c r="F1043" s="27">
        <v>12</v>
      </c>
      <c r="G1043" s="27"/>
      <c r="H1043" s="27">
        <v>12</v>
      </c>
      <c r="I1043" s="81"/>
      <c r="J1043" s="107"/>
      <c r="K1043" s="107"/>
      <c r="L1043" s="116"/>
      <c r="M1043" s="116"/>
      <c r="N1043" s="27">
        <f>F1043+J1043+K1043</f>
        <v>12</v>
      </c>
      <c r="O1043" s="27">
        <f>G1043+K1043</f>
        <v>0</v>
      </c>
      <c r="P1043" s="27">
        <f>H1043+L1043+M1043</f>
        <v>12</v>
      </c>
      <c r="Q1043" s="81">
        <f>I1043+M1043</f>
        <v>0</v>
      </c>
    </row>
    <row r="1044" spans="1:17" s="5" customFormat="1" ht="20.25">
      <c r="A1044" s="24" t="s">
        <v>40</v>
      </c>
      <c r="B1044" s="25" t="s">
        <v>59</v>
      </c>
      <c r="C1044" s="25" t="s">
        <v>48</v>
      </c>
      <c r="D1044" s="35" t="s">
        <v>256</v>
      </c>
      <c r="E1044" s="25"/>
      <c r="F1044" s="27">
        <f t="shared" ref="F1044:M1045" si="824">F1045</f>
        <v>386</v>
      </c>
      <c r="G1044" s="27">
        <f t="shared" si="824"/>
        <v>0</v>
      </c>
      <c r="H1044" s="27">
        <f t="shared" si="824"/>
        <v>386</v>
      </c>
      <c r="I1044" s="81">
        <f t="shared" si="824"/>
        <v>0</v>
      </c>
      <c r="J1044" s="126">
        <f t="shared" si="824"/>
        <v>0</v>
      </c>
      <c r="K1044" s="126">
        <f t="shared" si="824"/>
        <v>0</v>
      </c>
      <c r="L1044" s="188">
        <f t="shared" si="824"/>
        <v>0</v>
      </c>
      <c r="M1044" s="189">
        <f t="shared" si="824"/>
        <v>0</v>
      </c>
      <c r="N1044" s="27">
        <f t="shared" ref="N1044:Q1045" si="825">N1045</f>
        <v>386</v>
      </c>
      <c r="O1044" s="27">
        <f t="shared" si="825"/>
        <v>0</v>
      </c>
      <c r="P1044" s="27">
        <f t="shared" si="825"/>
        <v>386</v>
      </c>
      <c r="Q1044" s="81">
        <f t="shared" si="825"/>
        <v>0</v>
      </c>
    </row>
    <row r="1045" spans="1:17" s="5" customFormat="1" ht="50.25">
      <c r="A1045" s="34" t="s">
        <v>81</v>
      </c>
      <c r="B1045" s="25" t="s">
        <v>59</v>
      </c>
      <c r="C1045" s="25" t="s">
        <v>48</v>
      </c>
      <c r="D1045" s="35" t="s">
        <v>256</v>
      </c>
      <c r="E1045" s="25" t="s">
        <v>82</v>
      </c>
      <c r="F1045" s="27">
        <f t="shared" si="824"/>
        <v>386</v>
      </c>
      <c r="G1045" s="27">
        <f t="shared" si="824"/>
        <v>0</v>
      </c>
      <c r="H1045" s="27">
        <f t="shared" si="824"/>
        <v>386</v>
      </c>
      <c r="I1045" s="81">
        <f t="shared" si="824"/>
        <v>0</v>
      </c>
      <c r="J1045" s="126">
        <f t="shared" si="824"/>
        <v>0</v>
      </c>
      <c r="K1045" s="126">
        <f t="shared" si="824"/>
        <v>0</v>
      </c>
      <c r="L1045" s="188">
        <f t="shared" si="824"/>
        <v>0</v>
      </c>
      <c r="M1045" s="189">
        <f t="shared" si="824"/>
        <v>0</v>
      </c>
      <c r="N1045" s="27">
        <f t="shared" si="825"/>
        <v>386</v>
      </c>
      <c r="O1045" s="27">
        <f t="shared" si="825"/>
        <v>0</v>
      </c>
      <c r="P1045" s="27">
        <f t="shared" si="825"/>
        <v>386</v>
      </c>
      <c r="Q1045" s="81">
        <f t="shared" si="825"/>
        <v>0</v>
      </c>
    </row>
    <row r="1046" spans="1:17" s="5" customFormat="1" ht="20.25">
      <c r="A1046" s="24" t="s">
        <v>169</v>
      </c>
      <c r="B1046" s="25" t="s">
        <v>59</v>
      </c>
      <c r="C1046" s="25" t="s">
        <v>48</v>
      </c>
      <c r="D1046" s="35" t="s">
        <v>256</v>
      </c>
      <c r="E1046" s="25" t="s">
        <v>168</v>
      </c>
      <c r="F1046" s="27">
        <v>386</v>
      </c>
      <c r="G1046" s="27"/>
      <c r="H1046" s="27">
        <v>386</v>
      </c>
      <c r="I1046" s="81"/>
      <c r="J1046" s="107"/>
      <c r="K1046" s="107"/>
      <c r="L1046" s="116"/>
      <c r="M1046" s="116"/>
      <c r="N1046" s="27">
        <f>F1046+J1046+K1046</f>
        <v>386</v>
      </c>
      <c r="O1046" s="27">
        <f>G1046+K1046</f>
        <v>0</v>
      </c>
      <c r="P1046" s="27">
        <f>H1046+L1046+M1046</f>
        <v>386</v>
      </c>
      <c r="Q1046" s="81">
        <f>I1046+M1046</f>
        <v>0</v>
      </c>
    </row>
    <row r="1047" spans="1:17" s="5" customFormat="1" ht="33.75">
      <c r="A1047" s="24" t="s">
        <v>91</v>
      </c>
      <c r="B1047" s="25" t="s">
        <v>59</v>
      </c>
      <c r="C1047" s="25" t="s">
        <v>48</v>
      </c>
      <c r="D1047" s="35" t="s">
        <v>257</v>
      </c>
      <c r="E1047" s="25"/>
      <c r="F1047" s="27">
        <f t="shared" ref="F1047:M1047" si="826">F1048</f>
        <v>97</v>
      </c>
      <c r="G1047" s="27">
        <f t="shared" si="826"/>
        <v>0</v>
      </c>
      <c r="H1047" s="27">
        <f t="shared" si="826"/>
        <v>660</v>
      </c>
      <c r="I1047" s="81">
        <f t="shared" si="826"/>
        <v>0</v>
      </c>
      <c r="J1047" s="126">
        <f t="shared" si="826"/>
        <v>0</v>
      </c>
      <c r="K1047" s="126">
        <f t="shared" si="826"/>
        <v>0</v>
      </c>
      <c r="L1047" s="188">
        <f t="shared" si="826"/>
        <v>0</v>
      </c>
      <c r="M1047" s="189">
        <f t="shared" si="826"/>
        <v>0</v>
      </c>
      <c r="N1047" s="27">
        <f t="shared" ref="N1047:Q1047" si="827">N1048</f>
        <v>97</v>
      </c>
      <c r="O1047" s="27">
        <f t="shared" si="827"/>
        <v>0</v>
      </c>
      <c r="P1047" s="27">
        <f t="shared" si="827"/>
        <v>660</v>
      </c>
      <c r="Q1047" s="81">
        <f t="shared" si="827"/>
        <v>0</v>
      </c>
    </row>
    <row r="1048" spans="1:17" s="5" customFormat="1" ht="50.25">
      <c r="A1048" s="34" t="s">
        <v>81</v>
      </c>
      <c r="B1048" s="25" t="s">
        <v>59</v>
      </c>
      <c r="C1048" s="25" t="s">
        <v>48</v>
      </c>
      <c r="D1048" s="35" t="s">
        <v>257</v>
      </c>
      <c r="E1048" s="25" t="s">
        <v>82</v>
      </c>
      <c r="F1048" s="27">
        <f t="shared" ref="F1048:M1048" si="828">F1049+F1050</f>
        <v>97</v>
      </c>
      <c r="G1048" s="27">
        <f t="shared" si="828"/>
        <v>0</v>
      </c>
      <c r="H1048" s="27">
        <f t="shared" si="828"/>
        <v>660</v>
      </c>
      <c r="I1048" s="81">
        <f t="shared" si="828"/>
        <v>0</v>
      </c>
      <c r="J1048" s="126">
        <f t="shared" si="828"/>
        <v>0</v>
      </c>
      <c r="K1048" s="126">
        <f t="shared" si="828"/>
        <v>0</v>
      </c>
      <c r="L1048" s="188">
        <f t="shared" si="828"/>
        <v>0</v>
      </c>
      <c r="M1048" s="189">
        <f t="shared" si="828"/>
        <v>0</v>
      </c>
      <c r="N1048" s="27">
        <f t="shared" ref="N1048:Q1048" si="829">N1049+N1050</f>
        <v>97</v>
      </c>
      <c r="O1048" s="27">
        <f t="shared" si="829"/>
        <v>0</v>
      </c>
      <c r="P1048" s="27">
        <f t="shared" si="829"/>
        <v>660</v>
      </c>
      <c r="Q1048" s="81">
        <f t="shared" si="829"/>
        <v>0</v>
      </c>
    </row>
    <row r="1049" spans="1:17" s="5" customFormat="1" ht="20.25">
      <c r="A1049" s="24" t="s">
        <v>169</v>
      </c>
      <c r="B1049" s="25" t="s">
        <v>59</v>
      </c>
      <c r="C1049" s="25" t="s">
        <v>48</v>
      </c>
      <c r="D1049" s="35" t="s">
        <v>257</v>
      </c>
      <c r="E1049" s="25" t="s">
        <v>168</v>
      </c>
      <c r="F1049" s="27">
        <v>72</v>
      </c>
      <c r="G1049" s="27"/>
      <c r="H1049" s="27">
        <v>535</v>
      </c>
      <c r="I1049" s="81"/>
      <c r="J1049" s="107"/>
      <c r="K1049" s="107"/>
      <c r="L1049" s="116"/>
      <c r="M1049" s="116"/>
      <c r="N1049" s="27">
        <f>F1049+J1049+K1049</f>
        <v>72</v>
      </c>
      <c r="O1049" s="27">
        <f>G1049+K1049</f>
        <v>0</v>
      </c>
      <c r="P1049" s="27">
        <f>H1049+L1049+M1049</f>
        <v>535</v>
      </c>
      <c r="Q1049" s="81">
        <f>I1049+M1049</f>
        <v>0</v>
      </c>
    </row>
    <row r="1050" spans="1:17" s="5" customFormat="1" ht="20.25">
      <c r="A1050" s="24" t="s">
        <v>179</v>
      </c>
      <c r="B1050" s="25" t="s">
        <v>59</v>
      </c>
      <c r="C1050" s="25" t="s">
        <v>48</v>
      </c>
      <c r="D1050" s="35" t="s">
        <v>257</v>
      </c>
      <c r="E1050" s="25" t="s">
        <v>178</v>
      </c>
      <c r="F1050" s="27">
        <v>25</v>
      </c>
      <c r="G1050" s="27"/>
      <c r="H1050" s="27">
        <v>125</v>
      </c>
      <c r="I1050" s="81"/>
      <c r="J1050" s="107"/>
      <c r="K1050" s="107"/>
      <c r="L1050" s="116"/>
      <c r="M1050" s="116"/>
      <c r="N1050" s="27">
        <f>F1050+J1050+K1050</f>
        <v>25</v>
      </c>
      <c r="O1050" s="27">
        <f>G1050+K1050</f>
        <v>0</v>
      </c>
      <c r="P1050" s="27">
        <f>H1050+L1050+M1050</f>
        <v>125</v>
      </c>
      <c r="Q1050" s="81">
        <f>I1050+M1050</f>
        <v>0</v>
      </c>
    </row>
    <row r="1051" spans="1:17" s="65" customFormat="1" ht="33.75" hidden="1">
      <c r="A1051" s="68" t="s">
        <v>146</v>
      </c>
      <c r="B1051" s="25" t="s">
        <v>59</v>
      </c>
      <c r="C1051" s="25" t="s">
        <v>48</v>
      </c>
      <c r="D1051" s="26" t="s">
        <v>555</v>
      </c>
      <c r="E1051" s="28"/>
      <c r="F1051" s="27">
        <f>F1052</f>
        <v>0</v>
      </c>
      <c r="G1051" s="27">
        <f t="shared" ref="G1051:I1052" si="830">G1052</f>
        <v>0</v>
      </c>
      <c r="H1051" s="27">
        <f t="shared" si="830"/>
        <v>0</v>
      </c>
      <c r="I1051" s="81">
        <f t="shared" si="830"/>
        <v>0</v>
      </c>
      <c r="J1051" s="107"/>
      <c r="K1051" s="107"/>
      <c r="L1051" s="116"/>
      <c r="M1051" s="116"/>
      <c r="N1051" s="124">
        <f>N1052</f>
        <v>0</v>
      </c>
      <c r="O1051" s="124">
        <f t="shared" ref="O1051:Q1052" si="831">O1052</f>
        <v>0</v>
      </c>
      <c r="P1051" s="124">
        <f t="shared" si="831"/>
        <v>0</v>
      </c>
      <c r="Q1051" s="89">
        <f t="shared" si="831"/>
        <v>0</v>
      </c>
    </row>
    <row r="1052" spans="1:17" s="65" customFormat="1" ht="50.25" hidden="1">
      <c r="A1052" s="68" t="s">
        <v>340</v>
      </c>
      <c r="B1052" s="25" t="s">
        <v>59</v>
      </c>
      <c r="C1052" s="25" t="s">
        <v>48</v>
      </c>
      <c r="D1052" s="26" t="s">
        <v>556</v>
      </c>
      <c r="E1052" s="28"/>
      <c r="F1052" s="27">
        <f>F1053</f>
        <v>0</v>
      </c>
      <c r="G1052" s="27">
        <f t="shared" si="830"/>
        <v>0</v>
      </c>
      <c r="H1052" s="27">
        <f t="shared" si="830"/>
        <v>0</v>
      </c>
      <c r="I1052" s="81">
        <f t="shared" si="830"/>
        <v>0</v>
      </c>
      <c r="J1052" s="107"/>
      <c r="K1052" s="107"/>
      <c r="L1052" s="116"/>
      <c r="M1052" s="116"/>
      <c r="N1052" s="124">
        <f>N1053</f>
        <v>0</v>
      </c>
      <c r="O1052" s="124">
        <f t="shared" si="831"/>
        <v>0</v>
      </c>
      <c r="P1052" s="124">
        <f t="shared" si="831"/>
        <v>0</v>
      </c>
      <c r="Q1052" s="89">
        <f t="shared" si="831"/>
        <v>0</v>
      </c>
    </row>
    <row r="1053" spans="1:17" s="65" customFormat="1" ht="50.25" hidden="1">
      <c r="A1053" s="68" t="s">
        <v>81</v>
      </c>
      <c r="B1053" s="25" t="s">
        <v>59</v>
      </c>
      <c r="C1053" s="25" t="s">
        <v>48</v>
      </c>
      <c r="D1053" s="26" t="s">
        <v>556</v>
      </c>
      <c r="E1053" s="25" t="s">
        <v>82</v>
      </c>
      <c r="F1053" s="27">
        <f>F1054+F1055</f>
        <v>0</v>
      </c>
      <c r="G1053" s="27">
        <f t="shared" ref="G1053:I1053" si="832">G1054+G1055</f>
        <v>0</v>
      </c>
      <c r="H1053" s="27">
        <f t="shared" si="832"/>
        <v>0</v>
      </c>
      <c r="I1053" s="81">
        <f t="shared" si="832"/>
        <v>0</v>
      </c>
      <c r="J1053" s="107"/>
      <c r="K1053" s="107"/>
      <c r="L1053" s="116"/>
      <c r="M1053" s="116"/>
      <c r="N1053" s="124">
        <f>N1054+N1055</f>
        <v>0</v>
      </c>
      <c r="O1053" s="124">
        <f t="shared" ref="O1053:Q1053" si="833">O1054+O1055</f>
        <v>0</v>
      </c>
      <c r="P1053" s="124">
        <f t="shared" si="833"/>
        <v>0</v>
      </c>
      <c r="Q1053" s="89">
        <f t="shared" si="833"/>
        <v>0</v>
      </c>
    </row>
    <row r="1054" spans="1:17" s="65" customFormat="1" ht="20.25" hidden="1">
      <c r="A1054" s="24" t="s">
        <v>169</v>
      </c>
      <c r="B1054" s="25" t="s">
        <v>59</v>
      </c>
      <c r="C1054" s="25" t="s">
        <v>48</v>
      </c>
      <c r="D1054" s="26" t="s">
        <v>556</v>
      </c>
      <c r="E1054" s="25" t="s">
        <v>168</v>
      </c>
      <c r="F1054" s="27"/>
      <c r="G1054" s="27"/>
      <c r="H1054" s="27"/>
      <c r="I1054" s="81"/>
      <c r="J1054" s="107"/>
      <c r="K1054" s="107"/>
      <c r="L1054" s="116"/>
      <c r="M1054" s="116"/>
      <c r="N1054" s="124"/>
      <c r="O1054" s="124"/>
      <c r="P1054" s="124"/>
      <c r="Q1054" s="89"/>
    </row>
    <row r="1055" spans="1:17" s="65" customFormat="1" ht="20.25" hidden="1">
      <c r="A1055" s="24" t="s">
        <v>179</v>
      </c>
      <c r="B1055" s="25" t="s">
        <v>59</v>
      </c>
      <c r="C1055" s="25" t="s">
        <v>48</v>
      </c>
      <c r="D1055" s="26" t="s">
        <v>556</v>
      </c>
      <c r="E1055" s="25" t="s">
        <v>178</v>
      </c>
      <c r="F1055" s="27"/>
      <c r="G1055" s="27"/>
      <c r="H1055" s="27"/>
      <c r="I1055" s="81"/>
      <c r="J1055" s="107"/>
      <c r="K1055" s="107"/>
      <c r="L1055" s="116"/>
      <c r="M1055" s="116"/>
      <c r="N1055" s="124"/>
      <c r="O1055" s="124"/>
      <c r="P1055" s="124"/>
      <c r="Q1055" s="89"/>
    </row>
    <row r="1056" spans="1:17" s="65" customFormat="1" ht="33.75" hidden="1">
      <c r="A1056" s="34" t="s">
        <v>405</v>
      </c>
      <c r="B1056" s="25" t="s">
        <v>59</v>
      </c>
      <c r="C1056" s="25" t="s">
        <v>48</v>
      </c>
      <c r="D1056" s="44" t="s">
        <v>406</v>
      </c>
      <c r="E1056" s="25"/>
      <c r="F1056" s="27">
        <f t="shared" ref="F1056:I1058" si="834">F1057</f>
        <v>0</v>
      </c>
      <c r="G1056" s="27">
        <f t="shared" si="834"/>
        <v>0</v>
      </c>
      <c r="H1056" s="27">
        <f t="shared" si="834"/>
        <v>0</v>
      </c>
      <c r="I1056" s="81">
        <f t="shared" si="834"/>
        <v>0</v>
      </c>
      <c r="J1056" s="107"/>
      <c r="K1056" s="107"/>
      <c r="L1056" s="116"/>
      <c r="M1056" s="116"/>
      <c r="N1056" s="124">
        <f t="shared" ref="N1056:Q1058" si="835">N1057</f>
        <v>0</v>
      </c>
      <c r="O1056" s="124">
        <f t="shared" si="835"/>
        <v>0</v>
      </c>
      <c r="P1056" s="124">
        <f t="shared" si="835"/>
        <v>0</v>
      </c>
      <c r="Q1056" s="89">
        <f t="shared" si="835"/>
        <v>0</v>
      </c>
    </row>
    <row r="1057" spans="1:17" s="65" customFormat="1" ht="50.25" hidden="1">
      <c r="A1057" s="68" t="s">
        <v>414</v>
      </c>
      <c r="B1057" s="25" t="s">
        <v>59</v>
      </c>
      <c r="C1057" s="25" t="s">
        <v>48</v>
      </c>
      <c r="D1057" s="44" t="s">
        <v>407</v>
      </c>
      <c r="E1057" s="72"/>
      <c r="F1057" s="27">
        <f t="shared" si="834"/>
        <v>0</v>
      </c>
      <c r="G1057" s="27">
        <f t="shared" si="834"/>
        <v>0</v>
      </c>
      <c r="H1057" s="27">
        <f t="shared" si="834"/>
        <v>0</v>
      </c>
      <c r="I1057" s="81">
        <f t="shared" si="834"/>
        <v>0</v>
      </c>
      <c r="J1057" s="107"/>
      <c r="K1057" s="107"/>
      <c r="L1057" s="116"/>
      <c r="M1057" s="116"/>
      <c r="N1057" s="124">
        <f t="shared" si="835"/>
        <v>0</v>
      </c>
      <c r="O1057" s="124">
        <f t="shared" si="835"/>
        <v>0</v>
      </c>
      <c r="P1057" s="124">
        <f t="shared" si="835"/>
        <v>0</v>
      </c>
      <c r="Q1057" s="89">
        <f t="shared" si="835"/>
        <v>0</v>
      </c>
    </row>
    <row r="1058" spans="1:17" s="65" customFormat="1" ht="33.75" hidden="1">
      <c r="A1058" s="24" t="s">
        <v>201</v>
      </c>
      <c r="B1058" s="25" t="s">
        <v>59</v>
      </c>
      <c r="C1058" s="25" t="s">
        <v>48</v>
      </c>
      <c r="D1058" s="44" t="s">
        <v>407</v>
      </c>
      <c r="E1058" s="72">
        <v>400</v>
      </c>
      <c r="F1058" s="27">
        <f t="shared" si="834"/>
        <v>0</v>
      </c>
      <c r="G1058" s="27">
        <f t="shared" si="834"/>
        <v>0</v>
      </c>
      <c r="H1058" s="27">
        <f t="shared" si="834"/>
        <v>0</v>
      </c>
      <c r="I1058" s="81">
        <f t="shared" si="834"/>
        <v>0</v>
      </c>
      <c r="J1058" s="107"/>
      <c r="K1058" s="107"/>
      <c r="L1058" s="116"/>
      <c r="M1058" s="116"/>
      <c r="N1058" s="124">
        <f t="shared" si="835"/>
        <v>0</v>
      </c>
      <c r="O1058" s="124">
        <f t="shared" si="835"/>
        <v>0</v>
      </c>
      <c r="P1058" s="124">
        <f t="shared" si="835"/>
        <v>0</v>
      </c>
      <c r="Q1058" s="89">
        <f t="shared" si="835"/>
        <v>0</v>
      </c>
    </row>
    <row r="1059" spans="1:17" s="65" customFormat="1" ht="20.25" hidden="1">
      <c r="A1059" s="24" t="s">
        <v>83</v>
      </c>
      <c r="B1059" s="25" t="s">
        <v>59</v>
      </c>
      <c r="C1059" s="25" t="s">
        <v>48</v>
      </c>
      <c r="D1059" s="44" t="s">
        <v>407</v>
      </c>
      <c r="E1059" s="72">
        <v>410</v>
      </c>
      <c r="F1059" s="27"/>
      <c r="G1059" s="27"/>
      <c r="H1059" s="27"/>
      <c r="I1059" s="81"/>
      <c r="J1059" s="107"/>
      <c r="K1059" s="107"/>
      <c r="L1059" s="116"/>
      <c r="M1059" s="116"/>
      <c r="N1059" s="124"/>
      <c r="O1059" s="124"/>
      <c r="P1059" s="124"/>
      <c r="Q1059" s="89"/>
    </row>
    <row r="1060" spans="1:17" s="131" customFormat="1" ht="16.5" hidden="1">
      <c r="A1060" s="24" t="s">
        <v>79</v>
      </c>
      <c r="B1060" s="25" t="s">
        <v>59</v>
      </c>
      <c r="C1060" s="25" t="s">
        <v>48</v>
      </c>
      <c r="D1060" s="26" t="s">
        <v>218</v>
      </c>
      <c r="E1060" s="25"/>
      <c r="F1060" s="27">
        <f t="shared" ref="F1060:H1060" si="836">F1061+F1079+F1101+F1097</f>
        <v>0</v>
      </c>
      <c r="G1060" s="27">
        <f t="shared" si="836"/>
        <v>0</v>
      </c>
      <c r="H1060" s="27">
        <f t="shared" si="836"/>
        <v>0</v>
      </c>
      <c r="I1060" s="81">
        <f t="shared" ref="I1060" si="837">I1061+I1079+I1101+I1097</f>
        <v>0</v>
      </c>
      <c r="J1060" s="106"/>
      <c r="K1060" s="106"/>
      <c r="L1060" s="120"/>
      <c r="M1060" s="120"/>
      <c r="N1060" s="124">
        <f t="shared" ref="N1060:Q1060" si="838">N1061+N1079+N1101+N1097</f>
        <v>0</v>
      </c>
      <c r="O1060" s="124">
        <f t="shared" si="838"/>
        <v>0</v>
      </c>
      <c r="P1060" s="124">
        <f t="shared" si="838"/>
        <v>0</v>
      </c>
      <c r="Q1060" s="89">
        <f t="shared" si="838"/>
        <v>0</v>
      </c>
    </row>
    <row r="1061" spans="1:17" s="131" customFormat="1" ht="33" hidden="1">
      <c r="A1061" s="41" t="s">
        <v>200</v>
      </c>
      <c r="B1061" s="25" t="s">
        <v>59</v>
      </c>
      <c r="C1061" s="25" t="s">
        <v>48</v>
      </c>
      <c r="D1061" s="35" t="s">
        <v>349</v>
      </c>
      <c r="E1061" s="25"/>
      <c r="F1061" s="27">
        <f t="shared" ref="F1061:H1061" si="839">F1065+F1069+F1072+F1075+F1062</f>
        <v>0</v>
      </c>
      <c r="G1061" s="27">
        <f t="shared" si="839"/>
        <v>0</v>
      </c>
      <c r="H1061" s="27">
        <f t="shared" si="839"/>
        <v>0</v>
      </c>
      <c r="I1061" s="81">
        <f t="shared" ref="I1061" si="840">I1065+I1069+I1072+I1075+I1062</f>
        <v>0</v>
      </c>
      <c r="J1061" s="106"/>
      <c r="K1061" s="106"/>
      <c r="L1061" s="120"/>
      <c r="M1061" s="120"/>
      <c r="N1061" s="124">
        <f t="shared" ref="N1061:Q1061" si="841">N1065+N1069+N1072+N1075+N1062</f>
        <v>0</v>
      </c>
      <c r="O1061" s="124">
        <f t="shared" si="841"/>
        <v>0</v>
      </c>
      <c r="P1061" s="124">
        <f t="shared" si="841"/>
        <v>0</v>
      </c>
      <c r="Q1061" s="89">
        <f t="shared" si="841"/>
        <v>0</v>
      </c>
    </row>
    <row r="1062" spans="1:17" s="131" customFormat="1" ht="16.5" hidden="1">
      <c r="A1062" s="41" t="s">
        <v>474</v>
      </c>
      <c r="B1062" s="25" t="s">
        <v>59</v>
      </c>
      <c r="C1062" s="25" t="s">
        <v>48</v>
      </c>
      <c r="D1062" s="35" t="s">
        <v>475</v>
      </c>
      <c r="E1062" s="25"/>
      <c r="F1062" s="27">
        <f t="shared" ref="F1062:I1063" si="842">F1063</f>
        <v>0</v>
      </c>
      <c r="G1062" s="27">
        <f t="shared" si="842"/>
        <v>0</v>
      </c>
      <c r="H1062" s="27">
        <f t="shared" si="842"/>
        <v>0</v>
      </c>
      <c r="I1062" s="81">
        <f t="shared" si="842"/>
        <v>0</v>
      </c>
      <c r="J1062" s="106"/>
      <c r="K1062" s="106"/>
      <c r="L1062" s="120"/>
      <c r="M1062" s="120"/>
      <c r="N1062" s="124">
        <f t="shared" ref="N1062:Q1063" si="843">N1063</f>
        <v>0</v>
      </c>
      <c r="O1062" s="124">
        <f t="shared" si="843"/>
        <v>0</v>
      </c>
      <c r="P1062" s="124">
        <f t="shared" si="843"/>
        <v>0</v>
      </c>
      <c r="Q1062" s="89">
        <f t="shared" si="843"/>
        <v>0</v>
      </c>
    </row>
    <row r="1063" spans="1:17" s="131" customFormat="1" ht="49.5" hidden="1">
      <c r="A1063" s="41" t="s">
        <v>81</v>
      </c>
      <c r="B1063" s="25" t="s">
        <v>59</v>
      </c>
      <c r="C1063" s="25" t="s">
        <v>48</v>
      </c>
      <c r="D1063" s="35" t="s">
        <v>475</v>
      </c>
      <c r="E1063" s="25" t="s">
        <v>82</v>
      </c>
      <c r="F1063" s="27">
        <f t="shared" si="842"/>
        <v>0</v>
      </c>
      <c r="G1063" s="27">
        <f t="shared" si="842"/>
        <v>0</v>
      </c>
      <c r="H1063" s="27">
        <f t="shared" si="842"/>
        <v>0</v>
      </c>
      <c r="I1063" s="81">
        <f t="shared" si="842"/>
        <v>0</v>
      </c>
      <c r="J1063" s="106"/>
      <c r="K1063" s="106"/>
      <c r="L1063" s="120"/>
      <c r="M1063" s="120"/>
      <c r="N1063" s="124">
        <f t="shared" si="843"/>
        <v>0</v>
      </c>
      <c r="O1063" s="124">
        <f t="shared" si="843"/>
        <v>0</v>
      </c>
      <c r="P1063" s="124">
        <f t="shared" si="843"/>
        <v>0</v>
      </c>
      <c r="Q1063" s="89">
        <f t="shared" si="843"/>
        <v>0</v>
      </c>
    </row>
    <row r="1064" spans="1:17" s="131" customFormat="1" ht="16.5" hidden="1">
      <c r="A1064" s="41" t="s">
        <v>179</v>
      </c>
      <c r="B1064" s="25" t="s">
        <v>59</v>
      </c>
      <c r="C1064" s="25" t="s">
        <v>48</v>
      </c>
      <c r="D1064" s="35" t="s">
        <v>475</v>
      </c>
      <c r="E1064" s="25" t="s">
        <v>178</v>
      </c>
      <c r="F1064" s="27"/>
      <c r="G1064" s="27"/>
      <c r="H1064" s="27"/>
      <c r="I1064" s="81"/>
      <c r="J1064" s="106"/>
      <c r="K1064" s="106"/>
      <c r="L1064" s="120"/>
      <c r="M1064" s="120"/>
      <c r="N1064" s="124"/>
      <c r="O1064" s="124"/>
      <c r="P1064" s="124"/>
      <c r="Q1064" s="89"/>
    </row>
    <row r="1065" spans="1:17" s="131" customFormat="1" ht="16.5" hidden="1">
      <c r="A1065" s="24" t="s">
        <v>92</v>
      </c>
      <c r="B1065" s="25" t="s">
        <v>59</v>
      </c>
      <c r="C1065" s="25" t="s">
        <v>48</v>
      </c>
      <c r="D1065" s="35" t="s">
        <v>364</v>
      </c>
      <c r="E1065" s="25"/>
      <c r="F1065" s="27">
        <f t="shared" ref="F1065:I1065" si="844">F1066</f>
        <v>0</v>
      </c>
      <c r="G1065" s="27">
        <f t="shared" si="844"/>
        <v>0</v>
      </c>
      <c r="H1065" s="27">
        <f t="shared" si="844"/>
        <v>0</v>
      </c>
      <c r="I1065" s="81">
        <f t="shared" si="844"/>
        <v>0</v>
      </c>
      <c r="J1065" s="106"/>
      <c r="K1065" s="106"/>
      <c r="L1065" s="120"/>
      <c r="M1065" s="120"/>
      <c r="N1065" s="124">
        <f t="shared" ref="N1065:Q1065" si="845">N1066</f>
        <v>0</v>
      </c>
      <c r="O1065" s="124">
        <f t="shared" si="845"/>
        <v>0</v>
      </c>
      <c r="P1065" s="124">
        <f t="shared" si="845"/>
        <v>0</v>
      </c>
      <c r="Q1065" s="89">
        <f t="shared" si="845"/>
        <v>0</v>
      </c>
    </row>
    <row r="1066" spans="1:17" s="131" customFormat="1" ht="49.5" hidden="1">
      <c r="A1066" s="34" t="s">
        <v>81</v>
      </c>
      <c r="B1066" s="25" t="s">
        <v>59</v>
      </c>
      <c r="C1066" s="25" t="s">
        <v>48</v>
      </c>
      <c r="D1066" s="35" t="s">
        <v>364</v>
      </c>
      <c r="E1066" s="25" t="s">
        <v>82</v>
      </c>
      <c r="F1066" s="27">
        <f t="shared" ref="F1066:H1066" si="846">F1067+F1068</f>
        <v>0</v>
      </c>
      <c r="G1066" s="27">
        <f t="shared" si="846"/>
        <v>0</v>
      </c>
      <c r="H1066" s="27">
        <f t="shared" si="846"/>
        <v>0</v>
      </c>
      <c r="I1066" s="81">
        <f t="shared" ref="I1066" si="847">I1067+I1068</f>
        <v>0</v>
      </c>
      <c r="J1066" s="106"/>
      <c r="K1066" s="106"/>
      <c r="L1066" s="120"/>
      <c r="M1066" s="120"/>
      <c r="N1066" s="124">
        <f t="shared" ref="N1066:Q1066" si="848">N1067+N1068</f>
        <v>0</v>
      </c>
      <c r="O1066" s="124">
        <f t="shared" si="848"/>
        <v>0</v>
      </c>
      <c r="P1066" s="124">
        <f t="shared" si="848"/>
        <v>0</v>
      </c>
      <c r="Q1066" s="89">
        <f t="shared" si="848"/>
        <v>0</v>
      </c>
    </row>
    <row r="1067" spans="1:17" s="131" customFormat="1" ht="16.5" hidden="1">
      <c r="A1067" s="24" t="s">
        <v>169</v>
      </c>
      <c r="B1067" s="25" t="s">
        <v>59</v>
      </c>
      <c r="C1067" s="25" t="s">
        <v>48</v>
      </c>
      <c r="D1067" s="35" t="s">
        <v>364</v>
      </c>
      <c r="E1067" s="25" t="s">
        <v>168</v>
      </c>
      <c r="F1067" s="27"/>
      <c r="G1067" s="27"/>
      <c r="H1067" s="27"/>
      <c r="I1067" s="81"/>
      <c r="J1067" s="106"/>
      <c r="K1067" s="106"/>
      <c r="L1067" s="120"/>
      <c r="M1067" s="120"/>
      <c r="N1067" s="124"/>
      <c r="O1067" s="124"/>
      <c r="P1067" s="124"/>
      <c r="Q1067" s="89"/>
    </row>
    <row r="1068" spans="1:17" s="131" customFormat="1" ht="16.5" hidden="1">
      <c r="A1068" s="24" t="s">
        <v>179</v>
      </c>
      <c r="B1068" s="25" t="s">
        <v>59</v>
      </c>
      <c r="C1068" s="25" t="s">
        <v>48</v>
      </c>
      <c r="D1068" s="35" t="s">
        <v>364</v>
      </c>
      <c r="E1068" s="25" t="s">
        <v>178</v>
      </c>
      <c r="F1068" s="27"/>
      <c r="G1068" s="27"/>
      <c r="H1068" s="27"/>
      <c r="I1068" s="81"/>
      <c r="J1068" s="106"/>
      <c r="K1068" s="106"/>
      <c r="L1068" s="120"/>
      <c r="M1068" s="120"/>
      <c r="N1068" s="124"/>
      <c r="O1068" s="124"/>
      <c r="P1068" s="124"/>
      <c r="Q1068" s="89"/>
    </row>
    <row r="1069" spans="1:17" s="131" customFormat="1" ht="16.5" hidden="1">
      <c r="A1069" s="24" t="s">
        <v>90</v>
      </c>
      <c r="B1069" s="25" t="s">
        <v>59</v>
      </c>
      <c r="C1069" s="25" t="s">
        <v>48</v>
      </c>
      <c r="D1069" s="35" t="s">
        <v>365</v>
      </c>
      <c r="E1069" s="25"/>
      <c r="F1069" s="27">
        <f t="shared" ref="F1069:I1070" si="849">F1070</f>
        <v>0</v>
      </c>
      <c r="G1069" s="27">
        <f t="shared" si="849"/>
        <v>0</v>
      </c>
      <c r="H1069" s="27">
        <f t="shared" si="849"/>
        <v>0</v>
      </c>
      <c r="I1069" s="81">
        <f t="shared" si="849"/>
        <v>0</v>
      </c>
      <c r="J1069" s="106"/>
      <c r="K1069" s="106"/>
      <c r="L1069" s="120"/>
      <c r="M1069" s="120"/>
      <c r="N1069" s="124">
        <f t="shared" ref="N1069:Q1070" si="850">N1070</f>
        <v>0</v>
      </c>
      <c r="O1069" s="124">
        <f t="shared" si="850"/>
        <v>0</v>
      </c>
      <c r="P1069" s="124">
        <f t="shared" si="850"/>
        <v>0</v>
      </c>
      <c r="Q1069" s="89">
        <f t="shared" si="850"/>
        <v>0</v>
      </c>
    </row>
    <row r="1070" spans="1:17" s="65" customFormat="1" ht="50.25" hidden="1">
      <c r="A1070" s="34" t="s">
        <v>81</v>
      </c>
      <c r="B1070" s="25" t="s">
        <v>59</v>
      </c>
      <c r="C1070" s="25" t="s">
        <v>48</v>
      </c>
      <c r="D1070" s="35" t="s">
        <v>365</v>
      </c>
      <c r="E1070" s="25" t="s">
        <v>82</v>
      </c>
      <c r="F1070" s="27">
        <f t="shared" si="849"/>
        <v>0</v>
      </c>
      <c r="G1070" s="27">
        <f t="shared" si="849"/>
        <v>0</v>
      </c>
      <c r="H1070" s="27">
        <f t="shared" si="849"/>
        <v>0</v>
      </c>
      <c r="I1070" s="81">
        <f t="shared" si="849"/>
        <v>0</v>
      </c>
      <c r="J1070" s="107"/>
      <c r="K1070" s="107"/>
      <c r="L1070" s="116"/>
      <c r="M1070" s="116"/>
      <c r="N1070" s="124">
        <f t="shared" si="850"/>
        <v>0</v>
      </c>
      <c r="O1070" s="124">
        <f t="shared" si="850"/>
        <v>0</v>
      </c>
      <c r="P1070" s="124">
        <f t="shared" si="850"/>
        <v>0</v>
      </c>
      <c r="Q1070" s="89">
        <f t="shared" si="850"/>
        <v>0</v>
      </c>
    </row>
    <row r="1071" spans="1:17" s="65" customFormat="1" ht="20.25" hidden="1">
      <c r="A1071" s="24" t="s">
        <v>169</v>
      </c>
      <c r="B1071" s="25" t="s">
        <v>59</v>
      </c>
      <c r="C1071" s="25" t="s">
        <v>48</v>
      </c>
      <c r="D1071" s="35" t="s">
        <v>365</v>
      </c>
      <c r="E1071" s="25" t="s">
        <v>168</v>
      </c>
      <c r="F1071" s="27"/>
      <c r="G1071" s="27"/>
      <c r="H1071" s="27"/>
      <c r="I1071" s="81"/>
      <c r="J1071" s="107"/>
      <c r="K1071" s="107"/>
      <c r="L1071" s="116"/>
      <c r="M1071" s="116"/>
      <c r="N1071" s="124"/>
      <c r="O1071" s="124"/>
      <c r="P1071" s="124"/>
      <c r="Q1071" s="89"/>
    </row>
    <row r="1072" spans="1:17" s="65" customFormat="1" ht="20.25" hidden="1">
      <c r="A1072" s="24" t="s">
        <v>40</v>
      </c>
      <c r="B1072" s="25" t="s">
        <v>59</v>
      </c>
      <c r="C1072" s="25" t="s">
        <v>48</v>
      </c>
      <c r="D1072" s="35" t="s">
        <v>366</v>
      </c>
      <c r="E1072" s="25"/>
      <c r="F1072" s="27">
        <f t="shared" ref="F1072:I1073" si="851">F1073</f>
        <v>0</v>
      </c>
      <c r="G1072" s="27">
        <f t="shared" si="851"/>
        <v>0</v>
      </c>
      <c r="H1072" s="27">
        <f t="shared" si="851"/>
        <v>0</v>
      </c>
      <c r="I1072" s="81">
        <f t="shared" si="851"/>
        <v>0</v>
      </c>
      <c r="J1072" s="107"/>
      <c r="K1072" s="107"/>
      <c r="L1072" s="116"/>
      <c r="M1072" s="116"/>
      <c r="N1072" s="124">
        <f t="shared" ref="N1072:Q1073" si="852">N1073</f>
        <v>0</v>
      </c>
      <c r="O1072" s="124">
        <f t="shared" si="852"/>
        <v>0</v>
      </c>
      <c r="P1072" s="124">
        <f t="shared" si="852"/>
        <v>0</v>
      </c>
      <c r="Q1072" s="89">
        <f t="shared" si="852"/>
        <v>0</v>
      </c>
    </row>
    <row r="1073" spans="1:17" s="65" customFormat="1" ht="50.25" hidden="1">
      <c r="A1073" s="34" t="s">
        <v>81</v>
      </c>
      <c r="B1073" s="25" t="s">
        <v>59</v>
      </c>
      <c r="C1073" s="25" t="s">
        <v>48</v>
      </c>
      <c r="D1073" s="35" t="s">
        <v>366</v>
      </c>
      <c r="E1073" s="25" t="s">
        <v>82</v>
      </c>
      <c r="F1073" s="27">
        <f t="shared" si="851"/>
        <v>0</v>
      </c>
      <c r="G1073" s="27">
        <f t="shared" si="851"/>
        <v>0</v>
      </c>
      <c r="H1073" s="27">
        <f t="shared" si="851"/>
        <v>0</v>
      </c>
      <c r="I1073" s="81">
        <f t="shared" si="851"/>
        <v>0</v>
      </c>
      <c r="J1073" s="107"/>
      <c r="K1073" s="107"/>
      <c r="L1073" s="116"/>
      <c r="M1073" s="116"/>
      <c r="N1073" s="124">
        <f t="shared" si="852"/>
        <v>0</v>
      </c>
      <c r="O1073" s="124">
        <f t="shared" si="852"/>
        <v>0</v>
      </c>
      <c r="P1073" s="124">
        <f t="shared" si="852"/>
        <v>0</v>
      </c>
      <c r="Q1073" s="89">
        <f t="shared" si="852"/>
        <v>0</v>
      </c>
    </row>
    <row r="1074" spans="1:17" s="65" customFormat="1" ht="20.25" hidden="1">
      <c r="A1074" s="24" t="s">
        <v>169</v>
      </c>
      <c r="B1074" s="25" t="s">
        <v>59</v>
      </c>
      <c r="C1074" s="25" t="s">
        <v>48</v>
      </c>
      <c r="D1074" s="35" t="s">
        <v>366</v>
      </c>
      <c r="E1074" s="25" t="s">
        <v>168</v>
      </c>
      <c r="F1074" s="27"/>
      <c r="G1074" s="27"/>
      <c r="H1074" s="27"/>
      <c r="I1074" s="81"/>
      <c r="J1074" s="107"/>
      <c r="K1074" s="107"/>
      <c r="L1074" s="116"/>
      <c r="M1074" s="116"/>
      <c r="N1074" s="124"/>
      <c r="O1074" s="124"/>
      <c r="P1074" s="124"/>
      <c r="Q1074" s="89"/>
    </row>
    <row r="1075" spans="1:17" s="65" customFormat="1" ht="33.75" hidden="1">
      <c r="A1075" s="24" t="s">
        <v>91</v>
      </c>
      <c r="B1075" s="25" t="s">
        <v>59</v>
      </c>
      <c r="C1075" s="25" t="s">
        <v>48</v>
      </c>
      <c r="D1075" s="35" t="s">
        <v>367</v>
      </c>
      <c r="E1075" s="25"/>
      <c r="F1075" s="27">
        <f t="shared" ref="F1075:I1075" si="853">F1076</f>
        <v>0</v>
      </c>
      <c r="G1075" s="27">
        <f t="shared" si="853"/>
        <v>0</v>
      </c>
      <c r="H1075" s="27">
        <f t="shared" si="853"/>
        <v>0</v>
      </c>
      <c r="I1075" s="81">
        <f t="shared" si="853"/>
        <v>0</v>
      </c>
      <c r="J1075" s="107"/>
      <c r="K1075" s="107"/>
      <c r="L1075" s="116"/>
      <c r="M1075" s="116"/>
      <c r="N1075" s="124">
        <f t="shared" ref="N1075:Q1075" si="854">N1076</f>
        <v>0</v>
      </c>
      <c r="O1075" s="124">
        <f t="shared" si="854"/>
        <v>0</v>
      </c>
      <c r="P1075" s="124">
        <f t="shared" si="854"/>
        <v>0</v>
      </c>
      <c r="Q1075" s="89">
        <f t="shared" si="854"/>
        <v>0</v>
      </c>
    </row>
    <row r="1076" spans="1:17" s="65" customFormat="1" ht="50.25" hidden="1">
      <c r="A1076" s="34" t="s">
        <v>81</v>
      </c>
      <c r="B1076" s="25" t="s">
        <v>59</v>
      </c>
      <c r="C1076" s="25" t="s">
        <v>48</v>
      </c>
      <c r="D1076" s="35" t="s">
        <v>367</v>
      </c>
      <c r="E1076" s="25" t="s">
        <v>82</v>
      </c>
      <c r="F1076" s="27">
        <f t="shared" ref="F1076:H1076" si="855">F1077+F1078</f>
        <v>0</v>
      </c>
      <c r="G1076" s="27">
        <f t="shared" si="855"/>
        <v>0</v>
      </c>
      <c r="H1076" s="27">
        <f t="shared" si="855"/>
        <v>0</v>
      </c>
      <c r="I1076" s="81">
        <f t="shared" ref="I1076" si="856">I1077+I1078</f>
        <v>0</v>
      </c>
      <c r="J1076" s="107"/>
      <c r="K1076" s="107"/>
      <c r="L1076" s="116"/>
      <c r="M1076" s="116"/>
      <c r="N1076" s="124">
        <f t="shared" ref="N1076:Q1076" si="857">N1077+N1078</f>
        <v>0</v>
      </c>
      <c r="O1076" s="124">
        <f t="shared" si="857"/>
        <v>0</v>
      </c>
      <c r="P1076" s="124">
        <f t="shared" si="857"/>
        <v>0</v>
      </c>
      <c r="Q1076" s="89">
        <f t="shared" si="857"/>
        <v>0</v>
      </c>
    </row>
    <row r="1077" spans="1:17" s="65" customFormat="1" ht="20.25" hidden="1">
      <c r="A1077" s="24" t="s">
        <v>169</v>
      </c>
      <c r="B1077" s="25" t="s">
        <v>59</v>
      </c>
      <c r="C1077" s="25" t="s">
        <v>48</v>
      </c>
      <c r="D1077" s="35" t="s">
        <v>367</v>
      </c>
      <c r="E1077" s="25" t="s">
        <v>168</v>
      </c>
      <c r="F1077" s="27"/>
      <c r="G1077" s="27"/>
      <c r="H1077" s="27"/>
      <c r="I1077" s="81"/>
      <c r="J1077" s="107"/>
      <c r="K1077" s="107"/>
      <c r="L1077" s="116"/>
      <c r="M1077" s="116"/>
      <c r="N1077" s="124"/>
      <c r="O1077" s="124"/>
      <c r="P1077" s="124"/>
      <c r="Q1077" s="89"/>
    </row>
    <row r="1078" spans="1:17" s="65" customFormat="1" ht="20.25" hidden="1">
      <c r="A1078" s="24" t="s">
        <v>179</v>
      </c>
      <c r="B1078" s="25" t="s">
        <v>59</v>
      </c>
      <c r="C1078" s="25" t="s">
        <v>48</v>
      </c>
      <c r="D1078" s="35" t="s">
        <v>367</v>
      </c>
      <c r="E1078" s="25" t="s">
        <v>178</v>
      </c>
      <c r="F1078" s="27"/>
      <c r="G1078" s="27"/>
      <c r="H1078" s="27"/>
      <c r="I1078" s="81"/>
      <c r="J1078" s="107"/>
      <c r="K1078" s="107"/>
      <c r="L1078" s="116"/>
      <c r="M1078" s="116"/>
      <c r="N1078" s="124"/>
      <c r="O1078" s="124"/>
      <c r="P1078" s="124"/>
      <c r="Q1078" s="89"/>
    </row>
    <row r="1079" spans="1:17" s="65" customFormat="1" ht="20.25" hidden="1">
      <c r="A1079" s="34" t="s">
        <v>76</v>
      </c>
      <c r="B1079" s="25" t="s">
        <v>59</v>
      </c>
      <c r="C1079" s="25" t="s">
        <v>48</v>
      </c>
      <c r="D1079" s="35" t="s">
        <v>219</v>
      </c>
      <c r="E1079" s="25"/>
      <c r="F1079" s="27">
        <f t="shared" ref="F1079:H1079" si="858">F1083+F1087+F1090+F1093+F1080</f>
        <v>0</v>
      </c>
      <c r="G1079" s="27">
        <f t="shared" si="858"/>
        <v>0</v>
      </c>
      <c r="H1079" s="27">
        <f t="shared" si="858"/>
        <v>0</v>
      </c>
      <c r="I1079" s="81">
        <f t="shared" ref="I1079" si="859">I1083+I1087+I1090+I1093+I1080</f>
        <v>0</v>
      </c>
      <c r="J1079" s="107"/>
      <c r="K1079" s="107"/>
      <c r="L1079" s="116"/>
      <c r="M1079" s="116"/>
      <c r="N1079" s="124">
        <f t="shared" ref="N1079:Q1079" si="860">N1083+N1087+N1090+N1093+N1080</f>
        <v>0</v>
      </c>
      <c r="O1079" s="124">
        <f t="shared" si="860"/>
        <v>0</v>
      </c>
      <c r="P1079" s="124">
        <f t="shared" si="860"/>
        <v>0</v>
      </c>
      <c r="Q1079" s="89">
        <f t="shared" si="860"/>
        <v>0</v>
      </c>
    </row>
    <row r="1080" spans="1:17" s="137" customFormat="1" ht="16.5" hidden="1">
      <c r="A1080" s="34" t="s">
        <v>474</v>
      </c>
      <c r="B1080" s="25" t="s">
        <v>59</v>
      </c>
      <c r="C1080" s="25" t="s">
        <v>48</v>
      </c>
      <c r="D1080" s="35" t="s">
        <v>476</v>
      </c>
      <c r="E1080" s="25"/>
      <c r="F1080" s="27">
        <f t="shared" ref="F1080:I1081" si="861">F1081</f>
        <v>0</v>
      </c>
      <c r="G1080" s="27">
        <f t="shared" si="861"/>
        <v>0</v>
      </c>
      <c r="H1080" s="27">
        <f t="shared" si="861"/>
        <v>0</v>
      </c>
      <c r="I1080" s="81">
        <f t="shared" si="861"/>
        <v>0</v>
      </c>
      <c r="J1080" s="110"/>
      <c r="K1080" s="110"/>
      <c r="L1080" s="119"/>
      <c r="M1080" s="119"/>
      <c r="N1080" s="124">
        <f t="shared" ref="N1080:Q1081" si="862">N1081</f>
        <v>0</v>
      </c>
      <c r="O1080" s="124">
        <f t="shared" si="862"/>
        <v>0</v>
      </c>
      <c r="P1080" s="124">
        <f t="shared" si="862"/>
        <v>0</v>
      </c>
      <c r="Q1080" s="89">
        <f t="shared" si="862"/>
        <v>0</v>
      </c>
    </row>
    <row r="1081" spans="1:17" s="133" customFormat="1" ht="50.25" hidden="1">
      <c r="A1081" s="34" t="s">
        <v>81</v>
      </c>
      <c r="B1081" s="25" t="s">
        <v>59</v>
      </c>
      <c r="C1081" s="25" t="s">
        <v>48</v>
      </c>
      <c r="D1081" s="35" t="s">
        <v>476</v>
      </c>
      <c r="E1081" s="25" t="s">
        <v>82</v>
      </c>
      <c r="F1081" s="27">
        <f t="shared" si="861"/>
        <v>0</v>
      </c>
      <c r="G1081" s="27">
        <f t="shared" si="861"/>
        <v>0</v>
      </c>
      <c r="H1081" s="27">
        <f t="shared" si="861"/>
        <v>0</v>
      </c>
      <c r="I1081" s="81">
        <f t="shared" si="861"/>
        <v>0</v>
      </c>
      <c r="J1081" s="109"/>
      <c r="K1081" s="109"/>
      <c r="L1081" s="118"/>
      <c r="M1081" s="118"/>
      <c r="N1081" s="124">
        <f t="shared" si="862"/>
        <v>0</v>
      </c>
      <c r="O1081" s="124">
        <f t="shared" si="862"/>
        <v>0</v>
      </c>
      <c r="P1081" s="124">
        <f t="shared" si="862"/>
        <v>0</v>
      </c>
      <c r="Q1081" s="89">
        <f t="shared" si="862"/>
        <v>0</v>
      </c>
    </row>
    <row r="1082" spans="1:17" s="133" customFormat="1" ht="18.75" hidden="1">
      <c r="A1082" s="34" t="s">
        <v>179</v>
      </c>
      <c r="B1082" s="25" t="s">
        <v>59</v>
      </c>
      <c r="C1082" s="25" t="s">
        <v>48</v>
      </c>
      <c r="D1082" s="35" t="s">
        <v>476</v>
      </c>
      <c r="E1082" s="25" t="s">
        <v>178</v>
      </c>
      <c r="F1082" s="27"/>
      <c r="G1082" s="27"/>
      <c r="H1082" s="27"/>
      <c r="I1082" s="81"/>
      <c r="J1082" s="109"/>
      <c r="K1082" s="109"/>
      <c r="L1082" s="118"/>
      <c r="M1082" s="118"/>
      <c r="N1082" s="124"/>
      <c r="O1082" s="124"/>
      <c r="P1082" s="124"/>
      <c r="Q1082" s="89"/>
    </row>
    <row r="1083" spans="1:17" s="133" customFormat="1" ht="18.75" hidden="1">
      <c r="A1083" s="24" t="s">
        <v>92</v>
      </c>
      <c r="B1083" s="25" t="s">
        <v>59</v>
      </c>
      <c r="C1083" s="25" t="s">
        <v>48</v>
      </c>
      <c r="D1083" s="35" t="s">
        <v>368</v>
      </c>
      <c r="E1083" s="25"/>
      <c r="F1083" s="27">
        <f t="shared" ref="F1083:I1083" si="863">F1084</f>
        <v>0</v>
      </c>
      <c r="G1083" s="27">
        <f t="shared" si="863"/>
        <v>0</v>
      </c>
      <c r="H1083" s="27">
        <f t="shared" si="863"/>
        <v>0</v>
      </c>
      <c r="I1083" s="81">
        <f t="shared" si="863"/>
        <v>0</v>
      </c>
      <c r="J1083" s="109"/>
      <c r="K1083" s="109"/>
      <c r="L1083" s="118"/>
      <c r="M1083" s="118"/>
      <c r="N1083" s="124">
        <f t="shared" ref="N1083:Q1083" si="864">N1084</f>
        <v>0</v>
      </c>
      <c r="O1083" s="124">
        <f t="shared" si="864"/>
        <v>0</v>
      </c>
      <c r="P1083" s="124">
        <f t="shared" si="864"/>
        <v>0</v>
      </c>
      <c r="Q1083" s="89">
        <f t="shared" si="864"/>
        <v>0</v>
      </c>
    </row>
    <row r="1084" spans="1:17" s="133" customFormat="1" ht="50.25" hidden="1">
      <c r="A1084" s="34" t="s">
        <v>81</v>
      </c>
      <c r="B1084" s="25" t="s">
        <v>59</v>
      </c>
      <c r="C1084" s="25" t="s">
        <v>48</v>
      </c>
      <c r="D1084" s="35" t="s">
        <v>368</v>
      </c>
      <c r="E1084" s="25" t="s">
        <v>82</v>
      </c>
      <c r="F1084" s="27">
        <f t="shared" ref="F1084:H1084" si="865">F1085+F1086</f>
        <v>0</v>
      </c>
      <c r="G1084" s="27">
        <f t="shared" si="865"/>
        <v>0</v>
      </c>
      <c r="H1084" s="27">
        <f t="shared" si="865"/>
        <v>0</v>
      </c>
      <c r="I1084" s="81">
        <f t="shared" ref="I1084" si="866">I1085+I1086</f>
        <v>0</v>
      </c>
      <c r="J1084" s="109"/>
      <c r="K1084" s="109"/>
      <c r="L1084" s="118"/>
      <c r="M1084" s="118"/>
      <c r="N1084" s="124">
        <f t="shared" ref="N1084:Q1084" si="867">N1085+N1086</f>
        <v>0</v>
      </c>
      <c r="O1084" s="124">
        <f t="shared" si="867"/>
        <v>0</v>
      </c>
      <c r="P1084" s="124">
        <f t="shared" si="867"/>
        <v>0</v>
      </c>
      <c r="Q1084" s="89">
        <f t="shared" si="867"/>
        <v>0</v>
      </c>
    </row>
    <row r="1085" spans="1:17" s="133" customFormat="1" ht="18.75" hidden="1">
      <c r="A1085" s="24" t="s">
        <v>169</v>
      </c>
      <c r="B1085" s="25" t="s">
        <v>59</v>
      </c>
      <c r="C1085" s="25" t="s">
        <v>48</v>
      </c>
      <c r="D1085" s="35" t="s">
        <v>368</v>
      </c>
      <c r="E1085" s="25" t="s">
        <v>168</v>
      </c>
      <c r="F1085" s="27"/>
      <c r="G1085" s="27"/>
      <c r="H1085" s="27"/>
      <c r="I1085" s="81"/>
      <c r="J1085" s="109"/>
      <c r="K1085" s="109"/>
      <c r="L1085" s="118"/>
      <c r="M1085" s="118"/>
      <c r="N1085" s="124"/>
      <c r="O1085" s="124"/>
      <c r="P1085" s="124"/>
      <c r="Q1085" s="89"/>
    </row>
    <row r="1086" spans="1:17" s="133" customFormat="1" ht="18.75" hidden="1">
      <c r="A1086" s="24" t="s">
        <v>179</v>
      </c>
      <c r="B1086" s="25" t="s">
        <v>59</v>
      </c>
      <c r="C1086" s="25" t="s">
        <v>48</v>
      </c>
      <c r="D1086" s="35" t="s">
        <v>368</v>
      </c>
      <c r="E1086" s="25" t="s">
        <v>178</v>
      </c>
      <c r="F1086" s="27"/>
      <c r="G1086" s="27"/>
      <c r="H1086" s="27"/>
      <c r="I1086" s="81"/>
      <c r="J1086" s="109"/>
      <c r="K1086" s="109"/>
      <c r="L1086" s="118"/>
      <c r="M1086" s="118"/>
      <c r="N1086" s="124"/>
      <c r="O1086" s="124"/>
      <c r="P1086" s="124"/>
      <c r="Q1086" s="89"/>
    </row>
    <row r="1087" spans="1:17" s="133" customFormat="1" ht="18.75" hidden="1">
      <c r="A1087" s="24" t="s">
        <v>90</v>
      </c>
      <c r="B1087" s="25" t="s">
        <v>59</v>
      </c>
      <c r="C1087" s="25" t="s">
        <v>48</v>
      </c>
      <c r="D1087" s="35" t="s">
        <v>369</v>
      </c>
      <c r="E1087" s="25"/>
      <c r="F1087" s="27">
        <f t="shared" ref="F1087:I1088" si="868">F1088</f>
        <v>0</v>
      </c>
      <c r="G1087" s="27">
        <f t="shared" si="868"/>
        <v>0</v>
      </c>
      <c r="H1087" s="27">
        <f t="shared" si="868"/>
        <v>0</v>
      </c>
      <c r="I1087" s="81">
        <f t="shared" si="868"/>
        <v>0</v>
      </c>
      <c r="J1087" s="109"/>
      <c r="K1087" s="109"/>
      <c r="L1087" s="118"/>
      <c r="M1087" s="118"/>
      <c r="N1087" s="124">
        <f t="shared" ref="N1087:Q1088" si="869">N1088</f>
        <v>0</v>
      </c>
      <c r="O1087" s="124">
        <f t="shared" si="869"/>
        <v>0</v>
      </c>
      <c r="P1087" s="124">
        <f t="shared" si="869"/>
        <v>0</v>
      </c>
      <c r="Q1087" s="89">
        <f t="shared" si="869"/>
        <v>0</v>
      </c>
    </row>
    <row r="1088" spans="1:17" s="133" customFormat="1" ht="50.25" hidden="1">
      <c r="A1088" s="34" t="s">
        <v>81</v>
      </c>
      <c r="B1088" s="25" t="s">
        <v>59</v>
      </c>
      <c r="C1088" s="25" t="s">
        <v>48</v>
      </c>
      <c r="D1088" s="35" t="s">
        <v>369</v>
      </c>
      <c r="E1088" s="25" t="s">
        <v>82</v>
      </c>
      <c r="F1088" s="27">
        <f t="shared" si="868"/>
        <v>0</v>
      </c>
      <c r="G1088" s="27">
        <f t="shared" si="868"/>
        <v>0</v>
      </c>
      <c r="H1088" s="27">
        <f t="shared" si="868"/>
        <v>0</v>
      </c>
      <c r="I1088" s="81">
        <f t="shared" si="868"/>
        <v>0</v>
      </c>
      <c r="J1088" s="109"/>
      <c r="K1088" s="109"/>
      <c r="L1088" s="118"/>
      <c r="M1088" s="118"/>
      <c r="N1088" s="124">
        <f t="shared" si="869"/>
        <v>0</v>
      </c>
      <c r="O1088" s="124">
        <f t="shared" si="869"/>
        <v>0</v>
      </c>
      <c r="P1088" s="124">
        <f t="shared" si="869"/>
        <v>0</v>
      </c>
      <c r="Q1088" s="89">
        <f t="shared" si="869"/>
        <v>0</v>
      </c>
    </row>
    <row r="1089" spans="1:17" s="133" customFormat="1" ht="18.75" hidden="1">
      <c r="A1089" s="24" t="s">
        <v>169</v>
      </c>
      <c r="B1089" s="25" t="s">
        <v>59</v>
      </c>
      <c r="C1089" s="25" t="s">
        <v>48</v>
      </c>
      <c r="D1089" s="35" t="s">
        <v>369</v>
      </c>
      <c r="E1089" s="25" t="s">
        <v>168</v>
      </c>
      <c r="F1089" s="27"/>
      <c r="G1089" s="27"/>
      <c r="H1089" s="27"/>
      <c r="I1089" s="81"/>
      <c r="J1089" s="109"/>
      <c r="K1089" s="109"/>
      <c r="L1089" s="118"/>
      <c r="M1089" s="118"/>
      <c r="N1089" s="124"/>
      <c r="O1089" s="124"/>
      <c r="P1089" s="124"/>
      <c r="Q1089" s="89"/>
    </row>
    <row r="1090" spans="1:17" s="133" customFormat="1" ht="18.75" hidden="1">
      <c r="A1090" s="24" t="s">
        <v>40</v>
      </c>
      <c r="B1090" s="25" t="s">
        <v>59</v>
      </c>
      <c r="C1090" s="25" t="s">
        <v>48</v>
      </c>
      <c r="D1090" s="35" t="s">
        <v>370</v>
      </c>
      <c r="E1090" s="25"/>
      <c r="F1090" s="27">
        <f t="shared" ref="F1090:I1091" si="870">F1091</f>
        <v>0</v>
      </c>
      <c r="G1090" s="27">
        <f t="shared" si="870"/>
        <v>0</v>
      </c>
      <c r="H1090" s="27">
        <f t="shared" si="870"/>
        <v>0</v>
      </c>
      <c r="I1090" s="81">
        <f t="shared" si="870"/>
        <v>0</v>
      </c>
      <c r="J1090" s="109"/>
      <c r="K1090" s="109"/>
      <c r="L1090" s="118"/>
      <c r="M1090" s="118"/>
      <c r="N1090" s="124">
        <f t="shared" ref="N1090:Q1091" si="871">N1091</f>
        <v>0</v>
      </c>
      <c r="O1090" s="124">
        <f t="shared" si="871"/>
        <v>0</v>
      </c>
      <c r="P1090" s="124">
        <f t="shared" si="871"/>
        <v>0</v>
      </c>
      <c r="Q1090" s="89">
        <f t="shared" si="871"/>
        <v>0</v>
      </c>
    </row>
    <row r="1091" spans="1:17" s="133" customFormat="1" ht="50.25" hidden="1">
      <c r="A1091" s="34" t="s">
        <v>81</v>
      </c>
      <c r="B1091" s="25" t="s">
        <v>59</v>
      </c>
      <c r="C1091" s="25" t="s">
        <v>48</v>
      </c>
      <c r="D1091" s="35" t="s">
        <v>370</v>
      </c>
      <c r="E1091" s="25" t="s">
        <v>82</v>
      </c>
      <c r="F1091" s="27">
        <f t="shared" si="870"/>
        <v>0</v>
      </c>
      <c r="G1091" s="27">
        <f t="shared" si="870"/>
        <v>0</v>
      </c>
      <c r="H1091" s="27">
        <f t="shared" si="870"/>
        <v>0</v>
      </c>
      <c r="I1091" s="81">
        <f t="shared" si="870"/>
        <v>0</v>
      </c>
      <c r="J1091" s="109"/>
      <c r="K1091" s="109"/>
      <c r="L1091" s="118"/>
      <c r="M1091" s="118"/>
      <c r="N1091" s="124">
        <f t="shared" si="871"/>
        <v>0</v>
      </c>
      <c r="O1091" s="124">
        <f t="shared" si="871"/>
        <v>0</v>
      </c>
      <c r="P1091" s="124">
        <f t="shared" si="871"/>
        <v>0</v>
      </c>
      <c r="Q1091" s="89">
        <f t="shared" si="871"/>
        <v>0</v>
      </c>
    </row>
    <row r="1092" spans="1:17" s="133" customFormat="1" ht="18.75" hidden="1">
      <c r="A1092" s="24" t="s">
        <v>169</v>
      </c>
      <c r="B1092" s="25" t="s">
        <v>59</v>
      </c>
      <c r="C1092" s="25" t="s">
        <v>48</v>
      </c>
      <c r="D1092" s="35" t="s">
        <v>370</v>
      </c>
      <c r="E1092" s="25" t="s">
        <v>168</v>
      </c>
      <c r="F1092" s="27"/>
      <c r="G1092" s="27"/>
      <c r="H1092" s="27"/>
      <c r="I1092" s="81"/>
      <c r="J1092" s="109"/>
      <c r="K1092" s="109"/>
      <c r="L1092" s="118"/>
      <c r="M1092" s="118"/>
      <c r="N1092" s="124"/>
      <c r="O1092" s="124"/>
      <c r="P1092" s="124"/>
      <c r="Q1092" s="89"/>
    </row>
    <row r="1093" spans="1:17" s="133" customFormat="1" ht="33.75" hidden="1">
      <c r="A1093" s="24" t="s">
        <v>91</v>
      </c>
      <c r="B1093" s="25" t="s">
        <v>59</v>
      </c>
      <c r="C1093" s="25" t="s">
        <v>48</v>
      </c>
      <c r="D1093" s="35" t="s">
        <v>371</v>
      </c>
      <c r="E1093" s="25"/>
      <c r="F1093" s="27">
        <f t="shared" ref="F1093:I1093" si="872">F1094</f>
        <v>0</v>
      </c>
      <c r="G1093" s="27">
        <f t="shared" si="872"/>
        <v>0</v>
      </c>
      <c r="H1093" s="27">
        <f t="shared" si="872"/>
        <v>0</v>
      </c>
      <c r="I1093" s="81">
        <f t="shared" si="872"/>
        <v>0</v>
      </c>
      <c r="J1093" s="109"/>
      <c r="K1093" s="109"/>
      <c r="L1093" s="118"/>
      <c r="M1093" s="118"/>
      <c r="N1093" s="124">
        <f t="shared" ref="N1093:Q1093" si="873">N1094</f>
        <v>0</v>
      </c>
      <c r="O1093" s="124">
        <f t="shared" si="873"/>
        <v>0</v>
      </c>
      <c r="P1093" s="124">
        <f t="shared" si="873"/>
        <v>0</v>
      </c>
      <c r="Q1093" s="89">
        <f t="shared" si="873"/>
        <v>0</v>
      </c>
    </row>
    <row r="1094" spans="1:17" s="133" customFormat="1" ht="50.25" hidden="1">
      <c r="A1094" s="34" t="s">
        <v>81</v>
      </c>
      <c r="B1094" s="25" t="s">
        <v>59</v>
      </c>
      <c r="C1094" s="25" t="s">
        <v>48</v>
      </c>
      <c r="D1094" s="35" t="s">
        <v>371</v>
      </c>
      <c r="E1094" s="25" t="s">
        <v>82</v>
      </c>
      <c r="F1094" s="27">
        <f t="shared" ref="F1094:H1094" si="874">F1095+F1096</f>
        <v>0</v>
      </c>
      <c r="G1094" s="27">
        <f t="shared" si="874"/>
        <v>0</v>
      </c>
      <c r="H1094" s="27">
        <f t="shared" si="874"/>
        <v>0</v>
      </c>
      <c r="I1094" s="81">
        <f t="shared" ref="I1094" si="875">I1095+I1096</f>
        <v>0</v>
      </c>
      <c r="J1094" s="109"/>
      <c r="K1094" s="109"/>
      <c r="L1094" s="118"/>
      <c r="M1094" s="118"/>
      <c r="N1094" s="124">
        <f t="shared" ref="N1094:Q1094" si="876">N1095+N1096</f>
        <v>0</v>
      </c>
      <c r="O1094" s="124">
        <f t="shared" si="876"/>
        <v>0</v>
      </c>
      <c r="P1094" s="124">
        <f t="shared" si="876"/>
        <v>0</v>
      </c>
      <c r="Q1094" s="89">
        <f t="shared" si="876"/>
        <v>0</v>
      </c>
    </row>
    <row r="1095" spans="1:17" s="133" customFormat="1" ht="18.75" hidden="1">
      <c r="A1095" s="24" t="s">
        <v>169</v>
      </c>
      <c r="B1095" s="25" t="s">
        <v>59</v>
      </c>
      <c r="C1095" s="25" t="s">
        <v>48</v>
      </c>
      <c r="D1095" s="35" t="s">
        <v>371</v>
      </c>
      <c r="E1095" s="25" t="s">
        <v>168</v>
      </c>
      <c r="F1095" s="27"/>
      <c r="G1095" s="27"/>
      <c r="H1095" s="27"/>
      <c r="I1095" s="81"/>
      <c r="J1095" s="109"/>
      <c r="K1095" s="109"/>
      <c r="L1095" s="118"/>
      <c r="M1095" s="118"/>
      <c r="N1095" s="124"/>
      <c r="O1095" s="124"/>
      <c r="P1095" s="124"/>
      <c r="Q1095" s="89"/>
    </row>
    <row r="1096" spans="1:17" s="133" customFormat="1" ht="18.75" hidden="1">
      <c r="A1096" s="24" t="s">
        <v>179</v>
      </c>
      <c r="B1096" s="25" t="s">
        <v>59</v>
      </c>
      <c r="C1096" s="25" t="s">
        <v>48</v>
      </c>
      <c r="D1096" s="35" t="s">
        <v>371</v>
      </c>
      <c r="E1096" s="25" t="s">
        <v>178</v>
      </c>
      <c r="F1096" s="27"/>
      <c r="G1096" s="27"/>
      <c r="H1096" s="27"/>
      <c r="I1096" s="81"/>
      <c r="J1096" s="109"/>
      <c r="K1096" s="109"/>
      <c r="L1096" s="118"/>
      <c r="M1096" s="118"/>
      <c r="N1096" s="124"/>
      <c r="O1096" s="124"/>
      <c r="P1096" s="124"/>
      <c r="Q1096" s="89"/>
    </row>
    <row r="1097" spans="1:17" s="133" customFormat="1" ht="66.75" hidden="1">
      <c r="A1097" s="24" t="s">
        <v>197</v>
      </c>
      <c r="B1097" s="25" t="s">
        <v>59</v>
      </c>
      <c r="C1097" s="25" t="s">
        <v>48</v>
      </c>
      <c r="D1097" s="35" t="s">
        <v>478</v>
      </c>
      <c r="E1097" s="25"/>
      <c r="F1097" s="27">
        <f t="shared" ref="F1097:I1099" si="877">F1098</f>
        <v>0</v>
      </c>
      <c r="G1097" s="27">
        <f t="shared" si="877"/>
        <v>0</v>
      </c>
      <c r="H1097" s="27">
        <f t="shared" si="877"/>
        <v>0</v>
      </c>
      <c r="I1097" s="81">
        <f t="shared" si="877"/>
        <v>0</v>
      </c>
      <c r="J1097" s="109"/>
      <c r="K1097" s="109"/>
      <c r="L1097" s="118"/>
      <c r="M1097" s="118"/>
      <c r="N1097" s="124">
        <f t="shared" ref="N1097:Q1099" si="878">N1098</f>
        <v>0</v>
      </c>
      <c r="O1097" s="124">
        <f t="shared" si="878"/>
        <v>0</v>
      </c>
      <c r="P1097" s="124">
        <f t="shared" si="878"/>
        <v>0</v>
      </c>
      <c r="Q1097" s="89">
        <f t="shared" si="878"/>
        <v>0</v>
      </c>
    </row>
    <row r="1098" spans="1:17" s="133" customFormat="1" ht="18.75" hidden="1">
      <c r="A1098" s="24" t="s">
        <v>477</v>
      </c>
      <c r="B1098" s="25" t="s">
        <v>59</v>
      </c>
      <c r="C1098" s="25" t="s">
        <v>48</v>
      </c>
      <c r="D1098" s="35" t="s">
        <v>479</v>
      </c>
      <c r="E1098" s="25"/>
      <c r="F1098" s="27">
        <f t="shared" si="877"/>
        <v>0</v>
      </c>
      <c r="G1098" s="27">
        <f t="shared" si="877"/>
        <v>0</v>
      </c>
      <c r="H1098" s="27">
        <f t="shared" si="877"/>
        <v>0</v>
      </c>
      <c r="I1098" s="81">
        <f t="shared" si="877"/>
        <v>0</v>
      </c>
      <c r="J1098" s="109"/>
      <c r="K1098" s="109"/>
      <c r="L1098" s="118"/>
      <c r="M1098" s="118"/>
      <c r="N1098" s="124">
        <f t="shared" si="878"/>
        <v>0</v>
      </c>
      <c r="O1098" s="124">
        <f t="shared" si="878"/>
        <v>0</v>
      </c>
      <c r="P1098" s="124">
        <f t="shared" si="878"/>
        <v>0</v>
      </c>
      <c r="Q1098" s="89">
        <f t="shared" si="878"/>
        <v>0</v>
      </c>
    </row>
    <row r="1099" spans="1:17" s="133" customFormat="1" ht="18.75" hidden="1">
      <c r="A1099" s="24" t="s">
        <v>97</v>
      </c>
      <c r="B1099" s="25" t="s">
        <v>59</v>
      </c>
      <c r="C1099" s="25" t="s">
        <v>48</v>
      </c>
      <c r="D1099" s="35" t="s">
        <v>479</v>
      </c>
      <c r="E1099" s="25">
        <v>800</v>
      </c>
      <c r="F1099" s="27">
        <f t="shared" si="877"/>
        <v>0</v>
      </c>
      <c r="G1099" s="27">
        <f t="shared" si="877"/>
        <v>0</v>
      </c>
      <c r="H1099" s="27">
        <f t="shared" si="877"/>
        <v>0</v>
      </c>
      <c r="I1099" s="81">
        <f t="shared" si="877"/>
        <v>0</v>
      </c>
      <c r="J1099" s="109"/>
      <c r="K1099" s="109"/>
      <c r="L1099" s="118"/>
      <c r="M1099" s="118"/>
      <c r="N1099" s="124">
        <f t="shared" si="878"/>
        <v>0</v>
      </c>
      <c r="O1099" s="124">
        <f t="shared" si="878"/>
        <v>0</v>
      </c>
      <c r="P1099" s="124">
        <f t="shared" si="878"/>
        <v>0</v>
      </c>
      <c r="Q1099" s="89">
        <f t="shared" si="878"/>
        <v>0</v>
      </c>
    </row>
    <row r="1100" spans="1:17" s="133" customFormat="1" ht="66.75" hidden="1">
      <c r="A1100" s="24" t="s">
        <v>345</v>
      </c>
      <c r="B1100" s="25" t="s">
        <v>59</v>
      </c>
      <c r="C1100" s="25" t="s">
        <v>48</v>
      </c>
      <c r="D1100" s="35" t="s">
        <v>479</v>
      </c>
      <c r="E1100" s="25">
        <v>810</v>
      </c>
      <c r="F1100" s="27"/>
      <c r="G1100" s="27"/>
      <c r="H1100" s="27"/>
      <c r="I1100" s="81"/>
      <c r="J1100" s="109"/>
      <c r="K1100" s="109"/>
      <c r="L1100" s="118"/>
      <c r="M1100" s="118"/>
      <c r="N1100" s="124"/>
      <c r="O1100" s="124"/>
      <c r="P1100" s="124"/>
      <c r="Q1100" s="89"/>
    </row>
    <row r="1101" spans="1:17" s="133" customFormat="1" ht="50.25" hidden="1">
      <c r="A1101" s="68" t="s">
        <v>414</v>
      </c>
      <c r="B1101" s="25" t="s">
        <v>59</v>
      </c>
      <c r="C1101" s="25" t="s">
        <v>48</v>
      </c>
      <c r="D1101" s="44" t="s">
        <v>404</v>
      </c>
      <c r="E1101" s="72"/>
      <c r="F1101" s="27">
        <f t="shared" ref="F1101:I1102" si="879">F1102</f>
        <v>0</v>
      </c>
      <c r="G1101" s="27">
        <f t="shared" si="879"/>
        <v>0</v>
      </c>
      <c r="H1101" s="27">
        <f t="shared" si="879"/>
        <v>0</v>
      </c>
      <c r="I1101" s="81">
        <f t="shared" si="879"/>
        <v>0</v>
      </c>
      <c r="J1101" s="109"/>
      <c r="K1101" s="109"/>
      <c r="L1101" s="118"/>
      <c r="M1101" s="118"/>
      <c r="N1101" s="124">
        <f t="shared" ref="N1101:Q1102" si="880">N1102</f>
        <v>0</v>
      </c>
      <c r="O1101" s="124">
        <f t="shared" si="880"/>
        <v>0</v>
      </c>
      <c r="P1101" s="124">
        <f t="shared" si="880"/>
        <v>0</v>
      </c>
      <c r="Q1101" s="89">
        <f t="shared" si="880"/>
        <v>0</v>
      </c>
    </row>
    <row r="1102" spans="1:17" s="133" customFormat="1" ht="33.75" hidden="1">
      <c r="A1102" s="24" t="s">
        <v>201</v>
      </c>
      <c r="B1102" s="25" t="s">
        <v>59</v>
      </c>
      <c r="C1102" s="25" t="s">
        <v>48</v>
      </c>
      <c r="D1102" s="44" t="s">
        <v>404</v>
      </c>
      <c r="E1102" s="72">
        <v>400</v>
      </c>
      <c r="F1102" s="27">
        <f t="shared" si="879"/>
        <v>0</v>
      </c>
      <c r="G1102" s="27">
        <f t="shared" si="879"/>
        <v>0</v>
      </c>
      <c r="H1102" s="27">
        <f t="shared" si="879"/>
        <v>0</v>
      </c>
      <c r="I1102" s="81">
        <f t="shared" si="879"/>
        <v>0</v>
      </c>
      <c r="J1102" s="109"/>
      <c r="K1102" s="109"/>
      <c r="L1102" s="118"/>
      <c r="M1102" s="118"/>
      <c r="N1102" s="124">
        <f t="shared" si="880"/>
        <v>0</v>
      </c>
      <c r="O1102" s="124">
        <f t="shared" si="880"/>
        <v>0</v>
      </c>
      <c r="P1102" s="124">
        <f t="shared" si="880"/>
        <v>0</v>
      </c>
      <c r="Q1102" s="89">
        <f t="shared" si="880"/>
        <v>0</v>
      </c>
    </row>
    <row r="1103" spans="1:17" s="133" customFormat="1" ht="18.75" hidden="1">
      <c r="A1103" s="24" t="s">
        <v>83</v>
      </c>
      <c r="B1103" s="25" t="s">
        <v>59</v>
      </c>
      <c r="C1103" s="25" t="s">
        <v>48</v>
      </c>
      <c r="D1103" s="44" t="s">
        <v>404</v>
      </c>
      <c r="E1103" s="72">
        <v>410</v>
      </c>
      <c r="F1103" s="27"/>
      <c r="G1103" s="27"/>
      <c r="H1103" s="27"/>
      <c r="I1103" s="81"/>
      <c r="J1103" s="109"/>
      <c r="K1103" s="109"/>
      <c r="L1103" s="118"/>
      <c r="M1103" s="118"/>
      <c r="N1103" s="124"/>
      <c r="O1103" s="124"/>
      <c r="P1103" s="124"/>
      <c r="Q1103" s="89"/>
    </row>
    <row r="1104" spans="1:17" s="133" customFormat="1" ht="50.25">
      <c r="A1104" s="24" t="s">
        <v>658</v>
      </c>
      <c r="B1104" s="25" t="s">
        <v>59</v>
      </c>
      <c r="C1104" s="25" t="s">
        <v>48</v>
      </c>
      <c r="D1104" s="44" t="s">
        <v>657</v>
      </c>
      <c r="E1104" s="72"/>
      <c r="F1104" s="27">
        <f>F1105</f>
        <v>11258</v>
      </c>
      <c r="G1104" s="27">
        <f t="shared" ref="G1104:I1104" si="881">G1105</f>
        <v>10695</v>
      </c>
      <c r="H1104" s="27">
        <f t="shared" si="881"/>
        <v>0</v>
      </c>
      <c r="I1104" s="27">
        <f t="shared" si="881"/>
        <v>0</v>
      </c>
      <c r="J1104" s="109"/>
      <c r="K1104" s="109"/>
      <c r="L1104" s="109"/>
      <c r="M1104" s="109"/>
      <c r="N1104" s="126"/>
      <c r="O1104" s="126"/>
      <c r="P1104" s="126"/>
      <c r="Q1104" s="98"/>
    </row>
    <row r="1105" spans="1:17" s="133" customFormat="1" ht="50.25">
      <c r="A1105" s="34" t="s">
        <v>81</v>
      </c>
      <c r="B1105" s="25" t="s">
        <v>59</v>
      </c>
      <c r="C1105" s="25" t="s">
        <v>48</v>
      </c>
      <c r="D1105" s="44" t="s">
        <v>657</v>
      </c>
      <c r="E1105" s="25" t="s">
        <v>82</v>
      </c>
      <c r="F1105" s="27">
        <f>F1106+F1107</f>
        <v>11258</v>
      </c>
      <c r="G1105" s="27">
        <f t="shared" ref="G1105:I1105" si="882">G1106+G1107</f>
        <v>10695</v>
      </c>
      <c r="H1105" s="27">
        <f t="shared" si="882"/>
        <v>0</v>
      </c>
      <c r="I1105" s="27">
        <f t="shared" si="882"/>
        <v>0</v>
      </c>
      <c r="J1105" s="109"/>
      <c r="K1105" s="109"/>
      <c r="L1105" s="109"/>
      <c r="M1105" s="109"/>
      <c r="N1105" s="126"/>
      <c r="O1105" s="126"/>
      <c r="P1105" s="126"/>
      <c r="Q1105" s="98"/>
    </row>
    <row r="1106" spans="1:17" s="133" customFormat="1" ht="18.75">
      <c r="A1106" s="24" t="s">
        <v>169</v>
      </c>
      <c r="B1106" s="25" t="s">
        <v>59</v>
      </c>
      <c r="C1106" s="25" t="s">
        <v>48</v>
      </c>
      <c r="D1106" s="44" t="s">
        <v>657</v>
      </c>
      <c r="E1106" s="25" t="s">
        <v>168</v>
      </c>
      <c r="F1106" s="27">
        <v>6058</v>
      </c>
      <c r="G1106" s="27">
        <v>5755</v>
      </c>
      <c r="H1106" s="27"/>
      <c r="I1106" s="81"/>
      <c r="J1106" s="109"/>
      <c r="K1106" s="109"/>
      <c r="L1106" s="109"/>
      <c r="M1106" s="109"/>
      <c r="N1106" s="126"/>
      <c r="O1106" s="126"/>
      <c r="P1106" s="126"/>
      <c r="Q1106" s="98"/>
    </row>
    <row r="1107" spans="1:17" s="133" customFormat="1" ht="18.75">
      <c r="A1107" s="24" t="s">
        <v>179</v>
      </c>
      <c r="B1107" s="25" t="s">
        <v>59</v>
      </c>
      <c r="C1107" s="25" t="s">
        <v>48</v>
      </c>
      <c r="D1107" s="44" t="s">
        <v>657</v>
      </c>
      <c r="E1107" s="25" t="s">
        <v>178</v>
      </c>
      <c r="F1107" s="27">
        <v>5200</v>
      </c>
      <c r="G1107" s="27">
        <v>4940</v>
      </c>
      <c r="H1107" s="27"/>
      <c r="I1107" s="81"/>
      <c r="J1107" s="109"/>
      <c r="K1107" s="109"/>
      <c r="L1107" s="109"/>
      <c r="M1107" s="109"/>
      <c r="N1107" s="126"/>
      <c r="O1107" s="126"/>
      <c r="P1107" s="126"/>
      <c r="Q1107" s="98"/>
    </row>
    <row r="1108" spans="1:17" s="133" customFormat="1" ht="27.75" hidden="1" customHeight="1">
      <c r="A1108" s="247" t="s">
        <v>672</v>
      </c>
      <c r="B1108" s="220" t="s">
        <v>59</v>
      </c>
      <c r="C1108" s="220" t="s">
        <v>48</v>
      </c>
      <c r="D1108" s="224" t="s">
        <v>409</v>
      </c>
      <c r="E1108" s="245"/>
      <c r="F1108" s="222">
        <f t="shared" ref="F1108:I1109" si="883">F1109</f>
        <v>0</v>
      </c>
      <c r="G1108" s="222">
        <f t="shared" si="883"/>
        <v>0</v>
      </c>
      <c r="H1108" s="222">
        <f t="shared" si="883"/>
        <v>0</v>
      </c>
      <c r="I1108" s="223">
        <f t="shared" si="883"/>
        <v>0</v>
      </c>
      <c r="J1108" s="107"/>
      <c r="K1108" s="107"/>
      <c r="L1108" s="116"/>
      <c r="M1108" s="116"/>
      <c r="N1108" s="126">
        <f t="shared" ref="N1108:Q1109" si="884">N1109</f>
        <v>0</v>
      </c>
      <c r="O1108" s="126">
        <f t="shared" si="884"/>
        <v>0</v>
      </c>
      <c r="P1108" s="126">
        <f t="shared" si="884"/>
        <v>0</v>
      </c>
      <c r="Q1108" s="98">
        <f t="shared" si="884"/>
        <v>0</v>
      </c>
    </row>
    <row r="1109" spans="1:17" s="133" customFormat="1" ht="33.75" hidden="1">
      <c r="A1109" s="219" t="s">
        <v>201</v>
      </c>
      <c r="B1109" s="220" t="s">
        <v>59</v>
      </c>
      <c r="C1109" s="220" t="s">
        <v>48</v>
      </c>
      <c r="D1109" s="224" t="s">
        <v>409</v>
      </c>
      <c r="E1109" s="245">
        <v>400</v>
      </c>
      <c r="F1109" s="222">
        <f t="shared" si="883"/>
        <v>0</v>
      </c>
      <c r="G1109" s="222">
        <f t="shared" si="883"/>
        <v>0</v>
      </c>
      <c r="H1109" s="222">
        <f t="shared" si="883"/>
        <v>0</v>
      </c>
      <c r="I1109" s="223">
        <f t="shared" si="883"/>
        <v>0</v>
      </c>
      <c r="J1109" s="106"/>
      <c r="K1109" s="106"/>
      <c r="L1109" s="120"/>
      <c r="M1109" s="120"/>
      <c r="N1109" s="126">
        <f t="shared" si="884"/>
        <v>0</v>
      </c>
      <c r="O1109" s="126">
        <f t="shared" si="884"/>
        <v>0</v>
      </c>
      <c r="P1109" s="126">
        <f t="shared" si="884"/>
        <v>0</v>
      </c>
      <c r="Q1109" s="98">
        <f t="shared" si="884"/>
        <v>0</v>
      </c>
    </row>
    <row r="1110" spans="1:17" s="133" customFormat="1" ht="18.75" hidden="1">
      <c r="A1110" s="219" t="s">
        <v>83</v>
      </c>
      <c r="B1110" s="220" t="s">
        <v>59</v>
      </c>
      <c r="C1110" s="220" t="s">
        <v>48</v>
      </c>
      <c r="D1110" s="224" t="s">
        <v>409</v>
      </c>
      <c r="E1110" s="245">
        <v>410</v>
      </c>
      <c r="F1110" s="222"/>
      <c r="G1110" s="222"/>
      <c r="H1110" s="222"/>
      <c r="I1110" s="223"/>
      <c r="J1110" s="106"/>
      <c r="K1110" s="106"/>
      <c r="L1110" s="120"/>
      <c r="M1110" s="120"/>
      <c r="N1110" s="126"/>
      <c r="O1110" s="126"/>
      <c r="P1110" s="126"/>
      <c r="Q1110" s="98"/>
    </row>
    <row r="1111" spans="1:17" s="6" customFormat="1" ht="15.75">
      <c r="A1111" s="144"/>
      <c r="B1111" s="143"/>
      <c r="C1111" s="143"/>
      <c r="D1111" s="142"/>
      <c r="E1111" s="143"/>
      <c r="F1111" s="57"/>
      <c r="G1111" s="57"/>
      <c r="H1111" s="57"/>
      <c r="I1111" s="79"/>
      <c r="J1111" s="108"/>
      <c r="K1111" s="108"/>
      <c r="L1111" s="117"/>
      <c r="M1111" s="117"/>
      <c r="N1111" s="57"/>
      <c r="O1111" s="57"/>
      <c r="P1111" s="57"/>
      <c r="Q1111" s="79"/>
    </row>
    <row r="1112" spans="1:17" s="7" customFormat="1" ht="37.5">
      <c r="A1112" s="30" t="s">
        <v>5</v>
      </c>
      <c r="B1112" s="22" t="s">
        <v>59</v>
      </c>
      <c r="C1112" s="22" t="s">
        <v>53</v>
      </c>
      <c r="D1112" s="31"/>
      <c r="E1112" s="22"/>
      <c r="F1112" s="23">
        <f t="shared" ref="F1112:H1112" si="885">F1113+F1118</f>
        <v>74</v>
      </c>
      <c r="G1112" s="23">
        <f t="shared" si="885"/>
        <v>0</v>
      </c>
      <c r="H1112" s="23">
        <f t="shared" si="885"/>
        <v>74</v>
      </c>
      <c r="I1112" s="80">
        <f t="shared" ref="I1112:L1112" si="886">I1113+I1118</f>
        <v>0</v>
      </c>
      <c r="J1112" s="171">
        <f t="shared" si="886"/>
        <v>0</v>
      </c>
      <c r="K1112" s="171">
        <f t="shared" si="886"/>
        <v>0</v>
      </c>
      <c r="L1112" s="186">
        <f t="shared" si="886"/>
        <v>0</v>
      </c>
      <c r="M1112" s="187">
        <f t="shared" ref="M1112" si="887">M1113+M1118</f>
        <v>0</v>
      </c>
      <c r="N1112" s="23">
        <f t="shared" ref="N1112:Q1112" si="888">N1113+N1118</f>
        <v>74</v>
      </c>
      <c r="O1112" s="23">
        <f t="shared" si="888"/>
        <v>0</v>
      </c>
      <c r="P1112" s="23">
        <f t="shared" si="888"/>
        <v>74</v>
      </c>
      <c r="Q1112" s="80">
        <f t="shared" si="888"/>
        <v>0</v>
      </c>
    </row>
    <row r="1113" spans="1:17" s="7" customFormat="1" ht="34.5">
      <c r="A1113" s="34" t="s">
        <v>585</v>
      </c>
      <c r="B1113" s="25" t="s">
        <v>59</v>
      </c>
      <c r="C1113" s="25" t="s">
        <v>53</v>
      </c>
      <c r="D1113" s="35" t="s">
        <v>258</v>
      </c>
      <c r="E1113" s="25"/>
      <c r="F1113" s="27">
        <f t="shared" ref="F1113:M1116" si="889">F1114</f>
        <v>74</v>
      </c>
      <c r="G1113" s="27">
        <f t="shared" si="889"/>
        <v>0</v>
      </c>
      <c r="H1113" s="27">
        <f t="shared" si="889"/>
        <v>74</v>
      </c>
      <c r="I1113" s="81">
        <f t="shared" si="889"/>
        <v>0</v>
      </c>
      <c r="J1113" s="126">
        <f t="shared" si="889"/>
        <v>0</v>
      </c>
      <c r="K1113" s="126">
        <f t="shared" si="889"/>
        <v>0</v>
      </c>
      <c r="L1113" s="188">
        <f t="shared" si="889"/>
        <v>0</v>
      </c>
      <c r="M1113" s="189">
        <f t="shared" si="889"/>
        <v>0</v>
      </c>
      <c r="N1113" s="27">
        <f t="shared" ref="N1113:Q1116" si="890">N1114</f>
        <v>74</v>
      </c>
      <c r="O1113" s="27">
        <f t="shared" si="890"/>
        <v>0</v>
      </c>
      <c r="P1113" s="27">
        <f t="shared" si="890"/>
        <v>74</v>
      </c>
      <c r="Q1113" s="81">
        <f t="shared" si="890"/>
        <v>0</v>
      </c>
    </row>
    <row r="1114" spans="1:17" s="7" customFormat="1" ht="18.75">
      <c r="A1114" s="34" t="s">
        <v>76</v>
      </c>
      <c r="B1114" s="25" t="s">
        <v>59</v>
      </c>
      <c r="C1114" s="25" t="s">
        <v>53</v>
      </c>
      <c r="D1114" s="35" t="s">
        <v>246</v>
      </c>
      <c r="E1114" s="25"/>
      <c r="F1114" s="27">
        <f t="shared" si="889"/>
        <v>74</v>
      </c>
      <c r="G1114" s="27">
        <f t="shared" si="889"/>
        <v>0</v>
      </c>
      <c r="H1114" s="27">
        <f t="shared" si="889"/>
        <v>74</v>
      </c>
      <c r="I1114" s="81">
        <f t="shared" si="889"/>
        <v>0</v>
      </c>
      <c r="J1114" s="126">
        <f t="shared" si="889"/>
        <v>0</v>
      </c>
      <c r="K1114" s="126">
        <f t="shared" si="889"/>
        <v>0</v>
      </c>
      <c r="L1114" s="188">
        <f t="shared" si="889"/>
        <v>0</v>
      </c>
      <c r="M1114" s="189">
        <f t="shared" si="889"/>
        <v>0</v>
      </c>
      <c r="N1114" s="27">
        <f t="shared" si="890"/>
        <v>74</v>
      </c>
      <c r="O1114" s="27">
        <f t="shared" si="890"/>
        <v>0</v>
      </c>
      <c r="P1114" s="27">
        <f t="shared" si="890"/>
        <v>74</v>
      </c>
      <c r="Q1114" s="81">
        <f t="shared" si="890"/>
        <v>0</v>
      </c>
    </row>
    <row r="1115" spans="1:17" s="7" customFormat="1" ht="50.25">
      <c r="A1115" s="24" t="s">
        <v>93</v>
      </c>
      <c r="B1115" s="25" t="s">
        <v>59</v>
      </c>
      <c r="C1115" s="25" t="s">
        <v>53</v>
      </c>
      <c r="D1115" s="35" t="s">
        <v>259</v>
      </c>
      <c r="E1115" s="25"/>
      <c r="F1115" s="27">
        <f t="shared" si="889"/>
        <v>74</v>
      </c>
      <c r="G1115" s="27">
        <f t="shared" si="889"/>
        <v>0</v>
      </c>
      <c r="H1115" s="27">
        <f t="shared" si="889"/>
        <v>74</v>
      </c>
      <c r="I1115" s="81">
        <f t="shared" si="889"/>
        <v>0</v>
      </c>
      <c r="J1115" s="126">
        <f t="shared" si="889"/>
        <v>0</v>
      </c>
      <c r="K1115" s="126">
        <f t="shared" si="889"/>
        <v>0</v>
      </c>
      <c r="L1115" s="188">
        <f t="shared" si="889"/>
        <v>0</v>
      </c>
      <c r="M1115" s="189">
        <f t="shared" si="889"/>
        <v>0</v>
      </c>
      <c r="N1115" s="27">
        <f t="shared" si="890"/>
        <v>74</v>
      </c>
      <c r="O1115" s="27">
        <f t="shared" si="890"/>
        <v>0</v>
      </c>
      <c r="P1115" s="27">
        <f t="shared" si="890"/>
        <v>74</v>
      </c>
      <c r="Q1115" s="81">
        <f t="shared" si="890"/>
        <v>0</v>
      </c>
    </row>
    <row r="1116" spans="1:17" s="7" customFormat="1" ht="33.75">
      <c r="A1116" s="24" t="s">
        <v>346</v>
      </c>
      <c r="B1116" s="25" t="s">
        <v>59</v>
      </c>
      <c r="C1116" s="25" t="s">
        <v>53</v>
      </c>
      <c r="D1116" s="35" t="s">
        <v>259</v>
      </c>
      <c r="E1116" s="25" t="s">
        <v>78</v>
      </c>
      <c r="F1116" s="27">
        <f t="shared" si="889"/>
        <v>74</v>
      </c>
      <c r="G1116" s="27">
        <f t="shared" si="889"/>
        <v>0</v>
      </c>
      <c r="H1116" s="27">
        <f t="shared" si="889"/>
        <v>74</v>
      </c>
      <c r="I1116" s="81">
        <f t="shared" si="889"/>
        <v>0</v>
      </c>
      <c r="J1116" s="126">
        <f t="shared" si="889"/>
        <v>0</v>
      </c>
      <c r="K1116" s="126">
        <f t="shared" si="889"/>
        <v>0</v>
      </c>
      <c r="L1116" s="188">
        <f t="shared" si="889"/>
        <v>0</v>
      </c>
      <c r="M1116" s="189">
        <f t="shared" si="889"/>
        <v>0</v>
      </c>
      <c r="N1116" s="27">
        <f t="shared" si="890"/>
        <v>74</v>
      </c>
      <c r="O1116" s="27">
        <f t="shared" si="890"/>
        <v>0</v>
      </c>
      <c r="P1116" s="27">
        <f t="shared" si="890"/>
        <v>74</v>
      </c>
      <c r="Q1116" s="81">
        <f t="shared" si="890"/>
        <v>0</v>
      </c>
    </row>
    <row r="1117" spans="1:17" s="7" customFormat="1" ht="50.25">
      <c r="A1117" s="34" t="s">
        <v>161</v>
      </c>
      <c r="B1117" s="25" t="s">
        <v>59</v>
      </c>
      <c r="C1117" s="25" t="s">
        <v>53</v>
      </c>
      <c r="D1117" s="35" t="s">
        <v>259</v>
      </c>
      <c r="E1117" s="25" t="s">
        <v>160</v>
      </c>
      <c r="F1117" s="27">
        <v>74</v>
      </c>
      <c r="G1117" s="27"/>
      <c r="H1117" s="27">
        <v>74</v>
      </c>
      <c r="I1117" s="81"/>
      <c r="J1117" s="109"/>
      <c r="K1117" s="109"/>
      <c r="L1117" s="118"/>
      <c r="M1117" s="118"/>
      <c r="N1117" s="27">
        <f>F1117+J1117+K1117</f>
        <v>74</v>
      </c>
      <c r="O1117" s="27">
        <f>G1117+K1117</f>
        <v>0</v>
      </c>
      <c r="P1117" s="27">
        <f>H1117+L1117+M1117</f>
        <v>74</v>
      </c>
      <c r="Q1117" s="81">
        <f>I1117+M1117</f>
        <v>0</v>
      </c>
    </row>
    <row r="1118" spans="1:17" s="133" customFormat="1" ht="18.75" hidden="1">
      <c r="A1118" s="24" t="s">
        <v>79</v>
      </c>
      <c r="B1118" s="25" t="s">
        <v>59</v>
      </c>
      <c r="C1118" s="25" t="s">
        <v>53</v>
      </c>
      <c r="D1118" s="35" t="s">
        <v>218</v>
      </c>
      <c r="E1118" s="25"/>
      <c r="F1118" s="27">
        <f t="shared" ref="F1118:I1121" si="891">F1119</f>
        <v>0</v>
      </c>
      <c r="G1118" s="27">
        <f t="shared" si="891"/>
        <v>0</v>
      </c>
      <c r="H1118" s="27">
        <f t="shared" si="891"/>
        <v>0</v>
      </c>
      <c r="I1118" s="81">
        <f t="shared" si="891"/>
        <v>0</v>
      </c>
      <c r="J1118" s="109"/>
      <c r="K1118" s="109"/>
      <c r="L1118" s="118"/>
      <c r="M1118" s="118"/>
      <c r="N1118" s="124">
        <f t="shared" ref="N1118:Q1121" si="892">N1119</f>
        <v>0</v>
      </c>
      <c r="O1118" s="124">
        <f t="shared" si="892"/>
        <v>0</v>
      </c>
      <c r="P1118" s="124">
        <f t="shared" si="892"/>
        <v>0</v>
      </c>
      <c r="Q1118" s="89">
        <f t="shared" si="892"/>
        <v>0</v>
      </c>
    </row>
    <row r="1119" spans="1:17" s="133" customFormat="1" ht="18.75" hidden="1">
      <c r="A1119" s="34" t="s">
        <v>76</v>
      </c>
      <c r="B1119" s="25" t="s">
        <v>59</v>
      </c>
      <c r="C1119" s="25" t="s">
        <v>53</v>
      </c>
      <c r="D1119" s="35" t="s">
        <v>219</v>
      </c>
      <c r="E1119" s="25"/>
      <c r="F1119" s="27">
        <f t="shared" si="891"/>
        <v>0</v>
      </c>
      <c r="G1119" s="27">
        <f t="shared" si="891"/>
        <v>0</v>
      </c>
      <c r="H1119" s="27">
        <f t="shared" si="891"/>
        <v>0</v>
      </c>
      <c r="I1119" s="81">
        <f t="shared" si="891"/>
        <v>0</v>
      </c>
      <c r="J1119" s="109"/>
      <c r="K1119" s="109"/>
      <c r="L1119" s="118"/>
      <c r="M1119" s="118"/>
      <c r="N1119" s="124">
        <f t="shared" si="892"/>
        <v>0</v>
      </c>
      <c r="O1119" s="124">
        <f t="shared" si="892"/>
        <v>0</v>
      </c>
      <c r="P1119" s="124">
        <f t="shared" si="892"/>
        <v>0</v>
      </c>
      <c r="Q1119" s="89">
        <f t="shared" si="892"/>
        <v>0</v>
      </c>
    </row>
    <row r="1120" spans="1:17" s="133" customFormat="1" ht="50.25" hidden="1">
      <c r="A1120" s="24" t="s">
        <v>93</v>
      </c>
      <c r="B1120" s="25" t="s">
        <v>59</v>
      </c>
      <c r="C1120" s="25" t="s">
        <v>53</v>
      </c>
      <c r="D1120" s="35" t="s">
        <v>372</v>
      </c>
      <c r="E1120" s="25"/>
      <c r="F1120" s="27">
        <f t="shared" si="891"/>
        <v>0</v>
      </c>
      <c r="G1120" s="27">
        <f t="shared" si="891"/>
        <v>0</v>
      </c>
      <c r="H1120" s="27">
        <f t="shared" si="891"/>
        <v>0</v>
      </c>
      <c r="I1120" s="81">
        <f t="shared" si="891"/>
        <v>0</v>
      </c>
      <c r="J1120" s="109"/>
      <c r="K1120" s="109"/>
      <c r="L1120" s="118"/>
      <c r="M1120" s="118"/>
      <c r="N1120" s="124">
        <f t="shared" si="892"/>
        <v>0</v>
      </c>
      <c r="O1120" s="124">
        <f t="shared" si="892"/>
        <v>0</v>
      </c>
      <c r="P1120" s="124">
        <f t="shared" si="892"/>
        <v>0</v>
      </c>
      <c r="Q1120" s="89">
        <f t="shared" si="892"/>
        <v>0</v>
      </c>
    </row>
    <row r="1121" spans="1:17" s="133" customFormat="1" ht="33.75" hidden="1">
      <c r="A1121" s="24" t="s">
        <v>346</v>
      </c>
      <c r="B1121" s="25" t="s">
        <v>59</v>
      </c>
      <c r="C1121" s="25" t="s">
        <v>53</v>
      </c>
      <c r="D1121" s="35" t="s">
        <v>372</v>
      </c>
      <c r="E1121" s="25" t="s">
        <v>78</v>
      </c>
      <c r="F1121" s="27">
        <f t="shared" si="891"/>
        <v>0</v>
      </c>
      <c r="G1121" s="27">
        <f t="shared" si="891"/>
        <v>0</v>
      </c>
      <c r="H1121" s="27">
        <f t="shared" si="891"/>
        <v>0</v>
      </c>
      <c r="I1121" s="81">
        <f t="shared" si="891"/>
        <v>0</v>
      </c>
      <c r="J1121" s="109"/>
      <c r="K1121" s="109"/>
      <c r="L1121" s="118"/>
      <c r="M1121" s="118"/>
      <c r="N1121" s="124">
        <f t="shared" si="892"/>
        <v>0</v>
      </c>
      <c r="O1121" s="124">
        <f t="shared" si="892"/>
        <v>0</v>
      </c>
      <c r="P1121" s="124">
        <f t="shared" si="892"/>
        <v>0</v>
      </c>
      <c r="Q1121" s="89">
        <f t="shared" si="892"/>
        <v>0</v>
      </c>
    </row>
    <row r="1122" spans="1:17" s="133" customFormat="1" ht="50.25" hidden="1">
      <c r="A1122" s="34" t="s">
        <v>161</v>
      </c>
      <c r="B1122" s="25" t="s">
        <v>59</v>
      </c>
      <c r="C1122" s="25" t="s">
        <v>53</v>
      </c>
      <c r="D1122" s="35" t="s">
        <v>372</v>
      </c>
      <c r="E1122" s="25" t="s">
        <v>160</v>
      </c>
      <c r="F1122" s="27"/>
      <c r="G1122" s="27"/>
      <c r="H1122" s="27"/>
      <c r="I1122" s="81"/>
      <c r="J1122" s="109"/>
      <c r="K1122" s="109"/>
      <c r="L1122" s="118"/>
      <c r="M1122" s="118"/>
      <c r="N1122" s="124"/>
      <c r="O1122" s="124"/>
      <c r="P1122" s="124"/>
      <c r="Q1122" s="89"/>
    </row>
    <row r="1123" spans="1:17" s="6" customFormat="1" ht="15.75">
      <c r="A1123" s="148"/>
      <c r="B1123" s="143"/>
      <c r="C1123" s="143"/>
      <c r="D1123" s="142"/>
      <c r="E1123" s="143"/>
      <c r="F1123" s="57"/>
      <c r="G1123" s="57"/>
      <c r="H1123" s="57"/>
      <c r="I1123" s="79"/>
      <c r="J1123" s="108"/>
      <c r="K1123" s="108"/>
      <c r="L1123" s="117"/>
      <c r="M1123" s="117"/>
      <c r="N1123" s="57"/>
      <c r="O1123" s="57"/>
      <c r="P1123" s="57"/>
      <c r="Q1123" s="79"/>
    </row>
    <row r="1124" spans="1:17" s="7" customFormat="1" ht="20.25">
      <c r="A1124" s="39" t="s">
        <v>41</v>
      </c>
      <c r="B1124" s="19" t="s">
        <v>42</v>
      </c>
      <c r="C1124" s="19"/>
      <c r="D1124" s="20"/>
      <c r="E1124" s="19"/>
      <c r="F1124" s="40">
        <f t="shared" ref="F1124:Q1124" si="893">F1126+F1142+F1305+F1259</f>
        <v>621867</v>
      </c>
      <c r="G1124" s="40">
        <f t="shared" si="893"/>
        <v>479893</v>
      </c>
      <c r="H1124" s="40">
        <f t="shared" si="893"/>
        <v>141974</v>
      </c>
      <c r="I1124" s="40">
        <f t="shared" si="893"/>
        <v>0</v>
      </c>
      <c r="J1124" s="177">
        <f t="shared" si="893"/>
        <v>0</v>
      </c>
      <c r="K1124" s="177">
        <f t="shared" si="893"/>
        <v>0</v>
      </c>
      <c r="L1124" s="194">
        <f t="shared" si="893"/>
        <v>0</v>
      </c>
      <c r="M1124" s="194">
        <f t="shared" si="893"/>
        <v>0</v>
      </c>
      <c r="N1124" s="40">
        <f t="shared" si="893"/>
        <v>612689</v>
      </c>
      <c r="O1124" s="40">
        <f t="shared" si="893"/>
        <v>479893</v>
      </c>
      <c r="P1124" s="40">
        <f t="shared" si="893"/>
        <v>178287</v>
      </c>
      <c r="Q1124" s="40">
        <f t="shared" si="893"/>
        <v>0</v>
      </c>
    </row>
    <row r="1125" spans="1:17" s="6" customFormat="1" ht="15.75">
      <c r="A1125" s="67"/>
      <c r="B1125" s="141"/>
      <c r="C1125" s="141"/>
      <c r="D1125" s="147"/>
      <c r="E1125" s="141"/>
      <c r="F1125" s="57"/>
      <c r="G1125" s="57"/>
      <c r="H1125" s="57"/>
      <c r="I1125" s="79"/>
      <c r="J1125" s="108"/>
      <c r="K1125" s="108"/>
      <c r="L1125" s="117"/>
      <c r="M1125" s="117"/>
      <c r="N1125" s="57"/>
      <c r="O1125" s="57"/>
      <c r="P1125" s="57"/>
      <c r="Q1125" s="79"/>
    </row>
    <row r="1126" spans="1:17" s="7" customFormat="1" ht="20.25">
      <c r="A1126" s="30" t="s">
        <v>64</v>
      </c>
      <c r="B1126" s="22" t="s">
        <v>9</v>
      </c>
      <c r="C1126" s="22" t="s">
        <v>48</v>
      </c>
      <c r="D1126" s="20"/>
      <c r="E1126" s="19"/>
      <c r="F1126" s="47">
        <f>F1127+F1134</f>
        <v>46301</v>
      </c>
      <c r="G1126" s="47">
        <f t="shared" ref="G1126:I1126" si="894">G1127+G1134</f>
        <v>0</v>
      </c>
      <c r="H1126" s="47">
        <f t="shared" si="894"/>
        <v>46301</v>
      </c>
      <c r="I1126" s="47">
        <f t="shared" si="894"/>
        <v>0</v>
      </c>
      <c r="J1126" s="180">
        <f t="shared" ref="F1126:M1132" si="895">J1127</f>
        <v>0</v>
      </c>
      <c r="K1126" s="180">
        <f t="shared" si="895"/>
        <v>0</v>
      </c>
      <c r="L1126" s="202">
        <f t="shared" si="895"/>
        <v>0</v>
      </c>
      <c r="M1126" s="203">
        <f t="shared" si="895"/>
        <v>0</v>
      </c>
      <c r="N1126" s="47">
        <f t="shared" ref="N1126:Q1132" si="896">N1127</f>
        <v>46301</v>
      </c>
      <c r="O1126" s="47">
        <f t="shared" si="896"/>
        <v>0</v>
      </c>
      <c r="P1126" s="47">
        <f t="shared" si="896"/>
        <v>0</v>
      </c>
      <c r="Q1126" s="100">
        <f t="shared" si="896"/>
        <v>0</v>
      </c>
    </row>
    <row r="1127" spans="1:17" s="7" customFormat="1" ht="51">
      <c r="A1127" s="24" t="s">
        <v>359</v>
      </c>
      <c r="B1127" s="44" t="s">
        <v>9</v>
      </c>
      <c r="C1127" s="44" t="s">
        <v>48</v>
      </c>
      <c r="D1127" s="44" t="s">
        <v>217</v>
      </c>
      <c r="E1127" s="44"/>
      <c r="F1127" s="64">
        <f t="shared" si="895"/>
        <v>46301</v>
      </c>
      <c r="G1127" s="64">
        <f t="shared" ref="G1127:M1127" si="897">G1128</f>
        <v>0</v>
      </c>
      <c r="H1127" s="64">
        <f t="shared" si="897"/>
        <v>0</v>
      </c>
      <c r="I1127" s="101">
        <f t="shared" si="897"/>
        <v>0</v>
      </c>
      <c r="J1127" s="181">
        <f t="shared" si="895"/>
        <v>0</v>
      </c>
      <c r="K1127" s="181">
        <f t="shared" si="897"/>
        <v>0</v>
      </c>
      <c r="L1127" s="204">
        <f t="shared" si="897"/>
        <v>0</v>
      </c>
      <c r="M1127" s="205">
        <f t="shared" si="897"/>
        <v>0</v>
      </c>
      <c r="N1127" s="64">
        <f t="shared" si="896"/>
        <v>46301</v>
      </c>
      <c r="O1127" s="64">
        <f t="shared" si="896"/>
        <v>0</v>
      </c>
      <c r="P1127" s="64">
        <f t="shared" si="896"/>
        <v>0</v>
      </c>
      <c r="Q1127" s="101">
        <f t="shared" si="896"/>
        <v>0</v>
      </c>
    </row>
    <row r="1128" spans="1:17" s="7" customFormat="1" ht="33.75">
      <c r="A1128" s="34" t="s">
        <v>65</v>
      </c>
      <c r="B1128" s="44" t="s">
        <v>9</v>
      </c>
      <c r="C1128" s="44" t="s">
        <v>48</v>
      </c>
      <c r="D1128" s="44" t="s">
        <v>493</v>
      </c>
      <c r="E1128" s="44"/>
      <c r="F1128" s="64">
        <f t="shared" si="895"/>
        <v>46301</v>
      </c>
      <c r="G1128" s="64">
        <f t="shared" si="895"/>
        <v>0</v>
      </c>
      <c r="H1128" s="64">
        <f t="shared" si="895"/>
        <v>0</v>
      </c>
      <c r="I1128" s="101">
        <f t="shared" si="895"/>
        <v>0</v>
      </c>
      <c r="J1128" s="181">
        <f t="shared" si="895"/>
        <v>0</v>
      </c>
      <c r="K1128" s="181">
        <f t="shared" si="895"/>
        <v>0</v>
      </c>
      <c r="L1128" s="204">
        <f t="shared" si="895"/>
        <v>0</v>
      </c>
      <c r="M1128" s="205">
        <f t="shared" si="895"/>
        <v>0</v>
      </c>
      <c r="N1128" s="64">
        <f t="shared" si="896"/>
        <v>46301</v>
      </c>
      <c r="O1128" s="64">
        <f t="shared" si="896"/>
        <v>0</v>
      </c>
      <c r="P1128" s="64">
        <f t="shared" si="896"/>
        <v>0</v>
      </c>
      <c r="Q1128" s="101">
        <f t="shared" si="896"/>
        <v>0</v>
      </c>
    </row>
    <row r="1129" spans="1:17" s="7" customFormat="1" ht="165.75">
      <c r="A1129" s="34" t="s">
        <v>761</v>
      </c>
      <c r="B1129" s="44" t="s">
        <v>9</v>
      </c>
      <c r="C1129" s="44" t="s">
        <v>48</v>
      </c>
      <c r="D1129" s="44" t="s">
        <v>494</v>
      </c>
      <c r="E1129" s="44"/>
      <c r="F1129" s="64">
        <f t="shared" ref="F1129:I1129" si="898">F1132+F1130</f>
        <v>46301</v>
      </c>
      <c r="G1129" s="64">
        <f t="shared" si="898"/>
        <v>0</v>
      </c>
      <c r="H1129" s="64">
        <f t="shared" si="898"/>
        <v>0</v>
      </c>
      <c r="I1129" s="101">
        <f t="shared" si="898"/>
        <v>0</v>
      </c>
      <c r="J1129" s="181">
        <f t="shared" ref="J1129:M1129" si="899">J1132+J1130</f>
        <v>0</v>
      </c>
      <c r="K1129" s="181">
        <f t="shared" si="899"/>
        <v>0</v>
      </c>
      <c r="L1129" s="204">
        <f t="shared" si="899"/>
        <v>0</v>
      </c>
      <c r="M1129" s="205">
        <f t="shared" si="899"/>
        <v>0</v>
      </c>
      <c r="N1129" s="64">
        <f t="shared" ref="N1129:Q1129" si="900">N1132+N1130</f>
        <v>46301</v>
      </c>
      <c r="O1129" s="64">
        <f t="shared" si="900"/>
        <v>0</v>
      </c>
      <c r="P1129" s="64">
        <f t="shared" si="900"/>
        <v>0</v>
      </c>
      <c r="Q1129" s="101">
        <f t="shared" si="900"/>
        <v>0</v>
      </c>
    </row>
    <row r="1130" spans="1:17" s="7" customFormat="1" ht="33.75">
      <c r="A1130" s="24" t="s">
        <v>346</v>
      </c>
      <c r="B1130" s="44" t="s">
        <v>9</v>
      </c>
      <c r="C1130" s="44" t="s">
        <v>48</v>
      </c>
      <c r="D1130" s="44" t="s">
        <v>494</v>
      </c>
      <c r="E1130" s="44" t="s">
        <v>78</v>
      </c>
      <c r="F1130" s="64">
        <f t="shared" ref="F1130:M1130" si="901">F1131</f>
        <v>367</v>
      </c>
      <c r="G1130" s="64">
        <f t="shared" si="901"/>
        <v>0</v>
      </c>
      <c r="H1130" s="64">
        <f t="shared" si="901"/>
        <v>0</v>
      </c>
      <c r="I1130" s="101">
        <f t="shared" si="901"/>
        <v>0</v>
      </c>
      <c r="J1130" s="181">
        <f t="shared" si="901"/>
        <v>0</v>
      </c>
      <c r="K1130" s="181">
        <f t="shared" si="901"/>
        <v>0</v>
      </c>
      <c r="L1130" s="204">
        <f t="shared" si="901"/>
        <v>0</v>
      </c>
      <c r="M1130" s="205">
        <f t="shared" si="901"/>
        <v>0</v>
      </c>
      <c r="N1130" s="64">
        <f t="shared" ref="N1130:Q1130" si="902">N1131</f>
        <v>367</v>
      </c>
      <c r="O1130" s="64">
        <f t="shared" si="902"/>
        <v>0</v>
      </c>
      <c r="P1130" s="64">
        <f t="shared" si="902"/>
        <v>0</v>
      </c>
      <c r="Q1130" s="101">
        <f t="shared" si="902"/>
        <v>0</v>
      </c>
    </row>
    <row r="1131" spans="1:17" s="7" customFormat="1" ht="50.25">
      <c r="A1131" s="34" t="s">
        <v>161</v>
      </c>
      <c r="B1131" s="44" t="s">
        <v>9</v>
      </c>
      <c r="C1131" s="44" t="s">
        <v>48</v>
      </c>
      <c r="D1131" s="44" t="s">
        <v>494</v>
      </c>
      <c r="E1131" s="44" t="s">
        <v>160</v>
      </c>
      <c r="F1131" s="27">
        <v>367</v>
      </c>
      <c r="G1131" s="27"/>
      <c r="H1131" s="27"/>
      <c r="I1131" s="81"/>
      <c r="J1131" s="109"/>
      <c r="K1131" s="109"/>
      <c r="L1131" s="118"/>
      <c r="M1131" s="118"/>
      <c r="N1131" s="27">
        <f>F1131+J1131+K1131</f>
        <v>367</v>
      </c>
      <c r="O1131" s="27">
        <f>G1131+K1131</f>
        <v>0</v>
      </c>
      <c r="P1131" s="27">
        <f>H1131+L1131+M1131</f>
        <v>0</v>
      </c>
      <c r="Q1131" s="81">
        <f>I1131+M1131</f>
        <v>0</v>
      </c>
    </row>
    <row r="1132" spans="1:17" s="7" customFormat="1" ht="33.75">
      <c r="A1132" s="24" t="s">
        <v>100</v>
      </c>
      <c r="B1132" s="44" t="s">
        <v>9</v>
      </c>
      <c r="C1132" s="44" t="s">
        <v>48</v>
      </c>
      <c r="D1132" s="44" t="s">
        <v>494</v>
      </c>
      <c r="E1132" s="44" t="s">
        <v>89</v>
      </c>
      <c r="F1132" s="64">
        <f t="shared" si="895"/>
        <v>45934</v>
      </c>
      <c r="G1132" s="64">
        <f t="shared" si="895"/>
        <v>0</v>
      </c>
      <c r="H1132" s="64">
        <f t="shared" si="895"/>
        <v>0</v>
      </c>
      <c r="I1132" s="101">
        <f t="shared" si="895"/>
        <v>0</v>
      </c>
      <c r="J1132" s="181">
        <f t="shared" si="895"/>
        <v>0</v>
      </c>
      <c r="K1132" s="181">
        <f t="shared" si="895"/>
        <v>0</v>
      </c>
      <c r="L1132" s="204">
        <f t="shared" si="895"/>
        <v>0</v>
      </c>
      <c r="M1132" s="205">
        <f t="shared" si="895"/>
        <v>0</v>
      </c>
      <c r="N1132" s="64">
        <f t="shared" si="896"/>
        <v>45934</v>
      </c>
      <c r="O1132" s="64">
        <f t="shared" si="896"/>
        <v>0</v>
      </c>
      <c r="P1132" s="64">
        <f t="shared" si="896"/>
        <v>0</v>
      </c>
      <c r="Q1132" s="101">
        <f t="shared" si="896"/>
        <v>0</v>
      </c>
    </row>
    <row r="1133" spans="1:17" s="7" customFormat="1" ht="33.75">
      <c r="A1133" s="24" t="s">
        <v>495</v>
      </c>
      <c r="B1133" s="44" t="s">
        <v>9</v>
      </c>
      <c r="C1133" s="44" t="s">
        <v>48</v>
      </c>
      <c r="D1133" s="44" t="s">
        <v>494</v>
      </c>
      <c r="E1133" s="44" t="s">
        <v>180</v>
      </c>
      <c r="F1133" s="27">
        <v>45934</v>
      </c>
      <c r="G1133" s="27"/>
      <c r="H1133" s="27"/>
      <c r="I1133" s="81"/>
      <c r="J1133" s="109"/>
      <c r="K1133" s="109"/>
      <c r="L1133" s="118"/>
      <c r="M1133" s="118"/>
      <c r="N1133" s="27">
        <f>F1133+J1133+K1133</f>
        <v>45934</v>
      </c>
      <c r="O1133" s="27">
        <f>G1133+K1133</f>
        <v>0</v>
      </c>
      <c r="P1133" s="27">
        <f>H1133+L1133+M1133</f>
        <v>0</v>
      </c>
      <c r="Q1133" s="81">
        <f>I1133+M1133</f>
        <v>0</v>
      </c>
    </row>
    <row r="1134" spans="1:17" s="7" customFormat="1" ht="18.75">
      <c r="A1134" s="24" t="s">
        <v>79</v>
      </c>
      <c r="B1134" s="44" t="s">
        <v>9</v>
      </c>
      <c r="C1134" s="44" t="s">
        <v>48</v>
      </c>
      <c r="D1134" s="44" t="s">
        <v>218</v>
      </c>
      <c r="E1134" s="44"/>
      <c r="F1134" s="27">
        <f>F1135</f>
        <v>0</v>
      </c>
      <c r="G1134" s="27">
        <f t="shared" ref="G1134:I1135" si="903">G1135</f>
        <v>0</v>
      </c>
      <c r="H1134" s="27">
        <f t="shared" si="903"/>
        <v>46301</v>
      </c>
      <c r="I1134" s="27">
        <f t="shared" si="903"/>
        <v>0</v>
      </c>
      <c r="J1134" s="109"/>
      <c r="K1134" s="109"/>
      <c r="L1134" s="118"/>
      <c r="M1134" s="118"/>
      <c r="N1134" s="27"/>
      <c r="O1134" s="27"/>
      <c r="P1134" s="27"/>
      <c r="Q1134" s="81"/>
    </row>
    <row r="1135" spans="1:17" s="7" customFormat="1" ht="33.75">
      <c r="A1135" s="24" t="s">
        <v>65</v>
      </c>
      <c r="B1135" s="44" t="s">
        <v>9</v>
      </c>
      <c r="C1135" s="44" t="s">
        <v>48</v>
      </c>
      <c r="D1135" s="44" t="s">
        <v>762</v>
      </c>
      <c r="E1135" s="44"/>
      <c r="F1135" s="27">
        <f>F1136</f>
        <v>0</v>
      </c>
      <c r="G1135" s="27">
        <f t="shared" si="903"/>
        <v>0</v>
      </c>
      <c r="H1135" s="27">
        <f t="shared" si="903"/>
        <v>46301</v>
      </c>
      <c r="I1135" s="27">
        <f t="shared" si="903"/>
        <v>0</v>
      </c>
      <c r="J1135" s="109"/>
      <c r="K1135" s="109"/>
      <c r="L1135" s="118"/>
      <c r="M1135" s="118"/>
      <c r="N1135" s="27"/>
      <c r="O1135" s="27"/>
      <c r="P1135" s="27"/>
      <c r="Q1135" s="81"/>
    </row>
    <row r="1136" spans="1:17" s="7" customFormat="1" ht="165.75">
      <c r="A1136" s="24" t="s">
        <v>764</v>
      </c>
      <c r="B1136" s="44" t="s">
        <v>9</v>
      </c>
      <c r="C1136" s="44" t="s">
        <v>48</v>
      </c>
      <c r="D1136" s="44" t="s">
        <v>763</v>
      </c>
      <c r="E1136" s="44"/>
      <c r="F1136" s="27">
        <f>F1137+F1139</f>
        <v>0</v>
      </c>
      <c r="G1136" s="27">
        <f t="shared" ref="G1136:I1136" si="904">G1137+G1139</f>
        <v>0</v>
      </c>
      <c r="H1136" s="27">
        <f t="shared" si="904"/>
        <v>46301</v>
      </c>
      <c r="I1136" s="27">
        <f t="shared" si="904"/>
        <v>0</v>
      </c>
      <c r="J1136" s="109"/>
      <c r="K1136" s="109"/>
      <c r="L1136" s="118"/>
      <c r="M1136" s="118"/>
      <c r="N1136" s="27"/>
      <c r="O1136" s="27"/>
      <c r="P1136" s="27"/>
      <c r="Q1136" s="81"/>
    </row>
    <row r="1137" spans="1:17" s="7" customFormat="1" ht="33.75">
      <c r="A1137" s="24" t="s">
        <v>346</v>
      </c>
      <c r="B1137" s="44" t="s">
        <v>9</v>
      </c>
      <c r="C1137" s="44" t="s">
        <v>48</v>
      </c>
      <c r="D1137" s="44" t="s">
        <v>763</v>
      </c>
      <c r="E1137" s="44" t="s">
        <v>78</v>
      </c>
      <c r="F1137" s="27">
        <f>F1138</f>
        <v>0</v>
      </c>
      <c r="G1137" s="27">
        <f t="shared" ref="G1137:I1137" si="905">G1138</f>
        <v>0</v>
      </c>
      <c r="H1137" s="27">
        <f t="shared" si="905"/>
        <v>367</v>
      </c>
      <c r="I1137" s="27">
        <f t="shared" si="905"/>
        <v>0</v>
      </c>
      <c r="J1137" s="109"/>
      <c r="K1137" s="109"/>
      <c r="L1137" s="118"/>
      <c r="M1137" s="118"/>
      <c r="N1137" s="27"/>
      <c r="O1137" s="27"/>
      <c r="P1137" s="27"/>
      <c r="Q1137" s="81"/>
    </row>
    <row r="1138" spans="1:17" s="7" customFormat="1" ht="50.25">
      <c r="A1138" s="24" t="s">
        <v>161</v>
      </c>
      <c r="B1138" s="44" t="s">
        <v>9</v>
      </c>
      <c r="C1138" s="44" t="s">
        <v>48</v>
      </c>
      <c r="D1138" s="44" t="s">
        <v>763</v>
      </c>
      <c r="E1138" s="44" t="s">
        <v>160</v>
      </c>
      <c r="F1138" s="27"/>
      <c r="G1138" s="27"/>
      <c r="H1138" s="27">
        <v>367</v>
      </c>
      <c r="I1138" s="81"/>
      <c r="J1138" s="109"/>
      <c r="K1138" s="109"/>
      <c r="L1138" s="118"/>
      <c r="M1138" s="118"/>
      <c r="N1138" s="27"/>
      <c r="O1138" s="27"/>
      <c r="P1138" s="27"/>
      <c r="Q1138" s="81"/>
    </row>
    <row r="1139" spans="1:17" s="7" customFormat="1" ht="33.75">
      <c r="A1139" s="24" t="s">
        <v>100</v>
      </c>
      <c r="B1139" s="44" t="s">
        <v>9</v>
      </c>
      <c r="C1139" s="44" t="s">
        <v>48</v>
      </c>
      <c r="D1139" s="44" t="s">
        <v>763</v>
      </c>
      <c r="E1139" s="44" t="s">
        <v>89</v>
      </c>
      <c r="F1139" s="27">
        <f>F1140</f>
        <v>0</v>
      </c>
      <c r="G1139" s="27">
        <f t="shared" ref="G1139:I1139" si="906">G1140</f>
        <v>0</v>
      </c>
      <c r="H1139" s="27">
        <f t="shared" si="906"/>
        <v>45934</v>
      </c>
      <c r="I1139" s="27">
        <f t="shared" si="906"/>
        <v>0</v>
      </c>
      <c r="J1139" s="109"/>
      <c r="K1139" s="109"/>
      <c r="L1139" s="118"/>
      <c r="M1139" s="118"/>
      <c r="N1139" s="27"/>
      <c r="O1139" s="27"/>
      <c r="P1139" s="27"/>
      <c r="Q1139" s="81"/>
    </row>
    <row r="1140" spans="1:17" s="7" customFormat="1" ht="33.75">
      <c r="A1140" s="24" t="s">
        <v>495</v>
      </c>
      <c r="B1140" s="44" t="s">
        <v>9</v>
      </c>
      <c r="C1140" s="44" t="s">
        <v>48</v>
      </c>
      <c r="D1140" s="44" t="s">
        <v>763</v>
      </c>
      <c r="E1140" s="44">
        <v>320</v>
      </c>
      <c r="F1140" s="27"/>
      <c r="G1140" s="27"/>
      <c r="H1140" s="27">
        <v>45934</v>
      </c>
      <c r="I1140" s="81"/>
      <c r="J1140" s="109"/>
      <c r="K1140" s="109"/>
      <c r="L1140" s="118"/>
      <c r="M1140" s="118"/>
      <c r="N1140" s="27"/>
      <c r="O1140" s="27"/>
      <c r="P1140" s="27"/>
      <c r="Q1140" s="81"/>
    </row>
    <row r="1141" spans="1:17" s="6" customFormat="1" ht="15.75" hidden="1">
      <c r="A1141" s="67"/>
      <c r="B1141" s="141"/>
      <c r="C1141" s="141"/>
      <c r="D1141" s="147"/>
      <c r="E1141" s="141"/>
      <c r="F1141" s="149"/>
      <c r="G1141" s="149"/>
      <c r="H1141" s="149"/>
      <c r="I1141" s="150"/>
      <c r="J1141" s="108"/>
      <c r="K1141" s="108"/>
      <c r="L1141" s="117"/>
      <c r="M1141" s="117"/>
      <c r="N1141" s="149"/>
      <c r="O1141" s="149"/>
      <c r="P1141" s="149"/>
      <c r="Q1141" s="150"/>
    </row>
    <row r="1142" spans="1:17" s="7" customFormat="1" ht="18.75" hidden="1">
      <c r="A1142" s="229" t="s">
        <v>43</v>
      </c>
      <c r="B1142" s="230" t="s">
        <v>9</v>
      </c>
      <c r="C1142" s="230" t="s">
        <v>51</v>
      </c>
      <c r="D1142" s="231"/>
      <c r="E1142" s="230"/>
      <c r="F1142" s="237">
        <f>F1247+F1143</f>
        <v>0</v>
      </c>
      <c r="G1142" s="237">
        <f t="shared" ref="G1142:I1142" si="907">G1247+G1143</f>
        <v>0</v>
      </c>
      <c r="H1142" s="237">
        <f t="shared" si="907"/>
        <v>0</v>
      </c>
      <c r="I1142" s="237">
        <f t="shared" si="907"/>
        <v>0</v>
      </c>
      <c r="J1142" s="175">
        <f>J1247+J1143</f>
        <v>0</v>
      </c>
      <c r="K1142" s="175">
        <f t="shared" ref="K1142:M1142" si="908">K1247+K1143</f>
        <v>0</v>
      </c>
      <c r="L1142" s="190">
        <f t="shared" si="908"/>
        <v>0</v>
      </c>
      <c r="M1142" s="190">
        <f t="shared" si="908"/>
        <v>0</v>
      </c>
      <c r="N1142" s="32">
        <f>N1247+N1143</f>
        <v>0</v>
      </c>
      <c r="O1142" s="32">
        <f t="shared" ref="O1142:Q1142" si="909">O1247+O1143</f>
        <v>0</v>
      </c>
      <c r="P1142" s="32">
        <f t="shared" si="909"/>
        <v>0</v>
      </c>
      <c r="Q1142" s="32">
        <f t="shared" si="909"/>
        <v>0</v>
      </c>
    </row>
    <row r="1143" spans="1:17" s="133" customFormat="1" ht="50.25" hidden="1">
      <c r="A1143" s="226" t="s">
        <v>601</v>
      </c>
      <c r="B1143" s="224" t="s">
        <v>9</v>
      </c>
      <c r="C1143" s="224" t="s">
        <v>51</v>
      </c>
      <c r="D1143" s="224" t="s">
        <v>275</v>
      </c>
      <c r="E1143" s="224"/>
      <c r="F1143" s="222">
        <f>F1144+F1244</f>
        <v>0</v>
      </c>
      <c r="G1143" s="222">
        <f t="shared" ref="G1143:I1143" si="910">G1144+G1244</f>
        <v>0</v>
      </c>
      <c r="H1143" s="222">
        <f t="shared" si="910"/>
        <v>0</v>
      </c>
      <c r="I1143" s="222">
        <f t="shared" si="910"/>
        <v>0</v>
      </c>
      <c r="J1143" s="126">
        <f>J1144+J1244</f>
        <v>0</v>
      </c>
      <c r="K1143" s="126">
        <f t="shared" ref="K1143:M1143" si="911">K1144+K1244</f>
        <v>0</v>
      </c>
      <c r="L1143" s="188">
        <f t="shared" si="911"/>
        <v>0</v>
      </c>
      <c r="M1143" s="188">
        <f t="shared" si="911"/>
        <v>0</v>
      </c>
      <c r="N1143" s="27">
        <f>N1144+N1244</f>
        <v>0</v>
      </c>
      <c r="O1143" s="27">
        <f t="shared" ref="O1143:Q1143" si="912">O1144+O1244</f>
        <v>0</v>
      </c>
      <c r="P1143" s="27">
        <f t="shared" si="912"/>
        <v>0</v>
      </c>
      <c r="Q1143" s="27">
        <f t="shared" si="912"/>
        <v>0</v>
      </c>
    </row>
    <row r="1144" spans="1:17" s="133" customFormat="1" ht="18.75" hidden="1">
      <c r="A1144" s="226" t="s">
        <v>117</v>
      </c>
      <c r="B1144" s="224" t="s">
        <v>9</v>
      </c>
      <c r="C1144" s="224" t="s">
        <v>51</v>
      </c>
      <c r="D1144" s="224" t="s">
        <v>280</v>
      </c>
      <c r="E1144" s="224"/>
      <c r="F1144" s="222">
        <f>F1145+F1148+F1151+F1154+F1157+F1160+F1163+F1166+F1169+F1172+F1175+F1178+F1181+F1184+F1187+F1190+F1193+F1199+F1202+F1205+F1208+F1214+F1217+F1220+F1196+F1211+F1223+F1226+F1229+F1232+F1235+F1238+F1241</f>
        <v>0</v>
      </c>
      <c r="G1144" s="222">
        <f t="shared" ref="G1144:I1144" si="913">G1145+G1148+G1151+G1154+G1157+G1160+G1163+G1166+G1169+G1172+G1175+G1178+G1181+G1184+G1187+G1190+G1193+G1199+G1202+G1205+G1208+G1214+G1217+G1220+G1196+G1211+G1223+G1226+G1229+G1232+G1235+G1238+G1241</f>
        <v>0</v>
      </c>
      <c r="H1144" s="222">
        <f t="shared" si="913"/>
        <v>0</v>
      </c>
      <c r="I1144" s="222">
        <f t="shared" si="913"/>
        <v>0</v>
      </c>
      <c r="J1144" s="126">
        <f>J1145+J1148+J1151+J1154+J1157+J1160+J1163+J1166+J1169+J1172+J1175+J1178+J1181+J1184+J1187+J1190+J1193+J1199+J1202+J1205+J1208+J1214+J1217+J1220+J1196+J1211+J1223+J1226+J1229+J1232+J1235+J1238+J1241</f>
        <v>0</v>
      </c>
      <c r="K1144" s="126">
        <f t="shared" ref="K1144:M1144" si="914">K1145+K1148+K1151+K1154+K1157+K1160+K1163+K1166+K1169+K1172+K1175+K1178+K1181+K1184+K1187+K1190+K1193+K1199+K1202+K1205+K1208+K1214+K1217+K1220+K1196+K1211+K1223+K1226+K1229+K1232+K1235+K1238+K1241</f>
        <v>0</v>
      </c>
      <c r="L1144" s="188">
        <f t="shared" si="914"/>
        <v>0</v>
      </c>
      <c r="M1144" s="188">
        <f t="shared" si="914"/>
        <v>0</v>
      </c>
      <c r="N1144" s="27">
        <f>N1145+N1148+N1151+N1154+N1157+N1160+N1163+N1166+N1169+N1172+N1175+N1178+N1181+N1184+N1187+N1190+N1193+N1199+N1202+N1205+N1208+N1214+N1217+N1220+N1196+N1211+N1223+N1226+N1229+N1232+N1235+N1238+N1241</f>
        <v>0</v>
      </c>
      <c r="O1144" s="27">
        <f t="shared" ref="O1144:Q1144" si="915">O1145+O1148+O1151+O1154+O1157+O1160+O1163+O1166+O1169+O1172+O1175+O1178+O1181+O1184+O1187+O1190+O1193+O1199+O1202+O1205+O1208+O1214+O1217+O1220+O1196+O1211+O1223+O1226+O1229+O1232+O1235+O1238+O1241</f>
        <v>0</v>
      </c>
      <c r="P1144" s="27">
        <f t="shared" si="915"/>
        <v>0</v>
      </c>
      <c r="Q1144" s="27">
        <f t="shared" si="915"/>
        <v>0</v>
      </c>
    </row>
    <row r="1145" spans="1:17" s="133" customFormat="1" ht="33.75" hidden="1">
      <c r="A1145" s="219" t="s">
        <v>282</v>
      </c>
      <c r="B1145" s="224" t="s">
        <v>9</v>
      </c>
      <c r="C1145" s="224" t="s">
        <v>51</v>
      </c>
      <c r="D1145" s="224" t="s">
        <v>281</v>
      </c>
      <c r="E1145" s="224"/>
      <c r="F1145" s="222">
        <f t="shared" ref="F1145:M1146" si="916">F1146</f>
        <v>0</v>
      </c>
      <c r="G1145" s="222">
        <f t="shared" si="916"/>
        <v>0</v>
      </c>
      <c r="H1145" s="222">
        <f t="shared" si="916"/>
        <v>0</v>
      </c>
      <c r="I1145" s="223">
        <f t="shared" si="916"/>
        <v>0</v>
      </c>
      <c r="J1145" s="126">
        <f t="shared" si="916"/>
        <v>0</v>
      </c>
      <c r="K1145" s="126">
        <f t="shared" si="916"/>
        <v>0</v>
      </c>
      <c r="L1145" s="188">
        <f t="shared" si="916"/>
        <v>0</v>
      </c>
      <c r="M1145" s="189">
        <f t="shared" si="916"/>
        <v>0</v>
      </c>
      <c r="N1145" s="27">
        <f t="shared" ref="N1145:Q1146" si="917">N1146</f>
        <v>0</v>
      </c>
      <c r="O1145" s="27">
        <f t="shared" si="917"/>
        <v>0</v>
      </c>
      <c r="P1145" s="27">
        <f t="shared" si="917"/>
        <v>0</v>
      </c>
      <c r="Q1145" s="81">
        <f t="shared" si="917"/>
        <v>0</v>
      </c>
    </row>
    <row r="1146" spans="1:17" s="133" customFormat="1" ht="20.25" hidden="1" customHeight="1">
      <c r="A1146" s="225" t="s">
        <v>100</v>
      </c>
      <c r="B1146" s="224" t="s">
        <v>9</v>
      </c>
      <c r="C1146" s="224" t="s">
        <v>51</v>
      </c>
      <c r="D1146" s="224" t="s">
        <v>281</v>
      </c>
      <c r="E1146" s="224" t="s">
        <v>89</v>
      </c>
      <c r="F1146" s="222">
        <f t="shared" si="916"/>
        <v>0</v>
      </c>
      <c r="G1146" s="222">
        <f t="shared" si="916"/>
        <v>0</v>
      </c>
      <c r="H1146" s="222">
        <f t="shared" si="916"/>
        <v>0</v>
      </c>
      <c r="I1146" s="223">
        <f t="shared" si="916"/>
        <v>0</v>
      </c>
      <c r="J1146" s="126">
        <f t="shared" si="916"/>
        <v>0</v>
      </c>
      <c r="K1146" s="126">
        <f t="shared" si="916"/>
        <v>0</v>
      </c>
      <c r="L1146" s="188">
        <f t="shared" si="916"/>
        <v>0</v>
      </c>
      <c r="M1146" s="189">
        <f t="shared" si="916"/>
        <v>0</v>
      </c>
      <c r="N1146" s="27">
        <f t="shared" si="917"/>
        <v>0</v>
      </c>
      <c r="O1146" s="27">
        <f t="shared" si="917"/>
        <v>0</v>
      </c>
      <c r="P1146" s="27">
        <f t="shared" si="917"/>
        <v>0</v>
      </c>
      <c r="Q1146" s="81">
        <f t="shared" si="917"/>
        <v>0</v>
      </c>
    </row>
    <row r="1147" spans="1:17" s="133" customFormat="1" ht="33.75" hidden="1">
      <c r="A1147" s="219" t="s">
        <v>187</v>
      </c>
      <c r="B1147" s="224" t="s">
        <v>9</v>
      </c>
      <c r="C1147" s="224" t="s">
        <v>51</v>
      </c>
      <c r="D1147" s="224" t="s">
        <v>281</v>
      </c>
      <c r="E1147" s="224" t="s">
        <v>186</v>
      </c>
      <c r="F1147" s="222"/>
      <c r="G1147" s="222"/>
      <c r="H1147" s="222"/>
      <c r="I1147" s="223"/>
      <c r="J1147" s="109"/>
      <c r="K1147" s="109"/>
      <c r="L1147" s="118"/>
      <c r="M1147" s="118"/>
      <c r="N1147" s="27">
        <f>F1147+J1147+K1147</f>
        <v>0</v>
      </c>
      <c r="O1147" s="27">
        <f>G1147+K1147</f>
        <v>0</v>
      </c>
      <c r="P1147" s="27">
        <f>H1147+L1147+M1147</f>
        <v>0</v>
      </c>
      <c r="Q1147" s="81">
        <f>I1147+M1147</f>
        <v>0</v>
      </c>
    </row>
    <row r="1148" spans="1:17" s="133" customFormat="1" ht="66.75" hidden="1">
      <c r="A1148" s="219" t="s">
        <v>209</v>
      </c>
      <c r="B1148" s="224" t="s">
        <v>9</v>
      </c>
      <c r="C1148" s="224" t="s">
        <v>51</v>
      </c>
      <c r="D1148" s="224" t="s">
        <v>283</v>
      </c>
      <c r="E1148" s="224"/>
      <c r="F1148" s="222">
        <f t="shared" ref="F1148:M1149" si="918">F1149</f>
        <v>0</v>
      </c>
      <c r="G1148" s="222">
        <f t="shared" si="918"/>
        <v>0</v>
      </c>
      <c r="H1148" s="222">
        <f t="shared" si="918"/>
        <v>0</v>
      </c>
      <c r="I1148" s="223">
        <f t="shared" si="918"/>
        <v>0</v>
      </c>
      <c r="J1148" s="126">
        <f t="shared" si="918"/>
        <v>0</v>
      </c>
      <c r="K1148" s="126">
        <f t="shared" si="918"/>
        <v>0</v>
      </c>
      <c r="L1148" s="188">
        <f t="shared" si="918"/>
        <v>0</v>
      </c>
      <c r="M1148" s="189">
        <f t="shared" si="918"/>
        <v>0</v>
      </c>
      <c r="N1148" s="27">
        <f t="shared" ref="N1148:Q1149" si="919">N1149</f>
        <v>0</v>
      </c>
      <c r="O1148" s="27">
        <f t="shared" si="919"/>
        <v>0</v>
      </c>
      <c r="P1148" s="27">
        <f t="shared" si="919"/>
        <v>0</v>
      </c>
      <c r="Q1148" s="81">
        <f t="shared" si="919"/>
        <v>0</v>
      </c>
    </row>
    <row r="1149" spans="1:17" s="133" customFormat="1" ht="25.5" hidden="1" customHeight="1">
      <c r="A1149" s="225" t="s">
        <v>100</v>
      </c>
      <c r="B1149" s="224" t="s">
        <v>9</v>
      </c>
      <c r="C1149" s="224" t="s">
        <v>51</v>
      </c>
      <c r="D1149" s="224" t="s">
        <v>283</v>
      </c>
      <c r="E1149" s="224" t="s">
        <v>89</v>
      </c>
      <c r="F1149" s="222">
        <f t="shared" si="918"/>
        <v>0</v>
      </c>
      <c r="G1149" s="222">
        <f t="shared" si="918"/>
        <v>0</v>
      </c>
      <c r="H1149" s="222">
        <f t="shared" si="918"/>
        <v>0</v>
      </c>
      <c r="I1149" s="223">
        <f t="shared" si="918"/>
        <v>0</v>
      </c>
      <c r="J1149" s="126">
        <f t="shared" si="918"/>
        <v>0</v>
      </c>
      <c r="K1149" s="126">
        <f t="shared" si="918"/>
        <v>0</v>
      </c>
      <c r="L1149" s="188">
        <f t="shared" si="918"/>
        <v>0</v>
      </c>
      <c r="M1149" s="189">
        <f t="shared" si="918"/>
        <v>0</v>
      </c>
      <c r="N1149" s="27">
        <f t="shared" si="919"/>
        <v>0</v>
      </c>
      <c r="O1149" s="27">
        <f t="shared" si="919"/>
        <v>0</v>
      </c>
      <c r="P1149" s="27">
        <f t="shared" si="919"/>
        <v>0</v>
      </c>
      <c r="Q1149" s="81">
        <f t="shared" si="919"/>
        <v>0</v>
      </c>
    </row>
    <row r="1150" spans="1:17" s="133" customFormat="1" ht="33.75" hidden="1">
      <c r="A1150" s="219" t="s">
        <v>187</v>
      </c>
      <c r="B1150" s="224" t="s">
        <v>9</v>
      </c>
      <c r="C1150" s="224" t="s">
        <v>51</v>
      </c>
      <c r="D1150" s="224" t="s">
        <v>283</v>
      </c>
      <c r="E1150" s="224" t="s">
        <v>186</v>
      </c>
      <c r="F1150" s="222"/>
      <c r="G1150" s="222"/>
      <c r="H1150" s="222"/>
      <c r="I1150" s="223"/>
      <c r="J1150" s="109"/>
      <c r="K1150" s="109"/>
      <c r="L1150" s="118"/>
      <c r="M1150" s="118"/>
      <c r="N1150" s="27">
        <f>F1150+J1150+K1150</f>
        <v>0</v>
      </c>
      <c r="O1150" s="27">
        <f>G1150+K1150</f>
        <v>0</v>
      </c>
      <c r="P1150" s="27">
        <f>H1150+L1150+M1150</f>
        <v>0</v>
      </c>
      <c r="Q1150" s="81">
        <f>I1150+M1150</f>
        <v>0</v>
      </c>
    </row>
    <row r="1151" spans="1:17" s="133" customFormat="1" ht="66.75" hidden="1">
      <c r="A1151" s="225" t="s">
        <v>211</v>
      </c>
      <c r="B1151" s="224" t="s">
        <v>9</v>
      </c>
      <c r="C1151" s="224" t="s">
        <v>51</v>
      </c>
      <c r="D1151" s="224" t="s">
        <v>284</v>
      </c>
      <c r="E1151" s="224"/>
      <c r="F1151" s="222">
        <f t="shared" ref="F1151:I1152" si="920">F1152</f>
        <v>0</v>
      </c>
      <c r="G1151" s="222">
        <f t="shared" si="920"/>
        <v>0</v>
      </c>
      <c r="H1151" s="222">
        <f t="shared" si="920"/>
        <v>0</v>
      </c>
      <c r="I1151" s="223">
        <f t="shared" si="920"/>
        <v>0</v>
      </c>
      <c r="J1151" s="109"/>
      <c r="K1151" s="109"/>
      <c r="L1151" s="118"/>
      <c r="M1151" s="118"/>
      <c r="N1151" s="27">
        <f t="shared" ref="N1151:Q1152" si="921">N1152</f>
        <v>0</v>
      </c>
      <c r="O1151" s="27">
        <f t="shared" si="921"/>
        <v>0</v>
      </c>
      <c r="P1151" s="27">
        <f t="shared" si="921"/>
        <v>0</v>
      </c>
      <c r="Q1151" s="81">
        <f t="shared" si="921"/>
        <v>0</v>
      </c>
    </row>
    <row r="1152" spans="1:17" s="133" customFormat="1" ht="33.75" hidden="1">
      <c r="A1152" s="225" t="s">
        <v>100</v>
      </c>
      <c r="B1152" s="224" t="s">
        <v>9</v>
      </c>
      <c r="C1152" s="224" t="s">
        <v>51</v>
      </c>
      <c r="D1152" s="224" t="s">
        <v>284</v>
      </c>
      <c r="E1152" s="224" t="s">
        <v>89</v>
      </c>
      <c r="F1152" s="222">
        <f t="shared" si="920"/>
        <v>0</v>
      </c>
      <c r="G1152" s="222">
        <f t="shared" si="920"/>
        <v>0</v>
      </c>
      <c r="H1152" s="222">
        <f t="shared" si="920"/>
        <v>0</v>
      </c>
      <c r="I1152" s="223">
        <f t="shared" si="920"/>
        <v>0</v>
      </c>
      <c r="J1152" s="109"/>
      <c r="K1152" s="109"/>
      <c r="L1152" s="118"/>
      <c r="M1152" s="118"/>
      <c r="N1152" s="27">
        <f t="shared" si="921"/>
        <v>0</v>
      </c>
      <c r="O1152" s="27">
        <f t="shared" si="921"/>
        <v>0</v>
      </c>
      <c r="P1152" s="27">
        <f t="shared" si="921"/>
        <v>0</v>
      </c>
      <c r="Q1152" s="81">
        <f t="shared" si="921"/>
        <v>0</v>
      </c>
    </row>
    <row r="1153" spans="1:17" s="133" customFormat="1" ht="33.75" hidden="1">
      <c r="A1153" s="219" t="s">
        <v>187</v>
      </c>
      <c r="B1153" s="224" t="s">
        <v>9</v>
      </c>
      <c r="C1153" s="224" t="s">
        <v>51</v>
      </c>
      <c r="D1153" s="224" t="s">
        <v>284</v>
      </c>
      <c r="E1153" s="224" t="s">
        <v>186</v>
      </c>
      <c r="F1153" s="222"/>
      <c r="G1153" s="222"/>
      <c r="H1153" s="222"/>
      <c r="I1153" s="223"/>
      <c r="J1153" s="109"/>
      <c r="K1153" s="109"/>
      <c r="L1153" s="118"/>
      <c r="M1153" s="118"/>
      <c r="N1153" s="27"/>
      <c r="O1153" s="27"/>
      <c r="P1153" s="27"/>
      <c r="Q1153" s="81"/>
    </row>
    <row r="1154" spans="1:17" s="133" customFormat="1" ht="66.75" hidden="1">
      <c r="A1154" s="219" t="s">
        <v>342</v>
      </c>
      <c r="B1154" s="224" t="s">
        <v>9</v>
      </c>
      <c r="C1154" s="224" t="s">
        <v>51</v>
      </c>
      <c r="D1154" s="224" t="s">
        <v>285</v>
      </c>
      <c r="E1154" s="224"/>
      <c r="F1154" s="222">
        <f t="shared" ref="F1154:M1155" si="922">F1155</f>
        <v>0</v>
      </c>
      <c r="G1154" s="222">
        <f t="shared" si="922"/>
        <v>0</v>
      </c>
      <c r="H1154" s="222">
        <f t="shared" si="922"/>
        <v>0</v>
      </c>
      <c r="I1154" s="223">
        <f t="shared" si="922"/>
        <v>0</v>
      </c>
      <c r="J1154" s="126">
        <f t="shared" si="922"/>
        <v>0</v>
      </c>
      <c r="K1154" s="126">
        <f t="shared" si="922"/>
        <v>0</v>
      </c>
      <c r="L1154" s="188">
        <f t="shared" si="922"/>
        <v>0</v>
      </c>
      <c r="M1154" s="189">
        <f t="shared" si="922"/>
        <v>0</v>
      </c>
      <c r="N1154" s="27">
        <f t="shared" ref="N1154:Q1155" si="923">N1155</f>
        <v>0</v>
      </c>
      <c r="O1154" s="27">
        <f t="shared" si="923"/>
        <v>0</v>
      </c>
      <c r="P1154" s="27">
        <f t="shared" si="923"/>
        <v>0</v>
      </c>
      <c r="Q1154" s="81">
        <f t="shared" si="923"/>
        <v>0</v>
      </c>
    </row>
    <row r="1155" spans="1:17" s="133" customFormat="1" ht="24" hidden="1" customHeight="1">
      <c r="A1155" s="225" t="s">
        <v>100</v>
      </c>
      <c r="B1155" s="224" t="s">
        <v>9</v>
      </c>
      <c r="C1155" s="224" t="s">
        <v>51</v>
      </c>
      <c r="D1155" s="224" t="s">
        <v>285</v>
      </c>
      <c r="E1155" s="224" t="s">
        <v>89</v>
      </c>
      <c r="F1155" s="222">
        <f t="shared" si="922"/>
        <v>0</v>
      </c>
      <c r="G1155" s="222">
        <f t="shared" si="922"/>
        <v>0</v>
      </c>
      <c r="H1155" s="222">
        <f t="shared" si="922"/>
        <v>0</v>
      </c>
      <c r="I1155" s="223">
        <f t="shared" si="922"/>
        <v>0</v>
      </c>
      <c r="J1155" s="126">
        <f t="shared" si="922"/>
        <v>0</v>
      </c>
      <c r="K1155" s="126">
        <f t="shared" si="922"/>
        <v>0</v>
      </c>
      <c r="L1155" s="188">
        <f t="shared" si="922"/>
        <v>0</v>
      </c>
      <c r="M1155" s="189">
        <f t="shared" si="922"/>
        <v>0</v>
      </c>
      <c r="N1155" s="27">
        <f t="shared" si="923"/>
        <v>0</v>
      </c>
      <c r="O1155" s="27">
        <f t="shared" si="923"/>
        <v>0</v>
      </c>
      <c r="P1155" s="27">
        <f t="shared" si="923"/>
        <v>0</v>
      </c>
      <c r="Q1155" s="81">
        <f t="shared" si="923"/>
        <v>0</v>
      </c>
    </row>
    <row r="1156" spans="1:17" s="133" customFormat="1" ht="33.75" hidden="1">
      <c r="A1156" s="219" t="s">
        <v>187</v>
      </c>
      <c r="B1156" s="224" t="s">
        <v>9</v>
      </c>
      <c r="C1156" s="224" t="s">
        <v>51</v>
      </c>
      <c r="D1156" s="224" t="s">
        <v>285</v>
      </c>
      <c r="E1156" s="224" t="s">
        <v>186</v>
      </c>
      <c r="F1156" s="222"/>
      <c r="G1156" s="222"/>
      <c r="H1156" s="222"/>
      <c r="I1156" s="223"/>
      <c r="J1156" s="109"/>
      <c r="K1156" s="109"/>
      <c r="L1156" s="118"/>
      <c r="M1156" s="118"/>
      <c r="N1156" s="27">
        <f>F1156+J1156+K1156</f>
        <v>0</v>
      </c>
      <c r="O1156" s="27">
        <f>G1156+K1156</f>
        <v>0</v>
      </c>
      <c r="P1156" s="27">
        <f>H1156+L1156+M1156</f>
        <v>0</v>
      </c>
      <c r="Q1156" s="81">
        <f>I1156+M1156</f>
        <v>0</v>
      </c>
    </row>
    <row r="1157" spans="1:17" s="133" customFormat="1" ht="66.75" hidden="1">
      <c r="A1157" s="219" t="s">
        <v>205</v>
      </c>
      <c r="B1157" s="224" t="s">
        <v>9</v>
      </c>
      <c r="C1157" s="224" t="s">
        <v>51</v>
      </c>
      <c r="D1157" s="224" t="s">
        <v>286</v>
      </c>
      <c r="E1157" s="224"/>
      <c r="F1157" s="222">
        <f t="shared" ref="F1157:M1158" si="924">F1158</f>
        <v>0</v>
      </c>
      <c r="G1157" s="222">
        <f t="shared" si="924"/>
        <v>0</v>
      </c>
      <c r="H1157" s="222">
        <f t="shared" si="924"/>
        <v>0</v>
      </c>
      <c r="I1157" s="223">
        <f t="shared" si="924"/>
        <v>0</v>
      </c>
      <c r="J1157" s="126">
        <f t="shared" si="924"/>
        <v>0</v>
      </c>
      <c r="K1157" s="126">
        <f t="shared" si="924"/>
        <v>0</v>
      </c>
      <c r="L1157" s="188">
        <f t="shared" si="924"/>
        <v>0</v>
      </c>
      <c r="M1157" s="189">
        <f t="shared" si="924"/>
        <v>0</v>
      </c>
      <c r="N1157" s="27">
        <f t="shared" ref="N1157:Q1158" si="925">N1158</f>
        <v>0</v>
      </c>
      <c r="O1157" s="27">
        <f t="shared" si="925"/>
        <v>0</v>
      </c>
      <c r="P1157" s="27">
        <f t="shared" si="925"/>
        <v>0</v>
      </c>
      <c r="Q1157" s="81">
        <f t="shared" si="925"/>
        <v>0</v>
      </c>
    </row>
    <row r="1158" spans="1:17" s="133" customFormat="1" ht="21.75" hidden="1" customHeight="1">
      <c r="A1158" s="225" t="s">
        <v>100</v>
      </c>
      <c r="B1158" s="224" t="s">
        <v>9</v>
      </c>
      <c r="C1158" s="224" t="s">
        <v>51</v>
      </c>
      <c r="D1158" s="224" t="s">
        <v>286</v>
      </c>
      <c r="E1158" s="224" t="s">
        <v>89</v>
      </c>
      <c r="F1158" s="222">
        <f t="shared" si="924"/>
        <v>0</v>
      </c>
      <c r="G1158" s="222">
        <f t="shared" si="924"/>
        <v>0</v>
      </c>
      <c r="H1158" s="222">
        <f t="shared" si="924"/>
        <v>0</v>
      </c>
      <c r="I1158" s="223">
        <f t="shared" si="924"/>
        <v>0</v>
      </c>
      <c r="J1158" s="126">
        <f t="shared" si="924"/>
        <v>0</v>
      </c>
      <c r="K1158" s="126">
        <f t="shared" si="924"/>
        <v>0</v>
      </c>
      <c r="L1158" s="188">
        <f t="shared" si="924"/>
        <v>0</v>
      </c>
      <c r="M1158" s="189">
        <f t="shared" si="924"/>
        <v>0</v>
      </c>
      <c r="N1158" s="27">
        <f t="shared" si="925"/>
        <v>0</v>
      </c>
      <c r="O1158" s="27">
        <f t="shared" si="925"/>
        <v>0</v>
      </c>
      <c r="P1158" s="27">
        <f t="shared" si="925"/>
        <v>0</v>
      </c>
      <c r="Q1158" s="81">
        <f t="shared" si="925"/>
        <v>0</v>
      </c>
    </row>
    <row r="1159" spans="1:17" s="133" customFormat="1" ht="33.75" hidden="1">
      <c r="A1159" s="219" t="s">
        <v>187</v>
      </c>
      <c r="B1159" s="224" t="s">
        <v>9</v>
      </c>
      <c r="C1159" s="224" t="s">
        <v>51</v>
      </c>
      <c r="D1159" s="224" t="s">
        <v>286</v>
      </c>
      <c r="E1159" s="224" t="s">
        <v>186</v>
      </c>
      <c r="F1159" s="222"/>
      <c r="G1159" s="222"/>
      <c r="H1159" s="222"/>
      <c r="I1159" s="223"/>
      <c r="J1159" s="109"/>
      <c r="K1159" s="109"/>
      <c r="L1159" s="118"/>
      <c r="M1159" s="118"/>
      <c r="N1159" s="27">
        <f>F1159+J1159+K1159</f>
        <v>0</v>
      </c>
      <c r="O1159" s="27">
        <f>G1159+K1159</f>
        <v>0</v>
      </c>
      <c r="P1159" s="27">
        <f>H1159+L1159+M1159</f>
        <v>0</v>
      </c>
      <c r="Q1159" s="81">
        <f>I1159+M1159</f>
        <v>0</v>
      </c>
    </row>
    <row r="1160" spans="1:17" s="133" customFormat="1" ht="33.75" hidden="1">
      <c r="A1160" s="219" t="s">
        <v>206</v>
      </c>
      <c r="B1160" s="224" t="s">
        <v>9</v>
      </c>
      <c r="C1160" s="224" t="s">
        <v>51</v>
      </c>
      <c r="D1160" s="224" t="s">
        <v>287</v>
      </c>
      <c r="E1160" s="224"/>
      <c r="F1160" s="222">
        <f t="shared" ref="F1160:M1161" si="926">F1161</f>
        <v>0</v>
      </c>
      <c r="G1160" s="222">
        <f t="shared" si="926"/>
        <v>0</v>
      </c>
      <c r="H1160" s="222">
        <f t="shared" si="926"/>
        <v>0</v>
      </c>
      <c r="I1160" s="223">
        <f t="shared" si="926"/>
        <v>0</v>
      </c>
      <c r="J1160" s="126">
        <f t="shared" si="926"/>
        <v>0</v>
      </c>
      <c r="K1160" s="126">
        <f t="shared" si="926"/>
        <v>0</v>
      </c>
      <c r="L1160" s="188">
        <f t="shared" si="926"/>
        <v>0</v>
      </c>
      <c r="M1160" s="189">
        <f t="shared" si="926"/>
        <v>0</v>
      </c>
      <c r="N1160" s="27">
        <f t="shared" ref="N1160:Q1161" si="927">N1161</f>
        <v>0</v>
      </c>
      <c r="O1160" s="27">
        <f t="shared" si="927"/>
        <v>0</v>
      </c>
      <c r="P1160" s="27">
        <f t="shared" si="927"/>
        <v>0</v>
      </c>
      <c r="Q1160" s="81">
        <f t="shared" si="927"/>
        <v>0</v>
      </c>
    </row>
    <row r="1161" spans="1:17" s="133" customFormat="1" ht="23.25" hidden="1" customHeight="1">
      <c r="A1161" s="225" t="s">
        <v>100</v>
      </c>
      <c r="B1161" s="224" t="s">
        <v>9</v>
      </c>
      <c r="C1161" s="224" t="s">
        <v>51</v>
      </c>
      <c r="D1161" s="224" t="s">
        <v>287</v>
      </c>
      <c r="E1161" s="224" t="s">
        <v>89</v>
      </c>
      <c r="F1161" s="222">
        <f t="shared" si="926"/>
        <v>0</v>
      </c>
      <c r="G1161" s="222">
        <f t="shared" si="926"/>
        <v>0</v>
      </c>
      <c r="H1161" s="222">
        <f t="shared" si="926"/>
        <v>0</v>
      </c>
      <c r="I1161" s="223">
        <f t="shared" si="926"/>
        <v>0</v>
      </c>
      <c r="J1161" s="126">
        <f t="shared" si="926"/>
        <v>0</v>
      </c>
      <c r="K1161" s="126">
        <f t="shared" si="926"/>
        <v>0</v>
      </c>
      <c r="L1161" s="188">
        <f t="shared" si="926"/>
        <v>0</v>
      </c>
      <c r="M1161" s="189">
        <f t="shared" si="926"/>
        <v>0</v>
      </c>
      <c r="N1161" s="27">
        <f t="shared" si="927"/>
        <v>0</v>
      </c>
      <c r="O1161" s="27">
        <f t="shared" si="927"/>
        <v>0</v>
      </c>
      <c r="P1161" s="27">
        <f t="shared" si="927"/>
        <v>0</v>
      </c>
      <c r="Q1161" s="81">
        <f t="shared" si="927"/>
        <v>0</v>
      </c>
    </row>
    <row r="1162" spans="1:17" s="133" customFormat="1" ht="33.75" hidden="1">
      <c r="A1162" s="219" t="s">
        <v>187</v>
      </c>
      <c r="B1162" s="224" t="s">
        <v>9</v>
      </c>
      <c r="C1162" s="224" t="s">
        <v>51</v>
      </c>
      <c r="D1162" s="224" t="s">
        <v>287</v>
      </c>
      <c r="E1162" s="224" t="s">
        <v>186</v>
      </c>
      <c r="F1162" s="222"/>
      <c r="G1162" s="222"/>
      <c r="H1162" s="222"/>
      <c r="I1162" s="223"/>
      <c r="J1162" s="109"/>
      <c r="K1162" s="109"/>
      <c r="L1162" s="118"/>
      <c r="M1162" s="118"/>
      <c r="N1162" s="27">
        <f>F1162+J1162+K1162</f>
        <v>0</v>
      </c>
      <c r="O1162" s="27">
        <f>G1162+K1162</f>
        <v>0</v>
      </c>
      <c r="P1162" s="27">
        <f>H1162+L1162+M1162</f>
        <v>0</v>
      </c>
      <c r="Q1162" s="81">
        <f>I1162+M1162</f>
        <v>0</v>
      </c>
    </row>
    <row r="1163" spans="1:17" s="133" customFormat="1" ht="33.75" hidden="1">
      <c r="A1163" s="219" t="s">
        <v>207</v>
      </c>
      <c r="B1163" s="224" t="s">
        <v>9</v>
      </c>
      <c r="C1163" s="224" t="s">
        <v>51</v>
      </c>
      <c r="D1163" s="224" t="s">
        <v>288</v>
      </c>
      <c r="E1163" s="224"/>
      <c r="F1163" s="222">
        <f t="shared" ref="F1163:M1164" si="928">F1164</f>
        <v>0</v>
      </c>
      <c r="G1163" s="222">
        <f t="shared" si="928"/>
        <v>0</v>
      </c>
      <c r="H1163" s="222">
        <f t="shared" si="928"/>
        <v>0</v>
      </c>
      <c r="I1163" s="223">
        <f t="shared" si="928"/>
        <v>0</v>
      </c>
      <c r="J1163" s="126">
        <f t="shared" si="928"/>
        <v>0</v>
      </c>
      <c r="K1163" s="126">
        <f t="shared" si="928"/>
        <v>0</v>
      </c>
      <c r="L1163" s="188">
        <f t="shared" si="928"/>
        <v>0</v>
      </c>
      <c r="M1163" s="189">
        <f t="shared" si="928"/>
        <v>0</v>
      </c>
      <c r="N1163" s="27">
        <f t="shared" ref="N1163:Q1164" si="929">N1164</f>
        <v>0</v>
      </c>
      <c r="O1163" s="27">
        <f t="shared" si="929"/>
        <v>0</v>
      </c>
      <c r="P1163" s="27">
        <f t="shared" si="929"/>
        <v>0</v>
      </c>
      <c r="Q1163" s="81">
        <f t="shared" si="929"/>
        <v>0</v>
      </c>
    </row>
    <row r="1164" spans="1:17" s="133" customFormat="1" ht="24" hidden="1" customHeight="1">
      <c r="A1164" s="225" t="s">
        <v>100</v>
      </c>
      <c r="B1164" s="224" t="s">
        <v>9</v>
      </c>
      <c r="C1164" s="224" t="s">
        <v>51</v>
      </c>
      <c r="D1164" s="224" t="s">
        <v>288</v>
      </c>
      <c r="E1164" s="224" t="s">
        <v>89</v>
      </c>
      <c r="F1164" s="222">
        <f t="shared" si="928"/>
        <v>0</v>
      </c>
      <c r="G1164" s="222">
        <f t="shared" si="928"/>
        <v>0</v>
      </c>
      <c r="H1164" s="222">
        <f t="shared" si="928"/>
        <v>0</v>
      </c>
      <c r="I1164" s="223">
        <f t="shared" si="928"/>
        <v>0</v>
      </c>
      <c r="J1164" s="126">
        <f t="shared" si="928"/>
        <v>0</v>
      </c>
      <c r="K1164" s="126">
        <f t="shared" si="928"/>
        <v>0</v>
      </c>
      <c r="L1164" s="188">
        <f t="shared" si="928"/>
        <v>0</v>
      </c>
      <c r="M1164" s="189">
        <f t="shared" si="928"/>
        <v>0</v>
      </c>
      <c r="N1164" s="27">
        <f t="shared" si="929"/>
        <v>0</v>
      </c>
      <c r="O1164" s="27">
        <f t="shared" si="929"/>
        <v>0</v>
      </c>
      <c r="P1164" s="27">
        <f t="shared" si="929"/>
        <v>0</v>
      </c>
      <c r="Q1164" s="81">
        <f t="shared" si="929"/>
        <v>0</v>
      </c>
    </row>
    <row r="1165" spans="1:17" s="133" customFormat="1" ht="33.75" hidden="1">
      <c r="A1165" s="219" t="s">
        <v>187</v>
      </c>
      <c r="B1165" s="224" t="s">
        <v>9</v>
      </c>
      <c r="C1165" s="224" t="s">
        <v>51</v>
      </c>
      <c r="D1165" s="224" t="s">
        <v>288</v>
      </c>
      <c r="E1165" s="224" t="s">
        <v>186</v>
      </c>
      <c r="F1165" s="222"/>
      <c r="G1165" s="222"/>
      <c r="H1165" s="222"/>
      <c r="I1165" s="223"/>
      <c r="J1165" s="109"/>
      <c r="K1165" s="109"/>
      <c r="L1165" s="118"/>
      <c r="M1165" s="118"/>
      <c r="N1165" s="27">
        <f>F1165+J1165+K1165</f>
        <v>0</v>
      </c>
      <c r="O1165" s="27">
        <f>G1165+K1165</f>
        <v>0</v>
      </c>
      <c r="P1165" s="27">
        <f>H1165+L1165+M1165</f>
        <v>0</v>
      </c>
      <c r="Q1165" s="81">
        <f>I1165+M1165</f>
        <v>0</v>
      </c>
    </row>
    <row r="1166" spans="1:17" s="133" customFormat="1" ht="50.25" hidden="1">
      <c r="A1166" s="219" t="s">
        <v>208</v>
      </c>
      <c r="B1166" s="224" t="s">
        <v>9</v>
      </c>
      <c r="C1166" s="224" t="s">
        <v>51</v>
      </c>
      <c r="D1166" s="224" t="s">
        <v>289</v>
      </c>
      <c r="E1166" s="224"/>
      <c r="F1166" s="222">
        <f t="shared" ref="F1166:M1167" si="930">F1167</f>
        <v>0</v>
      </c>
      <c r="G1166" s="222">
        <f t="shared" si="930"/>
        <v>0</v>
      </c>
      <c r="H1166" s="222">
        <f t="shared" si="930"/>
        <v>0</v>
      </c>
      <c r="I1166" s="223">
        <f t="shared" si="930"/>
        <v>0</v>
      </c>
      <c r="J1166" s="126">
        <f t="shared" si="930"/>
        <v>0</v>
      </c>
      <c r="K1166" s="126">
        <f t="shared" si="930"/>
        <v>0</v>
      </c>
      <c r="L1166" s="188">
        <f t="shared" si="930"/>
        <v>0</v>
      </c>
      <c r="M1166" s="189">
        <f t="shared" si="930"/>
        <v>0</v>
      </c>
      <c r="N1166" s="27">
        <f t="shared" ref="N1166:Q1167" si="931">N1167</f>
        <v>0</v>
      </c>
      <c r="O1166" s="27">
        <f t="shared" si="931"/>
        <v>0</v>
      </c>
      <c r="P1166" s="27">
        <f t="shared" si="931"/>
        <v>0</v>
      </c>
      <c r="Q1166" s="81">
        <f t="shared" si="931"/>
        <v>0</v>
      </c>
    </row>
    <row r="1167" spans="1:17" s="133" customFormat="1" ht="23.25" hidden="1" customHeight="1">
      <c r="A1167" s="225" t="s">
        <v>100</v>
      </c>
      <c r="B1167" s="224" t="s">
        <v>9</v>
      </c>
      <c r="C1167" s="224" t="s">
        <v>51</v>
      </c>
      <c r="D1167" s="224" t="s">
        <v>289</v>
      </c>
      <c r="E1167" s="224" t="s">
        <v>89</v>
      </c>
      <c r="F1167" s="222">
        <f t="shared" si="930"/>
        <v>0</v>
      </c>
      <c r="G1167" s="222">
        <f t="shared" si="930"/>
        <v>0</v>
      </c>
      <c r="H1167" s="222">
        <f t="shared" si="930"/>
        <v>0</v>
      </c>
      <c r="I1167" s="223">
        <f t="shared" si="930"/>
        <v>0</v>
      </c>
      <c r="J1167" s="126">
        <f t="shared" si="930"/>
        <v>0</v>
      </c>
      <c r="K1167" s="126">
        <f t="shared" si="930"/>
        <v>0</v>
      </c>
      <c r="L1167" s="188">
        <f t="shared" si="930"/>
        <v>0</v>
      </c>
      <c r="M1167" s="189">
        <f t="shared" si="930"/>
        <v>0</v>
      </c>
      <c r="N1167" s="27">
        <f t="shared" si="931"/>
        <v>0</v>
      </c>
      <c r="O1167" s="27">
        <f t="shared" si="931"/>
        <v>0</v>
      </c>
      <c r="P1167" s="27">
        <f t="shared" si="931"/>
        <v>0</v>
      </c>
      <c r="Q1167" s="81">
        <f t="shared" si="931"/>
        <v>0</v>
      </c>
    </row>
    <row r="1168" spans="1:17" s="133" customFormat="1" ht="33.75" hidden="1">
      <c r="A1168" s="219" t="s">
        <v>187</v>
      </c>
      <c r="B1168" s="224" t="s">
        <v>9</v>
      </c>
      <c r="C1168" s="224" t="s">
        <v>51</v>
      </c>
      <c r="D1168" s="224" t="s">
        <v>289</v>
      </c>
      <c r="E1168" s="224" t="s">
        <v>186</v>
      </c>
      <c r="F1168" s="222"/>
      <c r="G1168" s="222"/>
      <c r="H1168" s="222"/>
      <c r="I1168" s="223"/>
      <c r="J1168" s="109"/>
      <c r="K1168" s="109"/>
      <c r="L1168" s="118"/>
      <c r="M1168" s="118"/>
      <c r="N1168" s="27">
        <f>F1168+J1168+K1168</f>
        <v>0</v>
      </c>
      <c r="O1168" s="27">
        <f>G1168+K1168</f>
        <v>0</v>
      </c>
      <c r="P1168" s="27">
        <f>H1168+L1168+M1168</f>
        <v>0</v>
      </c>
      <c r="Q1168" s="81">
        <f>I1168+M1168</f>
        <v>0</v>
      </c>
    </row>
    <row r="1169" spans="1:17" s="133" customFormat="1" ht="33.75" hidden="1">
      <c r="A1169" s="219" t="s">
        <v>139</v>
      </c>
      <c r="B1169" s="224" t="s">
        <v>9</v>
      </c>
      <c r="C1169" s="224" t="s">
        <v>51</v>
      </c>
      <c r="D1169" s="224" t="s">
        <v>290</v>
      </c>
      <c r="E1169" s="224"/>
      <c r="F1169" s="222">
        <f t="shared" ref="F1169:M1170" si="932">F1170</f>
        <v>0</v>
      </c>
      <c r="G1169" s="222">
        <f t="shared" si="932"/>
        <v>0</v>
      </c>
      <c r="H1169" s="222">
        <f t="shared" si="932"/>
        <v>0</v>
      </c>
      <c r="I1169" s="223">
        <f t="shared" si="932"/>
        <v>0</v>
      </c>
      <c r="J1169" s="126">
        <f t="shared" si="932"/>
        <v>0</v>
      </c>
      <c r="K1169" s="126">
        <f t="shared" si="932"/>
        <v>0</v>
      </c>
      <c r="L1169" s="188">
        <f t="shared" si="932"/>
        <v>0</v>
      </c>
      <c r="M1169" s="189">
        <f t="shared" si="932"/>
        <v>0</v>
      </c>
      <c r="N1169" s="27">
        <f t="shared" ref="N1169:Q1170" si="933">N1170</f>
        <v>0</v>
      </c>
      <c r="O1169" s="27">
        <f t="shared" si="933"/>
        <v>0</v>
      </c>
      <c r="P1169" s="27">
        <f t="shared" si="933"/>
        <v>0</v>
      </c>
      <c r="Q1169" s="81">
        <f t="shared" si="933"/>
        <v>0</v>
      </c>
    </row>
    <row r="1170" spans="1:17" s="133" customFormat="1" ht="23.25" hidden="1" customHeight="1">
      <c r="A1170" s="225" t="s">
        <v>100</v>
      </c>
      <c r="B1170" s="224" t="s">
        <v>9</v>
      </c>
      <c r="C1170" s="224" t="s">
        <v>51</v>
      </c>
      <c r="D1170" s="224" t="s">
        <v>290</v>
      </c>
      <c r="E1170" s="224" t="s">
        <v>89</v>
      </c>
      <c r="F1170" s="222">
        <f t="shared" si="932"/>
        <v>0</v>
      </c>
      <c r="G1170" s="222">
        <f t="shared" si="932"/>
        <v>0</v>
      </c>
      <c r="H1170" s="222">
        <f t="shared" si="932"/>
        <v>0</v>
      </c>
      <c r="I1170" s="223">
        <f t="shared" si="932"/>
        <v>0</v>
      </c>
      <c r="J1170" s="126">
        <f t="shared" si="932"/>
        <v>0</v>
      </c>
      <c r="K1170" s="126">
        <f t="shared" si="932"/>
        <v>0</v>
      </c>
      <c r="L1170" s="188">
        <f t="shared" si="932"/>
        <v>0</v>
      </c>
      <c r="M1170" s="189">
        <f t="shared" si="932"/>
        <v>0</v>
      </c>
      <c r="N1170" s="27">
        <f t="shared" si="933"/>
        <v>0</v>
      </c>
      <c r="O1170" s="27">
        <f t="shared" si="933"/>
        <v>0</v>
      </c>
      <c r="P1170" s="27">
        <f t="shared" si="933"/>
        <v>0</v>
      </c>
      <c r="Q1170" s="81">
        <f t="shared" si="933"/>
        <v>0</v>
      </c>
    </row>
    <row r="1171" spans="1:17" s="133" customFormat="1" ht="33.75" hidden="1">
      <c r="A1171" s="219" t="s">
        <v>187</v>
      </c>
      <c r="B1171" s="224" t="s">
        <v>9</v>
      </c>
      <c r="C1171" s="224" t="s">
        <v>51</v>
      </c>
      <c r="D1171" s="224" t="s">
        <v>290</v>
      </c>
      <c r="E1171" s="224" t="s">
        <v>186</v>
      </c>
      <c r="F1171" s="222"/>
      <c r="G1171" s="222"/>
      <c r="H1171" s="222"/>
      <c r="I1171" s="223"/>
      <c r="J1171" s="109"/>
      <c r="K1171" s="109"/>
      <c r="L1171" s="118"/>
      <c r="M1171" s="118"/>
      <c r="N1171" s="27">
        <f>F1171+J1171+K1171</f>
        <v>0</v>
      </c>
      <c r="O1171" s="27">
        <f>G1171+K1171</f>
        <v>0</v>
      </c>
      <c r="P1171" s="27">
        <f>H1171+L1171+M1171</f>
        <v>0</v>
      </c>
      <c r="Q1171" s="81">
        <f>I1171+M1171</f>
        <v>0</v>
      </c>
    </row>
    <row r="1172" spans="1:17" s="133" customFormat="1" ht="88.5" hidden="1" customHeight="1">
      <c r="A1172" s="219" t="s">
        <v>147</v>
      </c>
      <c r="B1172" s="224" t="s">
        <v>9</v>
      </c>
      <c r="C1172" s="224" t="s">
        <v>51</v>
      </c>
      <c r="D1172" s="224" t="s">
        <v>291</v>
      </c>
      <c r="E1172" s="224"/>
      <c r="F1172" s="222">
        <f t="shared" ref="F1172:M1173" si="934">F1173</f>
        <v>0</v>
      </c>
      <c r="G1172" s="222">
        <f t="shared" si="934"/>
        <v>0</v>
      </c>
      <c r="H1172" s="222">
        <f t="shared" si="934"/>
        <v>0</v>
      </c>
      <c r="I1172" s="223">
        <f t="shared" si="934"/>
        <v>0</v>
      </c>
      <c r="J1172" s="126">
        <f t="shared" si="934"/>
        <v>0</v>
      </c>
      <c r="K1172" s="126">
        <f t="shared" si="934"/>
        <v>0</v>
      </c>
      <c r="L1172" s="188">
        <f t="shared" si="934"/>
        <v>0</v>
      </c>
      <c r="M1172" s="189">
        <f t="shared" si="934"/>
        <v>0</v>
      </c>
      <c r="N1172" s="27">
        <f t="shared" ref="N1172:Q1173" si="935">N1173</f>
        <v>0</v>
      </c>
      <c r="O1172" s="27">
        <f t="shared" si="935"/>
        <v>0</v>
      </c>
      <c r="P1172" s="27">
        <f t="shared" si="935"/>
        <v>0</v>
      </c>
      <c r="Q1172" s="81">
        <f t="shared" si="935"/>
        <v>0</v>
      </c>
    </row>
    <row r="1173" spans="1:17" s="133" customFormat="1" ht="22.5" hidden="1" customHeight="1">
      <c r="A1173" s="225" t="s">
        <v>100</v>
      </c>
      <c r="B1173" s="224" t="s">
        <v>9</v>
      </c>
      <c r="C1173" s="224" t="s">
        <v>51</v>
      </c>
      <c r="D1173" s="224" t="s">
        <v>291</v>
      </c>
      <c r="E1173" s="224" t="s">
        <v>89</v>
      </c>
      <c r="F1173" s="222">
        <f t="shared" si="934"/>
        <v>0</v>
      </c>
      <c r="G1173" s="222">
        <f t="shared" si="934"/>
        <v>0</v>
      </c>
      <c r="H1173" s="222">
        <f t="shared" si="934"/>
        <v>0</v>
      </c>
      <c r="I1173" s="223">
        <f t="shared" si="934"/>
        <v>0</v>
      </c>
      <c r="J1173" s="126">
        <f t="shared" si="934"/>
        <v>0</v>
      </c>
      <c r="K1173" s="126">
        <f t="shared" si="934"/>
        <v>0</v>
      </c>
      <c r="L1173" s="188">
        <f t="shared" si="934"/>
        <v>0</v>
      </c>
      <c r="M1173" s="189">
        <f t="shared" si="934"/>
        <v>0</v>
      </c>
      <c r="N1173" s="27">
        <f t="shared" si="935"/>
        <v>0</v>
      </c>
      <c r="O1173" s="27">
        <f t="shared" si="935"/>
        <v>0</v>
      </c>
      <c r="P1173" s="27">
        <f t="shared" si="935"/>
        <v>0</v>
      </c>
      <c r="Q1173" s="81">
        <f t="shared" si="935"/>
        <v>0</v>
      </c>
    </row>
    <row r="1174" spans="1:17" s="133" customFormat="1" ht="33.75" hidden="1">
      <c r="A1174" s="219" t="s">
        <v>187</v>
      </c>
      <c r="B1174" s="224" t="s">
        <v>9</v>
      </c>
      <c r="C1174" s="224" t="s">
        <v>51</v>
      </c>
      <c r="D1174" s="224" t="s">
        <v>291</v>
      </c>
      <c r="E1174" s="224" t="s">
        <v>186</v>
      </c>
      <c r="F1174" s="222"/>
      <c r="G1174" s="222"/>
      <c r="H1174" s="222"/>
      <c r="I1174" s="223"/>
      <c r="J1174" s="109"/>
      <c r="K1174" s="109"/>
      <c r="L1174" s="118"/>
      <c r="M1174" s="118"/>
      <c r="N1174" s="27">
        <f>F1174+J1174+K1174</f>
        <v>0</v>
      </c>
      <c r="O1174" s="27">
        <f>G1174+K1174</f>
        <v>0</v>
      </c>
      <c r="P1174" s="27">
        <f>H1174+L1174+M1174</f>
        <v>0</v>
      </c>
      <c r="Q1174" s="81">
        <f>I1174+M1174</f>
        <v>0</v>
      </c>
    </row>
    <row r="1175" spans="1:17" s="133" customFormat="1" ht="50.25" hidden="1">
      <c r="A1175" s="219" t="s">
        <v>140</v>
      </c>
      <c r="B1175" s="224" t="s">
        <v>9</v>
      </c>
      <c r="C1175" s="224" t="s">
        <v>51</v>
      </c>
      <c r="D1175" s="224" t="s">
        <v>292</v>
      </c>
      <c r="E1175" s="224"/>
      <c r="F1175" s="222">
        <f t="shared" ref="F1175:M1176" si="936">F1176</f>
        <v>0</v>
      </c>
      <c r="G1175" s="222">
        <f t="shared" si="936"/>
        <v>0</v>
      </c>
      <c r="H1175" s="222">
        <f t="shared" si="936"/>
        <v>0</v>
      </c>
      <c r="I1175" s="223">
        <f t="shared" si="936"/>
        <v>0</v>
      </c>
      <c r="J1175" s="126">
        <f t="shared" si="936"/>
        <v>0</v>
      </c>
      <c r="K1175" s="126">
        <f t="shared" si="936"/>
        <v>0</v>
      </c>
      <c r="L1175" s="188">
        <f t="shared" si="936"/>
        <v>0</v>
      </c>
      <c r="M1175" s="189">
        <f t="shared" si="936"/>
        <v>0</v>
      </c>
      <c r="N1175" s="27">
        <f t="shared" ref="N1175:Q1176" si="937">N1176</f>
        <v>0</v>
      </c>
      <c r="O1175" s="27">
        <f t="shared" si="937"/>
        <v>0</v>
      </c>
      <c r="P1175" s="27">
        <f t="shared" si="937"/>
        <v>0</v>
      </c>
      <c r="Q1175" s="81">
        <f t="shared" si="937"/>
        <v>0</v>
      </c>
    </row>
    <row r="1176" spans="1:17" s="133" customFormat="1" ht="33.75" hidden="1">
      <c r="A1176" s="225" t="s">
        <v>100</v>
      </c>
      <c r="B1176" s="224" t="s">
        <v>9</v>
      </c>
      <c r="C1176" s="224" t="s">
        <v>51</v>
      </c>
      <c r="D1176" s="224" t="s">
        <v>292</v>
      </c>
      <c r="E1176" s="224" t="s">
        <v>89</v>
      </c>
      <c r="F1176" s="222">
        <f t="shared" si="936"/>
        <v>0</v>
      </c>
      <c r="G1176" s="222">
        <f t="shared" si="936"/>
        <v>0</v>
      </c>
      <c r="H1176" s="222">
        <f t="shared" si="936"/>
        <v>0</v>
      </c>
      <c r="I1176" s="223">
        <f t="shared" si="936"/>
        <v>0</v>
      </c>
      <c r="J1176" s="126">
        <f t="shared" si="936"/>
        <v>0</v>
      </c>
      <c r="K1176" s="126">
        <f t="shared" si="936"/>
        <v>0</v>
      </c>
      <c r="L1176" s="188">
        <f t="shared" si="936"/>
        <v>0</v>
      </c>
      <c r="M1176" s="189">
        <f t="shared" si="936"/>
        <v>0</v>
      </c>
      <c r="N1176" s="27">
        <f t="shared" si="937"/>
        <v>0</v>
      </c>
      <c r="O1176" s="27">
        <f t="shared" si="937"/>
        <v>0</v>
      </c>
      <c r="P1176" s="27">
        <f t="shared" si="937"/>
        <v>0</v>
      </c>
      <c r="Q1176" s="81">
        <f t="shared" si="937"/>
        <v>0</v>
      </c>
    </row>
    <row r="1177" spans="1:17" s="133" customFormat="1" ht="33.75" hidden="1">
      <c r="A1177" s="219" t="s">
        <v>187</v>
      </c>
      <c r="B1177" s="224" t="s">
        <v>9</v>
      </c>
      <c r="C1177" s="224" t="s">
        <v>51</v>
      </c>
      <c r="D1177" s="224" t="s">
        <v>292</v>
      </c>
      <c r="E1177" s="224" t="s">
        <v>186</v>
      </c>
      <c r="F1177" s="222"/>
      <c r="G1177" s="222"/>
      <c r="H1177" s="222"/>
      <c r="I1177" s="223"/>
      <c r="J1177" s="109"/>
      <c r="K1177" s="109"/>
      <c r="L1177" s="118"/>
      <c r="M1177" s="118"/>
      <c r="N1177" s="27">
        <f>F1177+J1177+K1177</f>
        <v>0</v>
      </c>
      <c r="O1177" s="27">
        <f>G1177+K1177</f>
        <v>0</v>
      </c>
      <c r="P1177" s="27">
        <f>H1177+L1177+M1177</f>
        <v>0</v>
      </c>
      <c r="Q1177" s="81">
        <f>I1177+M1177</f>
        <v>0</v>
      </c>
    </row>
    <row r="1178" spans="1:17" s="133" customFormat="1" ht="169.5" hidden="1" customHeight="1">
      <c r="A1178" s="219" t="s">
        <v>148</v>
      </c>
      <c r="B1178" s="224" t="s">
        <v>9</v>
      </c>
      <c r="C1178" s="224" t="s">
        <v>51</v>
      </c>
      <c r="D1178" s="224" t="s">
        <v>293</v>
      </c>
      <c r="E1178" s="224"/>
      <c r="F1178" s="222">
        <f t="shared" ref="F1178:M1179" si="938">F1179</f>
        <v>0</v>
      </c>
      <c r="G1178" s="222">
        <f t="shared" si="938"/>
        <v>0</v>
      </c>
      <c r="H1178" s="222">
        <f t="shared" si="938"/>
        <v>0</v>
      </c>
      <c r="I1178" s="223">
        <f t="shared" si="938"/>
        <v>0</v>
      </c>
      <c r="J1178" s="126">
        <f t="shared" si="938"/>
        <v>0</v>
      </c>
      <c r="K1178" s="126">
        <f t="shared" si="938"/>
        <v>0</v>
      </c>
      <c r="L1178" s="188">
        <f t="shared" si="938"/>
        <v>0</v>
      </c>
      <c r="M1178" s="189">
        <f t="shared" si="938"/>
        <v>0</v>
      </c>
      <c r="N1178" s="27">
        <f t="shared" ref="N1178:Q1179" si="939">N1179</f>
        <v>0</v>
      </c>
      <c r="O1178" s="27">
        <f t="shared" si="939"/>
        <v>0</v>
      </c>
      <c r="P1178" s="27">
        <f t="shared" si="939"/>
        <v>0</v>
      </c>
      <c r="Q1178" s="81">
        <f t="shared" si="939"/>
        <v>0</v>
      </c>
    </row>
    <row r="1179" spans="1:17" s="133" customFormat="1" ht="33.75" hidden="1">
      <c r="A1179" s="225" t="s">
        <v>100</v>
      </c>
      <c r="B1179" s="224" t="s">
        <v>9</v>
      </c>
      <c r="C1179" s="224" t="s">
        <v>51</v>
      </c>
      <c r="D1179" s="224" t="s">
        <v>293</v>
      </c>
      <c r="E1179" s="224" t="s">
        <v>89</v>
      </c>
      <c r="F1179" s="222">
        <f t="shared" si="938"/>
        <v>0</v>
      </c>
      <c r="G1179" s="222">
        <f t="shared" si="938"/>
        <v>0</v>
      </c>
      <c r="H1179" s="222">
        <f t="shared" si="938"/>
        <v>0</v>
      </c>
      <c r="I1179" s="223">
        <f t="shared" si="938"/>
        <v>0</v>
      </c>
      <c r="J1179" s="126">
        <f t="shared" si="938"/>
        <v>0</v>
      </c>
      <c r="K1179" s="126">
        <f t="shared" si="938"/>
        <v>0</v>
      </c>
      <c r="L1179" s="188">
        <f t="shared" si="938"/>
        <v>0</v>
      </c>
      <c r="M1179" s="189">
        <f t="shared" si="938"/>
        <v>0</v>
      </c>
      <c r="N1179" s="27">
        <f t="shared" si="939"/>
        <v>0</v>
      </c>
      <c r="O1179" s="27">
        <f t="shared" si="939"/>
        <v>0</v>
      </c>
      <c r="P1179" s="27">
        <f t="shared" si="939"/>
        <v>0</v>
      </c>
      <c r="Q1179" s="81">
        <f t="shared" si="939"/>
        <v>0</v>
      </c>
    </row>
    <row r="1180" spans="1:17" s="133" customFormat="1" ht="33.75" hidden="1">
      <c r="A1180" s="219" t="s">
        <v>187</v>
      </c>
      <c r="B1180" s="224" t="s">
        <v>9</v>
      </c>
      <c r="C1180" s="224" t="s">
        <v>51</v>
      </c>
      <c r="D1180" s="224" t="s">
        <v>293</v>
      </c>
      <c r="E1180" s="224" t="s">
        <v>186</v>
      </c>
      <c r="F1180" s="222"/>
      <c r="G1180" s="222"/>
      <c r="H1180" s="222"/>
      <c r="I1180" s="223"/>
      <c r="J1180" s="109"/>
      <c r="K1180" s="109"/>
      <c r="L1180" s="118"/>
      <c r="M1180" s="118"/>
      <c r="N1180" s="27">
        <f>F1180+J1180+K1180</f>
        <v>0</v>
      </c>
      <c r="O1180" s="27">
        <f>G1180+K1180</f>
        <v>0</v>
      </c>
      <c r="P1180" s="27">
        <f>H1180+L1180+M1180</f>
        <v>0</v>
      </c>
      <c r="Q1180" s="81">
        <f>I1180+M1180</f>
        <v>0</v>
      </c>
    </row>
    <row r="1181" spans="1:17" s="133" customFormat="1" ht="116.25" hidden="1">
      <c r="A1181" s="219" t="s">
        <v>149</v>
      </c>
      <c r="B1181" s="224" t="s">
        <v>9</v>
      </c>
      <c r="C1181" s="224" t="s">
        <v>51</v>
      </c>
      <c r="D1181" s="224" t="s">
        <v>294</v>
      </c>
      <c r="E1181" s="224"/>
      <c r="F1181" s="222">
        <f t="shared" ref="F1181:M1182" si="940">F1182</f>
        <v>0</v>
      </c>
      <c r="G1181" s="222">
        <f t="shared" si="940"/>
        <v>0</v>
      </c>
      <c r="H1181" s="222">
        <f t="shared" si="940"/>
        <v>0</v>
      </c>
      <c r="I1181" s="223">
        <f t="shared" si="940"/>
        <v>0</v>
      </c>
      <c r="J1181" s="126">
        <f t="shared" si="940"/>
        <v>0</v>
      </c>
      <c r="K1181" s="126">
        <f t="shared" si="940"/>
        <v>0</v>
      </c>
      <c r="L1181" s="188">
        <f t="shared" si="940"/>
        <v>0</v>
      </c>
      <c r="M1181" s="189">
        <f t="shared" si="940"/>
        <v>0</v>
      </c>
      <c r="N1181" s="27">
        <f t="shared" ref="N1181:Q1182" si="941">N1182</f>
        <v>0</v>
      </c>
      <c r="O1181" s="27">
        <f t="shared" si="941"/>
        <v>0</v>
      </c>
      <c r="P1181" s="27">
        <f t="shared" si="941"/>
        <v>0</v>
      </c>
      <c r="Q1181" s="81">
        <f t="shared" si="941"/>
        <v>0</v>
      </c>
    </row>
    <row r="1182" spans="1:17" s="133" customFormat="1" ht="33.75" hidden="1">
      <c r="A1182" s="225" t="s">
        <v>100</v>
      </c>
      <c r="B1182" s="224" t="s">
        <v>9</v>
      </c>
      <c r="C1182" s="224" t="s">
        <v>51</v>
      </c>
      <c r="D1182" s="224" t="s">
        <v>294</v>
      </c>
      <c r="E1182" s="224" t="s">
        <v>89</v>
      </c>
      <c r="F1182" s="222">
        <f t="shared" si="940"/>
        <v>0</v>
      </c>
      <c r="G1182" s="222">
        <f t="shared" si="940"/>
        <v>0</v>
      </c>
      <c r="H1182" s="222">
        <f t="shared" si="940"/>
        <v>0</v>
      </c>
      <c r="I1182" s="223">
        <f t="shared" si="940"/>
        <v>0</v>
      </c>
      <c r="J1182" s="126">
        <f t="shared" si="940"/>
        <v>0</v>
      </c>
      <c r="K1182" s="126">
        <f t="shared" si="940"/>
        <v>0</v>
      </c>
      <c r="L1182" s="188">
        <f t="shared" si="940"/>
        <v>0</v>
      </c>
      <c r="M1182" s="189">
        <f t="shared" si="940"/>
        <v>0</v>
      </c>
      <c r="N1182" s="27">
        <f t="shared" si="941"/>
        <v>0</v>
      </c>
      <c r="O1182" s="27">
        <f t="shared" si="941"/>
        <v>0</v>
      </c>
      <c r="P1182" s="27">
        <f t="shared" si="941"/>
        <v>0</v>
      </c>
      <c r="Q1182" s="81">
        <f t="shared" si="941"/>
        <v>0</v>
      </c>
    </row>
    <row r="1183" spans="1:17" s="133" customFormat="1" ht="33.75" hidden="1">
      <c r="A1183" s="219" t="s">
        <v>187</v>
      </c>
      <c r="B1183" s="224" t="s">
        <v>9</v>
      </c>
      <c r="C1183" s="224" t="s">
        <v>51</v>
      </c>
      <c r="D1183" s="224" t="s">
        <v>294</v>
      </c>
      <c r="E1183" s="224" t="s">
        <v>186</v>
      </c>
      <c r="F1183" s="222"/>
      <c r="G1183" s="222"/>
      <c r="H1183" s="222"/>
      <c r="I1183" s="223"/>
      <c r="J1183" s="109"/>
      <c r="K1183" s="109"/>
      <c r="L1183" s="118"/>
      <c r="M1183" s="118"/>
      <c r="N1183" s="27">
        <f>F1183+J1183+K1183</f>
        <v>0</v>
      </c>
      <c r="O1183" s="27">
        <f>G1183+K1183</f>
        <v>0</v>
      </c>
      <c r="P1183" s="27">
        <f>H1183+L1183+M1183</f>
        <v>0</v>
      </c>
      <c r="Q1183" s="81">
        <f>I1183+M1183</f>
        <v>0</v>
      </c>
    </row>
    <row r="1184" spans="1:17" s="133" customFormat="1" ht="99.75" hidden="1">
      <c r="A1184" s="225" t="s">
        <v>141</v>
      </c>
      <c r="B1184" s="224" t="s">
        <v>9</v>
      </c>
      <c r="C1184" s="224" t="s">
        <v>51</v>
      </c>
      <c r="D1184" s="224" t="s">
        <v>295</v>
      </c>
      <c r="E1184" s="224"/>
      <c r="F1184" s="222">
        <f t="shared" ref="F1184:M1185" si="942">F1185</f>
        <v>0</v>
      </c>
      <c r="G1184" s="222">
        <f t="shared" si="942"/>
        <v>0</v>
      </c>
      <c r="H1184" s="222">
        <f t="shared" si="942"/>
        <v>0</v>
      </c>
      <c r="I1184" s="223">
        <f t="shared" si="942"/>
        <v>0</v>
      </c>
      <c r="J1184" s="126">
        <f t="shared" si="942"/>
        <v>0</v>
      </c>
      <c r="K1184" s="126">
        <f t="shared" si="942"/>
        <v>0</v>
      </c>
      <c r="L1184" s="188">
        <f t="shared" si="942"/>
        <v>0</v>
      </c>
      <c r="M1184" s="189">
        <f t="shared" si="942"/>
        <v>0</v>
      </c>
      <c r="N1184" s="27">
        <f t="shared" ref="N1184:Q1185" si="943">N1185</f>
        <v>0</v>
      </c>
      <c r="O1184" s="27">
        <f t="shared" si="943"/>
        <v>0</v>
      </c>
      <c r="P1184" s="27">
        <f t="shared" si="943"/>
        <v>0</v>
      </c>
      <c r="Q1184" s="81">
        <f t="shared" si="943"/>
        <v>0</v>
      </c>
    </row>
    <row r="1185" spans="1:17" s="133" customFormat="1" ht="33.75" hidden="1">
      <c r="A1185" s="225" t="s">
        <v>100</v>
      </c>
      <c r="B1185" s="224" t="s">
        <v>9</v>
      </c>
      <c r="C1185" s="224" t="s">
        <v>51</v>
      </c>
      <c r="D1185" s="224" t="s">
        <v>295</v>
      </c>
      <c r="E1185" s="224" t="s">
        <v>89</v>
      </c>
      <c r="F1185" s="222">
        <f t="shared" si="942"/>
        <v>0</v>
      </c>
      <c r="G1185" s="222">
        <f t="shared" si="942"/>
        <v>0</v>
      </c>
      <c r="H1185" s="222">
        <f t="shared" si="942"/>
        <v>0</v>
      </c>
      <c r="I1185" s="223">
        <f t="shared" si="942"/>
        <v>0</v>
      </c>
      <c r="J1185" s="126">
        <f t="shared" si="942"/>
        <v>0</v>
      </c>
      <c r="K1185" s="126">
        <f t="shared" si="942"/>
        <v>0</v>
      </c>
      <c r="L1185" s="188">
        <f t="shared" si="942"/>
        <v>0</v>
      </c>
      <c r="M1185" s="189">
        <f t="shared" si="942"/>
        <v>0</v>
      </c>
      <c r="N1185" s="27">
        <f t="shared" si="943"/>
        <v>0</v>
      </c>
      <c r="O1185" s="27">
        <f t="shared" si="943"/>
        <v>0</v>
      </c>
      <c r="P1185" s="27">
        <f t="shared" si="943"/>
        <v>0</v>
      </c>
      <c r="Q1185" s="81">
        <f t="shared" si="943"/>
        <v>0</v>
      </c>
    </row>
    <row r="1186" spans="1:17" s="133" customFormat="1" ht="33.75" hidden="1">
      <c r="A1186" s="219" t="s">
        <v>187</v>
      </c>
      <c r="B1186" s="224" t="s">
        <v>9</v>
      </c>
      <c r="C1186" s="224" t="s">
        <v>51</v>
      </c>
      <c r="D1186" s="224" t="s">
        <v>295</v>
      </c>
      <c r="E1186" s="224" t="s">
        <v>186</v>
      </c>
      <c r="F1186" s="222"/>
      <c r="G1186" s="222"/>
      <c r="H1186" s="222"/>
      <c r="I1186" s="223"/>
      <c r="J1186" s="109"/>
      <c r="K1186" s="109"/>
      <c r="L1186" s="118"/>
      <c r="M1186" s="118"/>
      <c r="N1186" s="27">
        <f>F1186+J1186+K1186</f>
        <v>0</v>
      </c>
      <c r="O1186" s="27">
        <f>G1186+K1186</f>
        <v>0</v>
      </c>
      <c r="P1186" s="27">
        <f>H1186+L1186+M1186</f>
        <v>0</v>
      </c>
      <c r="Q1186" s="81">
        <f>I1186+M1186</f>
        <v>0</v>
      </c>
    </row>
    <row r="1187" spans="1:17" s="133" customFormat="1" ht="83.25" hidden="1">
      <c r="A1187" s="219" t="s">
        <v>213</v>
      </c>
      <c r="B1187" s="224" t="s">
        <v>9</v>
      </c>
      <c r="C1187" s="224" t="s">
        <v>51</v>
      </c>
      <c r="D1187" s="224" t="s">
        <v>338</v>
      </c>
      <c r="E1187" s="224"/>
      <c r="F1187" s="222">
        <f t="shared" ref="F1187:M1188" si="944">F1188</f>
        <v>0</v>
      </c>
      <c r="G1187" s="222">
        <f t="shared" si="944"/>
        <v>0</v>
      </c>
      <c r="H1187" s="222">
        <f t="shared" si="944"/>
        <v>0</v>
      </c>
      <c r="I1187" s="223">
        <f t="shared" si="944"/>
        <v>0</v>
      </c>
      <c r="J1187" s="126">
        <f t="shared" si="944"/>
        <v>0</v>
      </c>
      <c r="K1187" s="126">
        <f t="shared" si="944"/>
        <v>0</v>
      </c>
      <c r="L1187" s="188">
        <f t="shared" si="944"/>
        <v>0</v>
      </c>
      <c r="M1187" s="189">
        <f t="shared" si="944"/>
        <v>0</v>
      </c>
      <c r="N1187" s="27">
        <f t="shared" ref="N1187:Q1188" si="945">N1188</f>
        <v>0</v>
      </c>
      <c r="O1187" s="27">
        <f t="shared" si="945"/>
        <v>0</v>
      </c>
      <c r="P1187" s="27">
        <f t="shared" si="945"/>
        <v>0</v>
      </c>
      <c r="Q1187" s="81">
        <f t="shared" si="945"/>
        <v>0</v>
      </c>
    </row>
    <row r="1188" spans="1:17" s="133" customFormat="1" ht="23.25" hidden="1" customHeight="1">
      <c r="A1188" s="225" t="s">
        <v>100</v>
      </c>
      <c r="B1188" s="224" t="s">
        <v>9</v>
      </c>
      <c r="C1188" s="224" t="s">
        <v>51</v>
      </c>
      <c r="D1188" s="224" t="s">
        <v>338</v>
      </c>
      <c r="E1188" s="224" t="s">
        <v>89</v>
      </c>
      <c r="F1188" s="222">
        <f t="shared" si="944"/>
        <v>0</v>
      </c>
      <c r="G1188" s="222">
        <f t="shared" si="944"/>
        <v>0</v>
      </c>
      <c r="H1188" s="222">
        <f t="shared" si="944"/>
        <v>0</v>
      </c>
      <c r="I1188" s="223">
        <f t="shared" si="944"/>
        <v>0</v>
      </c>
      <c r="J1188" s="126">
        <f t="shared" si="944"/>
        <v>0</v>
      </c>
      <c r="K1188" s="126">
        <f t="shared" si="944"/>
        <v>0</v>
      </c>
      <c r="L1188" s="188">
        <f t="shared" si="944"/>
        <v>0</v>
      </c>
      <c r="M1188" s="189">
        <f t="shared" si="944"/>
        <v>0</v>
      </c>
      <c r="N1188" s="27">
        <f t="shared" si="945"/>
        <v>0</v>
      </c>
      <c r="O1188" s="27">
        <f t="shared" si="945"/>
        <v>0</v>
      </c>
      <c r="P1188" s="27">
        <f t="shared" si="945"/>
        <v>0</v>
      </c>
      <c r="Q1188" s="81">
        <f t="shared" si="945"/>
        <v>0</v>
      </c>
    </row>
    <row r="1189" spans="1:17" s="133" customFormat="1" ht="33.75" hidden="1">
      <c r="A1189" s="219" t="s">
        <v>187</v>
      </c>
      <c r="B1189" s="224" t="s">
        <v>9</v>
      </c>
      <c r="C1189" s="224" t="s">
        <v>51</v>
      </c>
      <c r="D1189" s="224" t="s">
        <v>338</v>
      </c>
      <c r="E1189" s="224" t="s">
        <v>186</v>
      </c>
      <c r="F1189" s="222"/>
      <c r="G1189" s="222"/>
      <c r="H1189" s="222"/>
      <c r="I1189" s="223"/>
      <c r="J1189" s="109"/>
      <c r="K1189" s="109"/>
      <c r="L1189" s="118"/>
      <c r="M1189" s="118"/>
      <c r="N1189" s="27">
        <f>F1189+J1189+K1189</f>
        <v>0</v>
      </c>
      <c r="O1189" s="27">
        <f>G1189+K1189</f>
        <v>0</v>
      </c>
      <c r="P1189" s="27">
        <f>H1189+L1189+M1189</f>
        <v>0</v>
      </c>
      <c r="Q1189" s="81">
        <f>I1189+M1189</f>
        <v>0</v>
      </c>
    </row>
    <row r="1190" spans="1:17" s="133" customFormat="1" ht="33.75" hidden="1">
      <c r="A1190" s="219" t="s">
        <v>142</v>
      </c>
      <c r="B1190" s="224" t="s">
        <v>9</v>
      </c>
      <c r="C1190" s="224" t="s">
        <v>51</v>
      </c>
      <c r="D1190" s="224" t="s">
        <v>296</v>
      </c>
      <c r="E1190" s="224"/>
      <c r="F1190" s="222">
        <f t="shared" ref="F1190:M1191" si="946">F1191</f>
        <v>0</v>
      </c>
      <c r="G1190" s="222">
        <f t="shared" si="946"/>
        <v>0</v>
      </c>
      <c r="H1190" s="222">
        <f t="shared" si="946"/>
        <v>0</v>
      </c>
      <c r="I1190" s="223">
        <f t="shared" si="946"/>
        <v>0</v>
      </c>
      <c r="J1190" s="126">
        <f t="shared" si="946"/>
        <v>0</v>
      </c>
      <c r="K1190" s="126">
        <f t="shared" si="946"/>
        <v>0</v>
      </c>
      <c r="L1190" s="188">
        <f t="shared" si="946"/>
        <v>0</v>
      </c>
      <c r="M1190" s="189">
        <f t="shared" si="946"/>
        <v>0</v>
      </c>
      <c r="N1190" s="27">
        <f t="shared" ref="N1190:Q1191" si="947">N1191</f>
        <v>0</v>
      </c>
      <c r="O1190" s="27">
        <f t="shared" si="947"/>
        <v>0</v>
      </c>
      <c r="P1190" s="27">
        <f t="shared" si="947"/>
        <v>0</v>
      </c>
      <c r="Q1190" s="81">
        <f t="shared" si="947"/>
        <v>0</v>
      </c>
    </row>
    <row r="1191" spans="1:17" s="133" customFormat="1" ht="24" hidden="1" customHeight="1">
      <c r="A1191" s="225" t="s">
        <v>100</v>
      </c>
      <c r="B1191" s="224" t="s">
        <v>9</v>
      </c>
      <c r="C1191" s="224" t="s">
        <v>51</v>
      </c>
      <c r="D1191" s="224" t="s">
        <v>296</v>
      </c>
      <c r="E1191" s="224" t="s">
        <v>89</v>
      </c>
      <c r="F1191" s="222">
        <f t="shared" si="946"/>
        <v>0</v>
      </c>
      <c r="G1191" s="222">
        <f t="shared" si="946"/>
        <v>0</v>
      </c>
      <c r="H1191" s="222">
        <f t="shared" si="946"/>
        <v>0</v>
      </c>
      <c r="I1191" s="223">
        <f t="shared" si="946"/>
        <v>0</v>
      </c>
      <c r="J1191" s="126">
        <f t="shared" si="946"/>
        <v>0</v>
      </c>
      <c r="K1191" s="126">
        <f t="shared" si="946"/>
        <v>0</v>
      </c>
      <c r="L1191" s="188">
        <f t="shared" si="946"/>
        <v>0</v>
      </c>
      <c r="M1191" s="189">
        <f t="shared" si="946"/>
        <v>0</v>
      </c>
      <c r="N1191" s="27">
        <f t="shared" si="947"/>
        <v>0</v>
      </c>
      <c r="O1191" s="27">
        <f t="shared" si="947"/>
        <v>0</v>
      </c>
      <c r="P1191" s="27">
        <f t="shared" si="947"/>
        <v>0</v>
      </c>
      <c r="Q1191" s="81">
        <f t="shared" si="947"/>
        <v>0</v>
      </c>
    </row>
    <row r="1192" spans="1:17" s="133" customFormat="1" ht="33.75" hidden="1">
      <c r="A1192" s="219" t="s">
        <v>187</v>
      </c>
      <c r="B1192" s="224" t="s">
        <v>9</v>
      </c>
      <c r="C1192" s="224" t="s">
        <v>51</v>
      </c>
      <c r="D1192" s="224" t="s">
        <v>296</v>
      </c>
      <c r="E1192" s="224" t="s">
        <v>186</v>
      </c>
      <c r="F1192" s="222"/>
      <c r="G1192" s="222"/>
      <c r="H1192" s="222"/>
      <c r="I1192" s="223"/>
      <c r="J1192" s="109"/>
      <c r="K1192" s="109"/>
      <c r="L1192" s="118"/>
      <c r="M1192" s="118"/>
      <c r="N1192" s="27">
        <f>F1192+J1192+K1192</f>
        <v>0</v>
      </c>
      <c r="O1192" s="27">
        <f>G1192+K1192</f>
        <v>0</v>
      </c>
      <c r="P1192" s="27">
        <f>H1192+L1192+M1192</f>
        <v>0</v>
      </c>
      <c r="Q1192" s="81">
        <f>I1192+M1192</f>
        <v>0</v>
      </c>
    </row>
    <row r="1193" spans="1:17" s="133" customFormat="1" ht="66.75" hidden="1">
      <c r="A1193" s="225" t="s">
        <v>480</v>
      </c>
      <c r="B1193" s="224" t="s">
        <v>9</v>
      </c>
      <c r="C1193" s="224" t="s">
        <v>51</v>
      </c>
      <c r="D1193" s="224" t="s">
        <v>297</v>
      </c>
      <c r="E1193" s="224"/>
      <c r="F1193" s="222">
        <f t="shared" ref="F1193:I1194" si="948">F1194</f>
        <v>0</v>
      </c>
      <c r="G1193" s="222">
        <f t="shared" si="948"/>
        <v>0</v>
      </c>
      <c r="H1193" s="222">
        <f t="shared" si="948"/>
        <v>0</v>
      </c>
      <c r="I1193" s="223">
        <f t="shared" si="948"/>
        <v>0</v>
      </c>
      <c r="J1193" s="109"/>
      <c r="K1193" s="109"/>
      <c r="L1193" s="118"/>
      <c r="M1193" s="118"/>
      <c r="N1193" s="27">
        <f t="shared" ref="N1193:Q1194" si="949">N1194</f>
        <v>0</v>
      </c>
      <c r="O1193" s="27">
        <f t="shared" si="949"/>
        <v>0</v>
      </c>
      <c r="P1193" s="27">
        <f t="shared" si="949"/>
        <v>0</v>
      </c>
      <c r="Q1193" s="81">
        <f t="shared" si="949"/>
        <v>0</v>
      </c>
    </row>
    <row r="1194" spans="1:17" s="133" customFormat="1" ht="33.75" hidden="1">
      <c r="A1194" s="225" t="s">
        <v>100</v>
      </c>
      <c r="B1194" s="224" t="s">
        <v>9</v>
      </c>
      <c r="C1194" s="224" t="s">
        <v>51</v>
      </c>
      <c r="D1194" s="224" t="s">
        <v>297</v>
      </c>
      <c r="E1194" s="224" t="s">
        <v>89</v>
      </c>
      <c r="F1194" s="222">
        <f t="shared" si="948"/>
        <v>0</v>
      </c>
      <c r="G1194" s="222">
        <f t="shared" si="948"/>
        <v>0</v>
      </c>
      <c r="H1194" s="222">
        <f t="shared" si="948"/>
        <v>0</v>
      </c>
      <c r="I1194" s="223">
        <f t="shared" si="948"/>
        <v>0</v>
      </c>
      <c r="J1194" s="109"/>
      <c r="K1194" s="109"/>
      <c r="L1194" s="118"/>
      <c r="M1194" s="118"/>
      <c r="N1194" s="27">
        <f t="shared" si="949"/>
        <v>0</v>
      </c>
      <c r="O1194" s="27">
        <f t="shared" si="949"/>
        <v>0</v>
      </c>
      <c r="P1194" s="27">
        <f t="shared" si="949"/>
        <v>0</v>
      </c>
      <c r="Q1194" s="81">
        <f t="shared" si="949"/>
        <v>0</v>
      </c>
    </row>
    <row r="1195" spans="1:17" s="133" customFormat="1" ht="33.75" hidden="1">
      <c r="A1195" s="219" t="s">
        <v>187</v>
      </c>
      <c r="B1195" s="224" t="s">
        <v>9</v>
      </c>
      <c r="C1195" s="224" t="s">
        <v>51</v>
      </c>
      <c r="D1195" s="224" t="s">
        <v>297</v>
      </c>
      <c r="E1195" s="224" t="s">
        <v>186</v>
      </c>
      <c r="F1195" s="222"/>
      <c r="G1195" s="222"/>
      <c r="H1195" s="222"/>
      <c r="I1195" s="223"/>
      <c r="J1195" s="109"/>
      <c r="K1195" s="109"/>
      <c r="L1195" s="118"/>
      <c r="M1195" s="118"/>
      <c r="N1195" s="27"/>
      <c r="O1195" s="27"/>
      <c r="P1195" s="27"/>
      <c r="Q1195" s="81"/>
    </row>
    <row r="1196" spans="1:17" s="133" customFormat="1" ht="50.25" hidden="1">
      <c r="A1196" s="225" t="s">
        <v>210</v>
      </c>
      <c r="B1196" s="224" t="s">
        <v>9</v>
      </c>
      <c r="C1196" s="224" t="s">
        <v>51</v>
      </c>
      <c r="D1196" s="224" t="s">
        <v>298</v>
      </c>
      <c r="E1196" s="224"/>
      <c r="F1196" s="222">
        <f t="shared" ref="F1196:M1197" si="950">F1197</f>
        <v>0</v>
      </c>
      <c r="G1196" s="222">
        <f t="shared" si="950"/>
        <v>0</v>
      </c>
      <c r="H1196" s="222">
        <f t="shared" si="950"/>
        <v>0</v>
      </c>
      <c r="I1196" s="223">
        <f t="shared" si="950"/>
        <v>0</v>
      </c>
      <c r="J1196" s="126">
        <f t="shared" si="950"/>
        <v>0</v>
      </c>
      <c r="K1196" s="126">
        <f t="shared" si="950"/>
        <v>0</v>
      </c>
      <c r="L1196" s="188">
        <f t="shared" si="950"/>
        <v>0</v>
      </c>
      <c r="M1196" s="189">
        <f t="shared" si="950"/>
        <v>0</v>
      </c>
      <c r="N1196" s="27">
        <f t="shared" ref="N1196:Q1197" si="951">N1197</f>
        <v>0</v>
      </c>
      <c r="O1196" s="27">
        <f t="shared" si="951"/>
        <v>0</v>
      </c>
      <c r="P1196" s="27">
        <f t="shared" si="951"/>
        <v>0</v>
      </c>
      <c r="Q1196" s="81">
        <f t="shared" si="951"/>
        <v>0</v>
      </c>
    </row>
    <row r="1197" spans="1:17" s="133" customFormat="1" ht="33.75" hidden="1">
      <c r="A1197" s="225" t="s">
        <v>100</v>
      </c>
      <c r="B1197" s="224" t="s">
        <v>9</v>
      </c>
      <c r="C1197" s="224" t="s">
        <v>51</v>
      </c>
      <c r="D1197" s="224" t="s">
        <v>298</v>
      </c>
      <c r="E1197" s="224" t="s">
        <v>89</v>
      </c>
      <c r="F1197" s="222">
        <f t="shared" si="950"/>
        <v>0</v>
      </c>
      <c r="G1197" s="222">
        <f t="shared" si="950"/>
        <v>0</v>
      </c>
      <c r="H1197" s="222">
        <f t="shared" si="950"/>
        <v>0</v>
      </c>
      <c r="I1197" s="223">
        <f t="shared" si="950"/>
        <v>0</v>
      </c>
      <c r="J1197" s="126">
        <f t="shared" si="950"/>
        <v>0</v>
      </c>
      <c r="K1197" s="126">
        <f t="shared" si="950"/>
        <v>0</v>
      </c>
      <c r="L1197" s="188">
        <f t="shared" si="950"/>
        <v>0</v>
      </c>
      <c r="M1197" s="189">
        <f t="shared" si="950"/>
        <v>0</v>
      </c>
      <c r="N1197" s="27">
        <f t="shared" si="951"/>
        <v>0</v>
      </c>
      <c r="O1197" s="27">
        <f t="shared" si="951"/>
        <v>0</v>
      </c>
      <c r="P1197" s="27">
        <f t="shared" si="951"/>
        <v>0</v>
      </c>
      <c r="Q1197" s="81">
        <f t="shared" si="951"/>
        <v>0</v>
      </c>
    </row>
    <row r="1198" spans="1:17" s="133" customFormat="1" ht="33.75" hidden="1">
      <c r="A1198" s="219" t="s">
        <v>187</v>
      </c>
      <c r="B1198" s="224" t="s">
        <v>9</v>
      </c>
      <c r="C1198" s="224" t="s">
        <v>51</v>
      </c>
      <c r="D1198" s="224" t="s">
        <v>298</v>
      </c>
      <c r="E1198" s="224" t="s">
        <v>186</v>
      </c>
      <c r="F1198" s="222"/>
      <c r="G1198" s="222"/>
      <c r="H1198" s="222"/>
      <c r="I1198" s="223"/>
      <c r="J1198" s="109"/>
      <c r="K1198" s="109"/>
      <c r="L1198" s="118"/>
      <c r="M1198" s="118"/>
      <c r="N1198" s="27">
        <f>F1198+J1198+K1198</f>
        <v>0</v>
      </c>
      <c r="O1198" s="27">
        <f>G1198+K1198</f>
        <v>0</v>
      </c>
      <c r="P1198" s="27">
        <f>H1198+L1198+M1198</f>
        <v>0</v>
      </c>
      <c r="Q1198" s="81">
        <f>I1198+M1198</f>
        <v>0</v>
      </c>
    </row>
    <row r="1199" spans="1:17" s="133" customFormat="1" ht="99.75" hidden="1">
      <c r="A1199" s="219" t="s">
        <v>150</v>
      </c>
      <c r="B1199" s="224" t="s">
        <v>9</v>
      </c>
      <c r="C1199" s="224" t="s">
        <v>51</v>
      </c>
      <c r="D1199" s="224" t="s">
        <v>299</v>
      </c>
      <c r="E1199" s="224"/>
      <c r="F1199" s="222">
        <f t="shared" ref="F1199:M1200" si="952">F1200</f>
        <v>0</v>
      </c>
      <c r="G1199" s="222">
        <f t="shared" si="952"/>
        <v>0</v>
      </c>
      <c r="H1199" s="222">
        <f t="shared" si="952"/>
        <v>0</v>
      </c>
      <c r="I1199" s="223">
        <f t="shared" si="952"/>
        <v>0</v>
      </c>
      <c r="J1199" s="126">
        <f t="shared" si="952"/>
        <v>0</v>
      </c>
      <c r="K1199" s="126">
        <f t="shared" si="952"/>
        <v>0</v>
      </c>
      <c r="L1199" s="188">
        <f t="shared" si="952"/>
        <v>0</v>
      </c>
      <c r="M1199" s="189">
        <f t="shared" si="952"/>
        <v>0</v>
      </c>
      <c r="N1199" s="27">
        <f t="shared" ref="N1199:Q1200" si="953">N1200</f>
        <v>0</v>
      </c>
      <c r="O1199" s="27">
        <f t="shared" si="953"/>
        <v>0</v>
      </c>
      <c r="P1199" s="27">
        <f t="shared" si="953"/>
        <v>0</v>
      </c>
      <c r="Q1199" s="81">
        <f t="shared" si="953"/>
        <v>0</v>
      </c>
    </row>
    <row r="1200" spans="1:17" s="133" customFormat="1" ht="33.75" hidden="1">
      <c r="A1200" s="225" t="s">
        <v>100</v>
      </c>
      <c r="B1200" s="224" t="s">
        <v>9</v>
      </c>
      <c r="C1200" s="224" t="s">
        <v>51</v>
      </c>
      <c r="D1200" s="224" t="s">
        <v>299</v>
      </c>
      <c r="E1200" s="224" t="s">
        <v>89</v>
      </c>
      <c r="F1200" s="222">
        <f t="shared" si="952"/>
        <v>0</v>
      </c>
      <c r="G1200" s="222">
        <f t="shared" si="952"/>
        <v>0</v>
      </c>
      <c r="H1200" s="222">
        <f t="shared" si="952"/>
        <v>0</v>
      </c>
      <c r="I1200" s="223">
        <f t="shared" si="952"/>
        <v>0</v>
      </c>
      <c r="J1200" s="126">
        <f t="shared" si="952"/>
        <v>0</v>
      </c>
      <c r="K1200" s="126">
        <f t="shared" si="952"/>
        <v>0</v>
      </c>
      <c r="L1200" s="188">
        <f t="shared" si="952"/>
        <v>0</v>
      </c>
      <c r="M1200" s="189">
        <f t="shared" si="952"/>
        <v>0</v>
      </c>
      <c r="N1200" s="27">
        <f t="shared" si="953"/>
        <v>0</v>
      </c>
      <c r="O1200" s="27">
        <f t="shared" si="953"/>
        <v>0</v>
      </c>
      <c r="P1200" s="27">
        <f t="shared" si="953"/>
        <v>0</v>
      </c>
      <c r="Q1200" s="81">
        <f t="shared" si="953"/>
        <v>0</v>
      </c>
    </row>
    <row r="1201" spans="1:17" s="133" customFormat="1" ht="33.75" hidden="1">
      <c r="A1201" s="219" t="s">
        <v>187</v>
      </c>
      <c r="B1201" s="224" t="s">
        <v>9</v>
      </c>
      <c r="C1201" s="224" t="s">
        <v>51</v>
      </c>
      <c r="D1201" s="224" t="s">
        <v>299</v>
      </c>
      <c r="E1201" s="224" t="s">
        <v>186</v>
      </c>
      <c r="F1201" s="222"/>
      <c r="G1201" s="222"/>
      <c r="H1201" s="222"/>
      <c r="I1201" s="223"/>
      <c r="J1201" s="109"/>
      <c r="K1201" s="109"/>
      <c r="L1201" s="118"/>
      <c r="M1201" s="118"/>
      <c r="N1201" s="27">
        <f>F1201+J1201+K1201</f>
        <v>0</v>
      </c>
      <c r="O1201" s="27">
        <f>G1201+K1201</f>
        <v>0</v>
      </c>
      <c r="P1201" s="27">
        <f>H1201+L1201+M1201</f>
        <v>0</v>
      </c>
      <c r="Q1201" s="81">
        <f>I1201+M1201</f>
        <v>0</v>
      </c>
    </row>
    <row r="1202" spans="1:17" s="133" customFormat="1" ht="83.25" hidden="1">
      <c r="A1202" s="225" t="s">
        <v>151</v>
      </c>
      <c r="B1202" s="224" t="s">
        <v>9</v>
      </c>
      <c r="C1202" s="224" t="s">
        <v>51</v>
      </c>
      <c r="D1202" s="224" t="s">
        <v>300</v>
      </c>
      <c r="E1202" s="224"/>
      <c r="F1202" s="222">
        <f t="shared" ref="F1202:I1203" si="954">F1203</f>
        <v>0</v>
      </c>
      <c r="G1202" s="222">
        <f t="shared" si="954"/>
        <v>0</v>
      </c>
      <c r="H1202" s="222">
        <f t="shared" si="954"/>
        <v>0</v>
      </c>
      <c r="I1202" s="223">
        <f t="shared" si="954"/>
        <v>0</v>
      </c>
      <c r="J1202" s="109"/>
      <c r="K1202" s="109"/>
      <c r="L1202" s="118"/>
      <c r="M1202" s="118"/>
      <c r="N1202" s="27">
        <f t="shared" ref="N1202:Q1203" si="955">N1203</f>
        <v>0</v>
      </c>
      <c r="O1202" s="27">
        <f t="shared" si="955"/>
        <v>0</v>
      </c>
      <c r="P1202" s="27">
        <f t="shared" si="955"/>
        <v>0</v>
      </c>
      <c r="Q1202" s="81">
        <f t="shared" si="955"/>
        <v>0</v>
      </c>
    </row>
    <row r="1203" spans="1:17" s="133" customFormat="1" ht="33.75" hidden="1">
      <c r="A1203" s="225" t="s">
        <v>100</v>
      </c>
      <c r="B1203" s="224" t="s">
        <v>9</v>
      </c>
      <c r="C1203" s="224" t="s">
        <v>51</v>
      </c>
      <c r="D1203" s="224" t="s">
        <v>300</v>
      </c>
      <c r="E1203" s="224" t="s">
        <v>89</v>
      </c>
      <c r="F1203" s="222">
        <f t="shared" si="954"/>
        <v>0</v>
      </c>
      <c r="G1203" s="222">
        <f t="shared" si="954"/>
        <v>0</v>
      </c>
      <c r="H1203" s="222">
        <f t="shared" si="954"/>
        <v>0</v>
      </c>
      <c r="I1203" s="223">
        <f t="shared" si="954"/>
        <v>0</v>
      </c>
      <c r="J1203" s="109"/>
      <c r="K1203" s="109"/>
      <c r="L1203" s="118"/>
      <c r="M1203" s="118"/>
      <c r="N1203" s="27">
        <f t="shared" si="955"/>
        <v>0</v>
      </c>
      <c r="O1203" s="27">
        <f t="shared" si="955"/>
        <v>0</v>
      </c>
      <c r="P1203" s="27">
        <f t="shared" si="955"/>
        <v>0</v>
      </c>
      <c r="Q1203" s="81">
        <f t="shared" si="955"/>
        <v>0</v>
      </c>
    </row>
    <row r="1204" spans="1:17" s="133" customFormat="1" ht="33.75" hidden="1">
      <c r="A1204" s="219" t="s">
        <v>187</v>
      </c>
      <c r="B1204" s="224" t="s">
        <v>9</v>
      </c>
      <c r="C1204" s="224" t="s">
        <v>51</v>
      </c>
      <c r="D1204" s="224" t="s">
        <v>300</v>
      </c>
      <c r="E1204" s="224" t="s">
        <v>186</v>
      </c>
      <c r="F1204" s="222"/>
      <c r="G1204" s="222"/>
      <c r="H1204" s="222"/>
      <c r="I1204" s="223"/>
      <c r="J1204" s="109"/>
      <c r="K1204" s="109"/>
      <c r="L1204" s="118"/>
      <c r="M1204" s="118"/>
      <c r="N1204" s="27"/>
      <c r="O1204" s="27"/>
      <c r="P1204" s="27"/>
      <c r="Q1204" s="81"/>
    </row>
    <row r="1205" spans="1:17" s="133" customFormat="1" ht="132.75" hidden="1">
      <c r="A1205" s="225" t="s">
        <v>152</v>
      </c>
      <c r="B1205" s="224" t="s">
        <v>9</v>
      </c>
      <c r="C1205" s="224" t="s">
        <v>51</v>
      </c>
      <c r="D1205" s="224" t="s">
        <v>301</v>
      </c>
      <c r="E1205" s="224"/>
      <c r="F1205" s="222">
        <f t="shared" ref="F1205:M1206" si="956">F1206</f>
        <v>0</v>
      </c>
      <c r="G1205" s="222">
        <f t="shared" si="956"/>
        <v>0</v>
      </c>
      <c r="H1205" s="222">
        <f t="shared" si="956"/>
        <v>0</v>
      </c>
      <c r="I1205" s="223">
        <f t="shared" si="956"/>
        <v>0</v>
      </c>
      <c r="J1205" s="126">
        <f t="shared" si="956"/>
        <v>0</v>
      </c>
      <c r="K1205" s="126">
        <f t="shared" si="956"/>
        <v>0</v>
      </c>
      <c r="L1205" s="188">
        <f t="shared" si="956"/>
        <v>0</v>
      </c>
      <c r="M1205" s="189">
        <f t="shared" si="956"/>
        <v>0</v>
      </c>
      <c r="N1205" s="27">
        <f t="shared" ref="N1205:Q1206" si="957">N1206</f>
        <v>0</v>
      </c>
      <c r="O1205" s="27">
        <f t="shared" si="957"/>
        <v>0</v>
      </c>
      <c r="P1205" s="27">
        <f t="shared" si="957"/>
        <v>0</v>
      </c>
      <c r="Q1205" s="81">
        <f t="shared" si="957"/>
        <v>0</v>
      </c>
    </row>
    <row r="1206" spans="1:17" s="133" customFormat="1" ht="33.75" hidden="1">
      <c r="A1206" s="225" t="s">
        <v>100</v>
      </c>
      <c r="B1206" s="224" t="s">
        <v>9</v>
      </c>
      <c r="C1206" s="224" t="s">
        <v>51</v>
      </c>
      <c r="D1206" s="224" t="s">
        <v>301</v>
      </c>
      <c r="E1206" s="224" t="s">
        <v>89</v>
      </c>
      <c r="F1206" s="222">
        <f t="shared" si="956"/>
        <v>0</v>
      </c>
      <c r="G1206" s="222">
        <f t="shared" si="956"/>
        <v>0</v>
      </c>
      <c r="H1206" s="222">
        <f t="shared" si="956"/>
        <v>0</v>
      </c>
      <c r="I1206" s="223">
        <f t="shared" si="956"/>
        <v>0</v>
      </c>
      <c r="J1206" s="126">
        <f t="shared" si="956"/>
        <v>0</v>
      </c>
      <c r="K1206" s="126">
        <f t="shared" si="956"/>
        <v>0</v>
      </c>
      <c r="L1206" s="188">
        <f t="shared" si="956"/>
        <v>0</v>
      </c>
      <c r="M1206" s="189">
        <f t="shared" si="956"/>
        <v>0</v>
      </c>
      <c r="N1206" s="27">
        <f t="shared" si="957"/>
        <v>0</v>
      </c>
      <c r="O1206" s="27">
        <f t="shared" si="957"/>
        <v>0</v>
      </c>
      <c r="P1206" s="27">
        <f t="shared" si="957"/>
        <v>0</v>
      </c>
      <c r="Q1206" s="81">
        <f t="shared" si="957"/>
        <v>0</v>
      </c>
    </row>
    <row r="1207" spans="1:17" s="133" customFormat="1" ht="33.75" hidden="1">
      <c r="A1207" s="219" t="s">
        <v>187</v>
      </c>
      <c r="B1207" s="224" t="s">
        <v>9</v>
      </c>
      <c r="C1207" s="224" t="s">
        <v>51</v>
      </c>
      <c r="D1207" s="224" t="s">
        <v>301</v>
      </c>
      <c r="E1207" s="224" t="s">
        <v>186</v>
      </c>
      <c r="F1207" s="222"/>
      <c r="G1207" s="222"/>
      <c r="H1207" s="222"/>
      <c r="I1207" s="223"/>
      <c r="J1207" s="109"/>
      <c r="K1207" s="109"/>
      <c r="L1207" s="118"/>
      <c r="M1207" s="118"/>
      <c r="N1207" s="27">
        <f>F1207+J1207+K1207</f>
        <v>0</v>
      </c>
      <c r="O1207" s="27">
        <f>G1207+K1207</f>
        <v>0</v>
      </c>
      <c r="P1207" s="27">
        <f>H1207+L1207+M1207</f>
        <v>0</v>
      </c>
      <c r="Q1207" s="81">
        <f>I1207+M1207</f>
        <v>0</v>
      </c>
    </row>
    <row r="1208" spans="1:17" s="133" customFormat="1" ht="252.75" hidden="1" customHeight="1">
      <c r="A1208" s="225" t="s">
        <v>153</v>
      </c>
      <c r="B1208" s="224" t="s">
        <v>9</v>
      </c>
      <c r="C1208" s="224" t="s">
        <v>51</v>
      </c>
      <c r="D1208" s="224" t="s">
        <v>302</v>
      </c>
      <c r="E1208" s="224"/>
      <c r="F1208" s="222">
        <f t="shared" ref="F1208:M1209" si="958">F1209</f>
        <v>0</v>
      </c>
      <c r="G1208" s="222">
        <f t="shared" si="958"/>
        <v>0</v>
      </c>
      <c r="H1208" s="222">
        <f t="shared" si="958"/>
        <v>0</v>
      </c>
      <c r="I1208" s="223">
        <f t="shared" si="958"/>
        <v>0</v>
      </c>
      <c r="J1208" s="126">
        <f t="shared" si="958"/>
        <v>0</v>
      </c>
      <c r="K1208" s="126">
        <f t="shared" si="958"/>
        <v>0</v>
      </c>
      <c r="L1208" s="188">
        <f t="shared" si="958"/>
        <v>0</v>
      </c>
      <c r="M1208" s="189">
        <f t="shared" si="958"/>
        <v>0</v>
      </c>
      <c r="N1208" s="27">
        <f t="shared" ref="N1208:Q1209" si="959">N1209</f>
        <v>0</v>
      </c>
      <c r="O1208" s="27">
        <f t="shared" si="959"/>
        <v>0</v>
      </c>
      <c r="P1208" s="27">
        <f t="shared" si="959"/>
        <v>0</v>
      </c>
      <c r="Q1208" s="81">
        <f t="shared" si="959"/>
        <v>0</v>
      </c>
    </row>
    <row r="1209" spans="1:17" s="133" customFormat="1" ht="23.25" hidden="1" customHeight="1">
      <c r="A1209" s="225" t="s">
        <v>100</v>
      </c>
      <c r="B1209" s="224" t="s">
        <v>9</v>
      </c>
      <c r="C1209" s="224" t="s">
        <v>51</v>
      </c>
      <c r="D1209" s="224" t="s">
        <v>302</v>
      </c>
      <c r="E1209" s="224" t="s">
        <v>89</v>
      </c>
      <c r="F1209" s="222">
        <f t="shared" si="958"/>
        <v>0</v>
      </c>
      <c r="G1209" s="222">
        <f t="shared" si="958"/>
        <v>0</v>
      </c>
      <c r="H1209" s="222">
        <f t="shared" si="958"/>
        <v>0</v>
      </c>
      <c r="I1209" s="223">
        <f t="shared" si="958"/>
        <v>0</v>
      </c>
      <c r="J1209" s="126">
        <f t="shared" si="958"/>
        <v>0</v>
      </c>
      <c r="K1209" s="126">
        <f t="shared" si="958"/>
        <v>0</v>
      </c>
      <c r="L1209" s="188">
        <f t="shared" si="958"/>
        <v>0</v>
      </c>
      <c r="M1209" s="189">
        <f t="shared" si="958"/>
        <v>0</v>
      </c>
      <c r="N1209" s="27">
        <f t="shared" si="959"/>
        <v>0</v>
      </c>
      <c r="O1209" s="27">
        <f t="shared" si="959"/>
        <v>0</v>
      </c>
      <c r="P1209" s="27">
        <f t="shared" si="959"/>
        <v>0</v>
      </c>
      <c r="Q1209" s="81">
        <f t="shared" si="959"/>
        <v>0</v>
      </c>
    </row>
    <row r="1210" spans="1:17" s="133" customFormat="1" ht="33.75" hidden="1">
      <c r="A1210" s="219" t="s">
        <v>187</v>
      </c>
      <c r="B1210" s="224" t="s">
        <v>9</v>
      </c>
      <c r="C1210" s="224" t="s">
        <v>51</v>
      </c>
      <c r="D1210" s="224" t="s">
        <v>302</v>
      </c>
      <c r="E1210" s="224" t="s">
        <v>186</v>
      </c>
      <c r="F1210" s="222"/>
      <c r="G1210" s="222"/>
      <c r="H1210" s="222"/>
      <c r="I1210" s="223"/>
      <c r="J1210" s="109"/>
      <c r="K1210" s="109"/>
      <c r="L1210" s="118"/>
      <c r="M1210" s="118"/>
      <c r="N1210" s="27">
        <f>F1210+J1210+K1210</f>
        <v>0</v>
      </c>
      <c r="O1210" s="27">
        <f>G1210+K1210</f>
        <v>0</v>
      </c>
      <c r="P1210" s="27">
        <f>H1210+L1210+M1210</f>
        <v>0</v>
      </c>
      <c r="Q1210" s="81">
        <f>I1210+M1210</f>
        <v>0</v>
      </c>
    </row>
    <row r="1211" spans="1:17" s="133" customFormat="1" ht="99.75" hidden="1">
      <c r="A1211" s="225" t="s">
        <v>471</v>
      </c>
      <c r="B1211" s="224" t="s">
        <v>9</v>
      </c>
      <c r="C1211" s="224" t="s">
        <v>51</v>
      </c>
      <c r="D1211" s="224" t="s">
        <v>426</v>
      </c>
      <c r="E1211" s="224"/>
      <c r="F1211" s="222">
        <f t="shared" ref="F1211:I1212" si="960">F1212</f>
        <v>0</v>
      </c>
      <c r="G1211" s="222">
        <f t="shared" si="960"/>
        <v>0</v>
      </c>
      <c r="H1211" s="222">
        <f t="shared" si="960"/>
        <v>0</v>
      </c>
      <c r="I1211" s="223">
        <f t="shared" si="960"/>
        <v>0</v>
      </c>
      <c r="J1211" s="109"/>
      <c r="K1211" s="109"/>
      <c r="L1211" s="118"/>
      <c r="M1211" s="118"/>
      <c r="N1211" s="27">
        <f t="shared" ref="N1211:Q1212" si="961">N1212</f>
        <v>0</v>
      </c>
      <c r="O1211" s="27">
        <f t="shared" si="961"/>
        <v>0</v>
      </c>
      <c r="P1211" s="27">
        <f t="shared" si="961"/>
        <v>0</v>
      </c>
      <c r="Q1211" s="81">
        <f t="shared" si="961"/>
        <v>0</v>
      </c>
    </row>
    <row r="1212" spans="1:17" s="133" customFormat="1" ht="33.75" hidden="1">
      <c r="A1212" s="225" t="s">
        <v>100</v>
      </c>
      <c r="B1212" s="224" t="s">
        <v>9</v>
      </c>
      <c r="C1212" s="224" t="s">
        <v>51</v>
      </c>
      <c r="D1212" s="224" t="s">
        <v>426</v>
      </c>
      <c r="E1212" s="224" t="s">
        <v>89</v>
      </c>
      <c r="F1212" s="222">
        <f t="shared" si="960"/>
        <v>0</v>
      </c>
      <c r="G1212" s="222">
        <f t="shared" si="960"/>
        <v>0</v>
      </c>
      <c r="H1212" s="222">
        <f t="shared" si="960"/>
        <v>0</v>
      </c>
      <c r="I1212" s="223">
        <f t="shared" si="960"/>
        <v>0</v>
      </c>
      <c r="J1212" s="109"/>
      <c r="K1212" s="109"/>
      <c r="L1212" s="118"/>
      <c r="M1212" s="118"/>
      <c r="N1212" s="27">
        <f t="shared" si="961"/>
        <v>0</v>
      </c>
      <c r="O1212" s="27">
        <f t="shared" si="961"/>
        <v>0</v>
      </c>
      <c r="P1212" s="27">
        <f t="shared" si="961"/>
        <v>0</v>
      </c>
      <c r="Q1212" s="81">
        <f t="shared" si="961"/>
        <v>0</v>
      </c>
    </row>
    <row r="1213" spans="1:17" s="133" customFormat="1" ht="33.75" hidden="1">
      <c r="A1213" s="219" t="s">
        <v>187</v>
      </c>
      <c r="B1213" s="224" t="s">
        <v>9</v>
      </c>
      <c r="C1213" s="224" t="s">
        <v>51</v>
      </c>
      <c r="D1213" s="224" t="s">
        <v>426</v>
      </c>
      <c r="E1213" s="224" t="s">
        <v>186</v>
      </c>
      <c r="F1213" s="222"/>
      <c r="G1213" s="222"/>
      <c r="H1213" s="222"/>
      <c r="I1213" s="223"/>
      <c r="J1213" s="109"/>
      <c r="K1213" s="109"/>
      <c r="L1213" s="118"/>
      <c r="M1213" s="118"/>
      <c r="N1213" s="27"/>
      <c r="O1213" s="27"/>
      <c r="P1213" s="27"/>
      <c r="Q1213" s="81"/>
    </row>
    <row r="1214" spans="1:17" s="133" customFormat="1" ht="50.25" hidden="1">
      <c r="A1214" s="225" t="s">
        <v>155</v>
      </c>
      <c r="B1214" s="224" t="s">
        <v>9</v>
      </c>
      <c r="C1214" s="224" t="s">
        <v>51</v>
      </c>
      <c r="D1214" s="224" t="s">
        <v>303</v>
      </c>
      <c r="E1214" s="224"/>
      <c r="F1214" s="222">
        <f t="shared" ref="F1214:I1214" si="962">F1215</f>
        <v>0</v>
      </c>
      <c r="G1214" s="222">
        <f t="shared" si="962"/>
        <v>0</v>
      </c>
      <c r="H1214" s="222">
        <f t="shared" si="962"/>
        <v>0</v>
      </c>
      <c r="I1214" s="223">
        <f t="shared" si="962"/>
        <v>0</v>
      </c>
      <c r="J1214" s="109"/>
      <c r="K1214" s="109"/>
      <c r="L1214" s="118"/>
      <c r="M1214" s="118"/>
      <c r="N1214" s="27">
        <f t="shared" ref="N1214:Q1215" si="963">N1215</f>
        <v>0</v>
      </c>
      <c r="O1214" s="27">
        <f t="shared" si="963"/>
        <v>0</v>
      </c>
      <c r="P1214" s="27">
        <f t="shared" si="963"/>
        <v>0</v>
      </c>
      <c r="Q1214" s="81">
        <f t="shared" si="963"/>
        <v>0</v>
      </c>
    </row>
    <row r="1215" spans="1:17" s="133" customFormat="1" ht="33.75" hidden="1">
      <c r="A1215" s="225" t="s">
        <v>100</v>
      </c>
      <c r="B1215" s="224" t="s">
        <v>9</v>
      </c>
      <c r="C1215" s="224" t="s">
        <v>51</v>
      </c>
      <c r="D1215" s="224" t="s">
        <v>303</v>
      </c>
      <c r="E1215" s="224" t="s">
        <v>89</v>
      </c>
      <c r="F1215" s="222">
        <f t="shared" ref="F1215:I1215" si="964">F1216</f>
        <v>0</v>
      </c>
      <c r="G1215" s="222">
        <f t="shared" si="964"/>
        <v>0</v>
      </c>
      <c r="H1215" s="222">
        <f t="shared" si="964"/>
        <v>0</v>
      </c>
      <c r="I1215" s="223">
        <f t="shared" si="964"/>
        <v>0</v>
      </c>
      <c r="J1215" s="109"/>
      <c r="K1215" s="109"/>
      <c r="L1215" s="118"/>
      <c r="M1215" s="118"/>
      <c r="N1215" s="27">
        <f t="shared" si="963"/>
        <v>0</v>
      </c>
      <c r="O1215" s="27">
        <f t="shared" si="963"/>
        <v>0</v>
      </c>
      <c r="P1215" s="27">
        <f t="shared" si="963"/>
        <v>0</v>
      </c>
      <c r="Q1215" s="81">
        <f t="shared" si="963"/>
        <v>0</v>
      </c>
    </row>
    <row r="1216" spans="1:17" s="133" customFormat="1" ht="33.75" hidden="1">
      <c r="A1216" s="219" t="s">
        <v>187</v>
      </c>
      <c r="B1216" s="224" t="s">
        <v>9</v>
      </c>
      <c r="C1216" s="224" t="s">
        <v>51</v>
      </c>
      <c r="D1216" s="224" t="s">
        <v>303</v>
      </c>
      <c r="E1216" s="224" t="s">
        <v>186</v>
      </c>
      <c r="F1216" s="222"/>
      <c r="G1216" s="222"/>
      <c r="H1216" s="222"/>
      <c r="I1216" s="223"/>
      <c r="J1216" s="109"/>
      <c r="K1216" s="109"/>
      <c r="L1216" s="118"/>
      <c r="M1216" s="118"/>
      <c r="N1216" s="27"/>
      <c r="O1216" s="27"/>
      <c r="P1216" s="27"/>
      <c r="Q1216" s="81"/>
    </row>
    <row r="1217" spans="1:17" s="133" customFormat="1" ht="33.75" hidden="1">
      <c r="A1217" s="225" t="s">
        <v>156</v>
      </c>
      <c r="B1217" s="224" t="s">
        <v>9</v>
      </c>
      <c r="C1217" s="224" t="s">
        <v>51</v>
      </c>
      <c r="D1217" s="224" t="s">
        <v>304</v>
      </c>
      <c r="E1217" s="224"/>
      <c r="F1217" s="222">
        <f t="shared" ref="F1217:M1218" si="965">F1218</f>
        <v>0</v>
      </c>
      <c r="G1217" s="222">
        <f t="shared" si="965"/>
        <v>0</v>
      </c>
      <c r="H1217" s="222">
        <f t="shared" si="965"/>
        <v>0</v>
      </c>
      <c r="I1217" s="223">
        <f t="shared" si="965"/>
        <v>0</v>
      </c>
      <c r="J1217" s="126">
        <f t="shared" si="965"/>
        <v>0</v>
      </c>
      <c r="K1217" s="126">
        <f t="shared" si="965"/>
        <v>0</v>
      </c>
      <c r="L1217" s="188">
        <f t="shared" si="965"/>
        <v>0</v>
      </c>
      <c r="M1217" s="189">
        <f t="shared" si="965"/>
        <v>0</v>
      </c>
      <c r="N1217" s="27">
        <f t="shared" ref="N1217:Q1218" si="966">N1218</f>
        <v>0</v>
      </c>
      <c r="O1217" s="27">
        <f t="shared" si="966"/>
        <v>0</v>
      </c>
      <c r="P1217" s="27">
        <f t="shared" si="966"/>
        <v>0</v>
      </c>
      <c r="Q1217" s="81">
        <f t="shared" si="966"/>
        <v>0</v>
      </c>
    </row>
    <row r="1218" spans="1:17" s="133" customFormat="1" ht="23.25" hidden="1" customHeight="1">
      <c r="A1218" s="225" t="s">
        <v>100</v>
      </c>
      <c r="B1218" s="224" t="s">
        <v>9</v>
      </c>
      <c r="C1218" s="224" t="s">
        <v>51</v>
      </c>
      <c r="D1218" s="224" t="s">
        <v>304</v>
      </c>
      <c r="E1218" s="224" t="s">
        <v>89</v>
      </c>
      <c r="F1218" s="222">
        <f t="shared" si="965"/>
        <v>0</v>
      </c>
      <c r="G1218" s="222">
        <f t="shared" si="965"/>
        <v>0</v>
      </c>
      <c r="H1218" s="222">
        <f t="shared" si="965"/>
        <v>0</v>
      </c>
      <c r="I1218" s="223">
        <f t="shared" si="965"/>
        <v>0</v>
      </c>
      <c r="J1218" s="126">
        <f t="shared" si="965"/>
        <v>0</v>
      </c>
      <c r="K1218" s="126">
        <f t="shared" si="965"/>
        <v>0</v>
      </c>
      <c r="L1218" s="188">
        <f t="shared" si="965"/>
        <v>0</v>
      </c>
      <c r="M1218" s="189">
        <f t="shared" si="965"/>
        <v>0</v>
      </c>
      <c r="N1218" s="27">
        <f t="shared" si="966"/>
        <v>0</v>
      </c>
      <c r="O1218" s="27">
        <f t="shared" si="966"/>
        <v>0</v>
      </c>
      <c r="P1218" s="27">
        <f t="shared" si="966"/>
        <v>0</v>
      </c>
      <c r="Q1218" s="81">
        <f t="shared" si="966"/>
        <v>0</v>
      </c>
    </row>
    <row r="1219" spans="1:17" s="133" customFormat="1" ht="33.75" hidden="1">
      <c r="A1219" s="219" t="s">
        <v>187</v>
      </c>
      <c r="B1219" s="224" t="s">
        <v>9</v>
      </c>
      <c r="C1219" s="224" t="s">
        <v>51</v>
      </c>
      <c r="D1219" s="224" t="s">
        <v>304</v>
      </c>
      <c r="E1219" s="224" t="s">
        <v>186</v>
      </c>
      <c r="F1219" s="222"/>
      <c r="G1219" s="222"/>
      <c r="H1219" s="222"/>
      <c r="I1219" s="223"/>
      <c r="J1219" s="109"/>
      <c r="K1219" s="109"/>
      <c r="L1219" s="118"/>
      <c r="M1219" s="118"/>
      <c r="N1219" s="27">
        <f>F1219+J1219+K1219</f>
        <v>0</v>
      </c>
      <c r="O1219" s="27">
        <f>G1219+K1219</f>
        <v>0</v>
      </c>
      <c r="P1219" s="27">
        <f>H1219+L1219+M1219</f>
        <v>0</v>
      </c>
      <c r="Q1219" s="81">
        <f>I1219+M1219</f>
        <v>0</v>
      </c>
    </row>
    <row r="1220" spans="1:17" s="133" customFormat="1" ht="33.75" hidden="1">
      <c r="A1220" s="225" t="s">
        <v>154</v>
      </c>
      <c r="B1220" s="224" t="s">
        <v>9</v>
      </c>
      <c r="C1220" s="224" t="s">
        <v>51</v>
      </c>
      <c r="D1220" s="224" t="s">
        <v>305</v>
      </c>
      <c r="E1220" s="224"/>
      <c r="F1220" s="222">
        <f t="shared" ref="F1220:M1221" si="967">F1221</f>
        <v>0</v>
      </c>
      <c r="G1220" s="222">
        <f t="shared" si="967"/>
        <v>0</v>
      </c>
      <c r="H1220" s="222">
        <f t="shared" si="967"/>
        <v>0</v>
      </c>
      <c r="I1220" s="223">
        <f t="shared" si="967"/>
        <v>0</v>
      </c>
      <c r="J1220" s="126">
        <f t="shared" si="967"/>
        <v>0</v>
      </c>
      <c r="K1220" s="126">
        <f t="shared" si="967"/>
        <v>0</v>
      </c>
      <c r="L1220" s="188">
        <f t="shared" si="967"/>
        <v>0</v>
      </c>
      <c r="M1220" s="189">
        <f t="shared" si="967"/>
        <v>0</v>
      </c>
      <c r="N1220" s="27">
        <f t="shared" ref="N1220:Q1221" si="968">N1221</f>
        <v>0</v>
      </c>
      <c r="O1220" s="27">
        <f t="shared" si="968"/>
        <v>0</v>
      </c>
      <c r="P1220" s="27">
        <f t="shared" si="968"/>
        <v>0</v>
      </c>
      <c r="Q1220" s="81">
        <f t="shared" si="968"/>
        <v>0</v>
      </c>
    </row>
    <row r="1221" spans="1:17" s="133" customFormat="1" ht="23.25" hidden="1" customHeight="1">
      <c r="A1221" s="225" t="s">
        <v>100</v>
      </c>
      <c r="B1221" s="224" t="s">
        <v>9</v>
      </c>
      <c r="C1221" s="224" t="s">
        <v>51</v>
      </c>
      <c r="D1221" s="224" t="s">
        <v>305</v>
      </c>
      <c r="E1221" s="224" t="s">
        <v>89</v>
      </c>
      <c r="F1221" s="222">
        <f t="shared" si="967"/>
        <v>0</v>
      </c>
      <c r="G1221" s="222">
        <f t="shared" si="967"/>
        <v>0</v>
      </c>
      <c r="H1221" s="222">
        <f t="shared" si="967"/>
        <v>0</v>
      </c>
      <c r="I1221" s="223">
        <f t="shared" si="967"/>
        <v>0</v>
      </c>
      <c r="J1221" s="126">
        <f t="shared" si="967"/>
        <v>0</v>
      </c>
      <c r="K1221" s="126">
        <f t="shared" si="967"/>
        <v>0</v>
      </c>
      <c r="L1221" s="188">
        <f t="shared" si="967"/>
        <v>0</v>
      </c>
      <c r="M1221" s="189">
        <f t="shared" si="967"/>
        <v>0</v>
      </c>
      <c r="N1221" s="27">
        <f t="shared" si="968"/>
        <v>0</v>
      </c>
      <c r="O1221" s="27">
        <f t="shared" si="968"/>
        <v>0</v>
      </c>
      <c r="P1221" s="27">
        <f t="shared" si="968"/>
        <v>0</v>
      </c>
      <c r="Q1221" s="81">
        <f t="shared" si="968"/>
        <v>0</v>
      </c>
    </row>
    <row r="1222" spans="1:17" s="133" customFormat="1" ht="33.75" hidden="1">
      <c r="A1222" s="219" t="s">
        <v>187</v>
      </c>
      <c r="B1222" s="224" t="s">
        <v>9</v>
      </c>
      <c r="C1222" s="224" t="s">
        <v>51</v>
      </c>
      <c r="D1222" s="224" t="s">
        <v>305</v>
      </c>
      <c r="E1222" s="224" t="s">
        <v>186</v>
      </c>
      <c r="F1222" s="222"/>
      <c r="G1222" s="222"/>
      <c r="H1222" s="222"/>
      <c r="I1222" s="223"/>
      <c r="J1222" s="109"/>
      <c r="K1222" s="109"/>
      <c r="L1222" s="118"/>
      <c r="M1222" s="118"/>
      <c r="N1222" s="27">
        <f>F1222+J1222+K1222</f>
        <v>0</v>
      </c>
      <c r="O1222" s="27">
        <f>G1222+K1222</f>
        <v>0</v>
      </c>
      <c r="P1222" s="27">
        <f>H1222+L1222+M1222</f>
        <v>0</v>
      </c>
      <c r="Q1222" s="81">
        <f>I1222+M1222</f>
        <v>0</v>
      </c>
    </row>
    <row r="1223" spans="1:17" s="133" customFormat="1" ht="33.75" hidden="1">
      <c r="A1223" s="219" t="s">
        <v>467</v>
      </c>
      <c r="B1223" s="224" t="s">
        <v>9</v>
      </c>
      <c r="C1223" s="224" t="s">
        <v>51</v>
      </c>
      <c r="D1223" s="224" t="s">
        <v>427</v>
      </c>
      <c r="E1223" s="224"/>
      <c r="F1223" s="222">
        <f t="shared" ref="F1223:I1224" si="969">F1224</f>
        <v>0</v>
      </c>
      <c r="G1223" s="222">
        <f t="shared" si="969"/>
        <v>0</v>
      </c>
      <c r="H1223" s="222">
        <f t="shared" si="969"/>
        <v>0</v>
      </c>
      <c r="I1223" s="223">
        <f t="shared" si="969"/>
        <v>0</v>
      </c>
      <c r="J1223" s="109"/>
      <c r="K1223" s="109"/>
      <c r="L1223" s="118"/>
      <c r="M1223" s="118"/>
      <c r="N1223" s="27">
        <f t="shared" ref="N1223:Q1224" si="970">N1224</f>
        <v>0</v>
      </c>
      <c r="O1223" s="27">
        <f t="shared" si="970"/>
        <v>0</v>
      </c>
      <c r="P1223" s="27">
        <f t="shared" si="970"/>
        <v>0</v>
      </c>
      <c r="Q1223" s="81">
        <f t="shared" si="970"/>
        <v>0</v>
      </c>
    </row>
    <row r="1224" spans="1:17" s="133" customFormat="1" ht="33.75" hidden="1">
      <c r="A1224" s="225" t="s">
        <v>100</v>
      </c>
      <c r="B1224" s="224" t="s">
        <v>9</v>
      </c>
      <c r="C1224" s="224" t="s">
        <v>51</v>
      </c>
      <c r="D1224" s="224" t="s">
        <v>427</v>
      </c>
      <c r="E1224" s="224" t="s">
        <v>89</v>
      </c>
      <c r="F1224" s="222">
        <f t="shared" si="969"/>
        <v>0</v>
      </c>
      <c r="G1224" s="222">
        <f t="shared" si="969"/>
        <v>0</v>
      </c>
      <c r="H1224" s="222">
        <f t="shared" si="969"/>
        <v>0</v>
      </c>
      <c r="I1224" s="223">
        <f t="shared" si="969"/>
        <v>0</v>
      </c>
      <c r="J1224" s="109"/>
      <c r="K1224" s="109"/>
      <c r="L1224" s="118"/>
      <c r="M1224" s="118"/>
      <c r="N1224" s="27">
        <f t="shared" si="970"/>
        <v>0</v>
      </c>
      <c r="O1224" s="27">
        <f t="shared" si="970"/>
        <v>0</v>
      </c>
      <c r="P1224" s="27">
        <f t="shared" si="970"/>
        <v>0</v>
      </c>
      <c r="Q1224" s="81">
        <f t="shared" si="970"/>
        <v>0</v>
      </c>
    </row>
    <row r="1225" spans="1:17" s="133" customFormat="1" ht="33.75" hidden="1">
      <c r="A1225" s="219" t="s">
        <v>187</v>
      </c>
      <c r="B1225" s="224" t="s">
        <v>9</v>
      </c>
      <c r="C1225" s="224" t="s">
        <v>51</v>
      </c>
      <c r="D1225" s="224" t="s">
        <v>427</v>
      </c>
      <c r="E1225" s="224" t="s">
        <v>186</v>
      </c>
      <c r="F1225" s="222"/>
      <c r="G1225" s="222"/>
      <c r="H1225" s="222"/>
      <c r="I1225" s="223"/>
      <c r="J1225" s="109"/>
      <c r="K1225" s="109"/>
      <c r="L1225" s="118"/>
      <c r="M1225" s="118"/>
      <c r="N1225" s="27"/>
      <c r="O1225" s="27"/>
      <c r="P1225" s="27"/>
      <c r="Q1225" s="81"/>
    </row>
    <row r="1226" spans="1:17" s="133" customFormat="1" ht="83.25" hidden="1">
      <c r="A1226" s="219" t="s">
        <v>202</v>
      </c>
      <c r="B1226" s="224" t="s">
        <v>9</v>
      </c>
      <c r="C1226" s="224" t="s">
        <v>51</v>
      </c>
      <c r="D1226" s="224" t="s">
        <v>428</v>
      </c>
      <c r="E1226" s="224"/>
      <c r="F1226" s="222">
        <f t="shared" ref="F1226:I1227" si="971">F1227</f>
        <v>0</v>
      </c>
      <c r="G1226" s="222">
        <f t="shared" si="971"/>
        <v>0</v>
      </c>
      <c r="H1226" s="222">
        <f t="shared" si="971"/>
        <v>0</v>
      </c>
      <c r="I1226" s="223">
        <f t="shared" si="971"/>
        <v>0</v>
      </c>
      <c r="J1226" s="109"/>
      <c r="K1226" s="109"/>
      <c r="L1226" s="118"/>
      <c r="M1226" s="118"/>
      <c r="N1226" s="27">
        <f t="shared" ref="N1226:Q1227" si="972">N1227</f>
        <v>0</v>
      </c>
      <c r="O1226" s="27">
        <f t="shared" si="972"/>
        <v>0</v>
      </c>
      <c r="P1226" s="27">
        <f t="shared" si="972"/>
        <v>0</v>
      </c>
      <c r="Q1226" s="81">
        <f t="shared" si="972"/>
        <v>0</v>
      </c>
    </row>
    <row r="1227" spans="1:17" s="133" customFormat="1" ht="33.75" hidden="1">
      <c r="A1227" s="225" t="s">
        <v>100</v>
      </c>
      <c r="B1227" s="224" t="s">
        <v>9</v>
      </c>
      <c r="C1227" s="224" t="s">
        <v>51</v>
      </c>
      <c r="D1227" s="224" t="s">
        <v>428</v>
      </c>
      <c r="E1227" s="224" t="s">
        <v>89</v>
      </c>
      <c r="F1227" s="222">
        <f t="shared" si="971"/>
        <v>0</v>
      </c>
      <c r="G1227" s="222">
        <f t="shared" si="971"/>
        <v>0</v>
      </c>
      <c r="H1227" s="222">
        <f t="shared" si="971"/>
        <v>0</v>
      </c>
      <c r="I1227" s="223">
        <f t="shared" si="971"/>
        <v>0</v>
      </c>
      <c r="J1227" s="109"/>
      <c r="K1227" s="109"/>
      <c r="L1227" s="118"/>
      <c r="M1227" s="118"/>
      <c r="N1227" s="27">
        <f t="shared" si="972"/>
        <v>0</v>
      </c>
      <c r="O1227" s="27">
        <f t="shared" si="972"/>
        <v>0</v>
      </c>
      <c r="P1227" s="27">
        <f t="shared" si="972"/>
        <v>0</v>
      </c>
      <c r="Q1227" s="81">
        <f t="shared" si="972"/>
        <v>0</v>
      </c>
    </row>
    <row r="1228" spans="1:17" s="133" customFormat="1" ht="33.75" hidden="1">
      <c r="A1228" s="219" t="s">
        <v>187</v>
      </c>
      <c r="B1228" s="224" t="s">
        <v>9</v>
      </c>
      <c r="C1228" s="224" t="s">
        <v>51</v>
      </c>
      <c r="D1228" s="224" t="s">
        <v>428</v>
      </c>
      <c r="E1228" s="224" t="s">
        <v>186</v>
      </c>
      <c r="F1228" s="222"/>
      <c r="G1228" s="222"/>
      <c r="H1228" s="222"/>
      <c r="I1228" s="223"/>
      <c r="J1228" s="109"/>
      <c r="K1228" s="109"/>
      <c r="L1228" s="118"/>
      <c r="M1228" s="118"/>
      <c r="N1228" s="27"/>
      <c r="O1228" s="27"/>
      <c r="P1228" s="27"/>
      <c r="Q1228" s="81"/>
    </row>
    <row r="1229" spans="1:17" s="138" customFormat="1" ht="82.5" hidden="1">
      <c r="A1229" s="219" t="s">
        <v>408</v>
      </c>
      <c r="B1229" s="224" t="s">
        <v>9</v>
      </c>
      <c r="C1229" s="224" t="s">
        <v>51</v>
      </c>
      <c r="D1229" s="224" t="s">
        <v>429</v>
      </c>
      <c r="E1229" s="224"/>
      <c r="F1229" s="222">
        <f t="shared" ref="F1229:I1230" si="973">F1230</f>
        <v>0</v>
      </c>
      <c r="G1229" s="222">
        <f t="shared" si="973"/>
        <v>0</v>
      </c>
      <c r="H1229" s="222">
        <f t="shared" si="973"/>
        <v>0</v>
      </c>
      <c r="I1229" s="223">
        <f t="shared" si="973"/>
        <v>0</v>
      </c>
      <c r="J1229" s="113"/>
      <c r="K1229" s="113"/>
      <c r="L1229" s="123"/>
      <c r="M1229" s="123"/>
      <c r="N1229" s="27">
        <f t="shared" ref="N1229:Q1230" si="974">N1230</f>
        <v>0</v>
      </c>
      <c r="O1229" s="27">
        <f t="shared" si="974"/>
        <v>0</v>
      </c>
      <c r="P1229" s="27">
        <f t="shared" si="974"/>
        <v>0</v>
      </c>
      <c r="Q1229" s="81">
        <f t="shared" si="974"/>
        <v>0</v>
      </c>
    </row>
    <row r="1230" spans="1:17" s="138" customFormat="1" ht="33" hidden="1">
      <c r="A1230" s="225" t="s">
        <v>100</v>
      </c>
      <c r="B1230" s="224" t="s">
        <v>9</v>
      </c>
      <c r="C1230" s="224" t="s">
        <v>51</v>
      </c>
      <c r="D1230" s="224" t="s">
        <v>429</v>
      </c>
      <c r="E1230" s="224" t="s">
        <v>89</v>
      </c>
      <c r="F1230" s="222">
        <f t="shared" si="973"/>
        <v>0</v>
      </c>
      <c r="G1230" s="222">
        <f t="shared" si="973"/>
        <v>0</v>
      </c>
      <c r="H1230" s="222">
        <f t="shared" si="973"/>
        <v>0</v>
      </c>
      <c r="I1230" s="223">
        <f t="shared" si="973"/>
        <v>0</v>
      </c>
      <c r="J1230" s="113"/>
      <c r="K1230" s="113"/>
      <c r="L1230" s="123"/>
      <c r="M1230" s="123"/>
      <c r="N1230" s="27">
        <f t="shared" si="974"/>
        <v>0</v>
      </c>
      <c r="O1230" s="27">
        <f t="shared" si="974"/>
        <v>0</v>
      </c>
      <c r="P1230" s="27">
        <f t="shared" si="974"/>
        <v>0</v>
      </c>
      <c r="Q1230" s="81">
        <f t="shared" si="974"/>
        <v>0</v>
      </c>
    </row>
    <row r="1231" spans="1:17" s="138" customFormat="1" ht="33" hidden="1">
      <c r="A1231" s="219" t="s">
        <v>187</v>
      </c>
      <c r="B1231" s="224" t="s">
        <v>9</v>
      </c>
      <c r="C1231" s="224" t="s">
        <v>51</v>
      </c>
      <c r="D1231" s="224" t="s">
        <v>429</v>
      </c>
      <c r="E1231" s="224" t="s">
        <v>186</v>
      </c>
      <c r="F1231" s="222"/>
      <c r="G1231" s="222"/>
      <c r="H1231" s="222"/>
      <c r="I1231" s="223"/>
      <c r="J1231" s="113"/>
      <c r="K1231" s="113"/>
      <c r="L1231" s="123"/>
      <c r="M1231" s="123"/>
      <c r="N1231" s="27"/>
      <c r="O1231" s="27"/>
      <c r="P1231" s="27"/>
      <c r="Q1231" s="81"/>
    </row>
    <row r="1232" spans="1:17" s="138" customFormat="1" ht="49.5" hidden="1">
      <c r="A1232" s="219" t="s">
        <v>203</v>
      </c>
      <c r="B1232" s="224" t="s">
        <v>9</v>
      </c>
      <c r="C1232" s="224" t="s">
        <v>51</v>
      </c>
      <c r="D1232" s="224" t="s">
        <v>430</v>
      </c>
      <c r="E1232" s="224"/>
      <c r="F1232" s="222">
        <f t="shared" ref="F1232:I1233" si="975">F1233</f>
        <v>0</v>
      </c>
      <c r="G1232" s="222">
        <f t="shared" si="975"/>
        <v>0</v>
      </c>
      <c r="H1232" s="222">
        <f t="shared" si="975"/>
        <v>0</v>
      </c>
      <c r="I1232" s="223">
        <f t="shared" si="975"/>
        <v>0</v>
      </c>
      <c r="J1232" s="113"/>
      <c r="K1232" s="113"/>
      <c r="L1232" s="123"/>
      <c r="M1232" s="123"/>
      <c r="N1232" s="27">
        <f t="shared" ref="N1232:Q1233" si="976">N1233</f>
        <v>0</v>
      </c>
      <c r="O1232" s="27">
        <f t="shared" si="976"/>
        <v>0</v>
      </c>
      <c r="P1232" s="27">
        <f t="shared" si="976"/>
        <v>0</v>
      </c>
      <c r="Q1232" s="81">
        <f t="shared" si="976"/>
        <v>0</v>
      </c>
    </row>
    <row r="1233" spans="1:17" s="138" customFormat="1" ht="33" hidden="1">
      <c r="A1233" s="225" t="s">
        <v>100</v>
      </c>
      <c r="B1233" s="224" t="s">
        <v>9</v>
      </c>
      <c r="C1233" s="224" t="s">
        <v>51</v>
      </c>
      <c r="D1233" s="224" t="s">
        <v>430</v>
      </c>
      <c r="E1233" s="224" t="s">
        <v>89</v>
      </c>
      <c r="F1233" s="222">
        <f t="shared" si="975"/>
        <v>0</v>
      </c>
      <c r="G1233" s="222">
        <f t="shared" si="975"/>
        <v>0</v>
      </c>
      <c r="H1233" s="222">
        <f t="shared" si="975"/>
        <v>0</v>
      </c>
      <c r="I1233" s="223">
        <f t="shared" si="975"/>
        <v>0</v>
      </c>
      <c r="J1233" s="113"/>
      <c r="K1233" s="113"/>
      <c r="L1233" s="123"/>
      <c r="M1233" s="123"/>
      <c r="N1233" s="27">
        <f t="shared" si="976"/>
        <v>0</v>
      </c>
      <c r="O1233" s="27">
        <f t="shared" si="976"/>
        <v>0</v>
      </c>
      <c r="P1233" s="27">
        <f t="shared" si="976"/>
        <v>0</v>
      </c>
      <c r="Q1233" s="81">
        <f t="shared" si="976"/>
        <v>0</v>
      </c>
    </row>
    <row r="1234" spans="1:17" s="138" customFormat="1" ht="33" hidden="1">
      <c r="A1234" s="219" t="s">
        <v>187</v>
      </c>
      <c r="B1234" s="224" t="s">
        <v>9</v>
      </c>
      <c r="C1234" s="224" t="s">
        <v>51</v>
      </c>
      <c r="D1234" s="224" t="s">
        <v>430</v>
      </c>
      <c r="E1234" s="224" t="s">
        <v>186</v>
      </c>
      <c r="F1234" s="222"/>
      <c r="G1234" s="222"/>
      <c r="H1234" s="222"/>
      <c r="I1234" s="223"/>
      <c r="J1234" s="113"/>
      <c r="K1234" s="113"/>
      <c r="L1234" s="123"/>
      <c r="M1234" s="123"/>
      <c r="N1234" s="27"/>
      <c r="O1234" s="27"/>
      <c r="P1234" s="27"/>
      <c r="Q1234" s="81"/>
    </row>
    <row r="1235" spans="1:17" s="138" customFormat="1" ht="49.5" hidden="1">
      <c r="A1235" s="219" t="s">
        <v>343</v>
      </c>
      <c r="B1235" s="224" t="s">
        <v>9</v>
      </c>
      <c r="C1235" s="224" t="s">
        <v>51</v>
      </c>
      <c r="D1235" s="224" t="s">
        <v>431</v>
      </c>
      <c r="E1235" s="224"/>
      <c r="F1235" s="222">
        <f t="shared" ref="F1235:I1236" si="977">F1236</f>
        <v>0</v>
      </c>
      <c r="G1235" s="222">
        <f t="shared" si="977"/>
        <v>0</v>
      </c>
      <c r="H1235" s="222">
        <f t="shared" si="977"/>
        <v>0</v>
      </c>
      <c r="I1235" s="223">
        <f t="shared" si="977"/>
        <v>0</v>
      </c>
      <c r="J1235" s="113"/>
      <c r="K1235" s="113"/>
      <c r="L1235" s="123"/>
      <c r="M1235" s="123"/>
      <c r="N1235" s="27">
        <f t="shared" ref="N1235:Q1236" si="978">N1236</f>
        <v>0</v>
      </c>
      <c r="O1235" s="27">
        <f t="shared" si="978"/>
        <v>0</v>
      </c>
      <c r="P1235" s="27">
        <f t="shared" si="978"/>
        <v>0</v>
      </c>
      <c r="Q1235" s="81">
        <f t="shared" si="978"/>
        <v>0</v>
      </c>
    </row>
    <row r="1236" spans="1:17" s="138" customFormat="1" ht="33" hidden="1">
      <c r="A1236" s="225" t="s">
        <v>100</v>
      </c>
      <c r="B1236" s="224" t="s">
        <v>9</v>
      </c>
      <c r="C1236" s="224" t="s">
        <v>51</v>
      </c>
      <c r="D1236" s="224" t="s">
        <v>431</v>
      </c>
      <c r="E1236" s="224" t="s">
        <v>89</v>
      </c>
      <c r="F1236" s="222">
        <f t="shared" si="977"/>
        <v>0</v>
      </c>
      <c r="G1236" s="222">
        <f t="shared" si="977"/>
        <v>0</v>
      </c>
      <c r="H1236" s="222">
        <f t="shared" si="977"/>
        <v>0</v>
      </c>
      <c r="I1236" s="223">
        <f t="shared" si="977"/>
        <v>0</v>
      </c>
      <c r="J1236" s="113"/>
      <c r="K1236" s="113"/>
      <c r="L1236" s="123"/>
      <c r="M1236" s="123"/>
      <c r="N1236" s="27">
        <f t="shared" si="978"/>
        <v>0</v>
      </c>
      <c r="O1236" s="27">
        <f t="shared" si="978"/>
        <v>0</v>
      </c>
      <c r="P1236" s="27">
        <f t="shared" si="978"/>
        <v>0</v>
      </c>
      <c r="Q1236" s="81">
        <f t="shared" si="978"/>
        <v>0</v>
      </c>
    </row>
    <row r="1237" spans="1:17" s="138" customFormat="1" ht="33" hidden="1">
      <c r="A1237" s="219" t="s">
        <v>187</v>
      </c>
      <c r="B1237" s="224" t="s">
        <v>9</v>
      </c>
      <c r="C1237" s="224" t="s">
        <v>51</v>
      </c>
      <c r="D1237" s="224" t="s">
        <v>431</v>
      </c>
      <c r="E1237" s="224" t="s">
        <v>186</v>
      </c>
      <c r="F1237" s="222"/>
      <c r="G1237" s="222"/>
      <c r="H1237" s="222"/>
      <c r="I1237" s="223"/>
      <c r="J1237" s="113"/>
      <c r="K1237" s="113"/>
      <c r="L1237" s="123"/>
      <c r="M1237" s="123"/>
      <c r="N1237" s="27"/>
      <c r="O1237" s="27"/>
      <c r="P1237" s="27"/>
      <c r="Q1237" s="81"/>
    </row>
    <row r="1238" spans="1:17" s="138" customFormat="1" ht="49.5" hidden="1">
      <c r="A1238" s="219" t="s">
        <v>468</v>
      </c>
      <c r="B1238" s="224" t="s">
        <v>9</v>
      </c>
      <c r="C1238" s="224" t="s">
        <v>51</v>
      </c>
      <c r="D1238" s="224" t="s">
        <v>469</v>
      </c>
      <c r="E1238" s="224"/>
      <c r="F1238" s="222">
        <f t="shared" ref="F1238:I1239" si="979">F1239</f>
        <v>0</v>
      </c>
      <c r="G1238" s="222">
        <f t="shared" si="979"/>
        <v>0</v>
      </c>
      <c r="H1238" s="222">
        <f t="shared" si="979"/>
        <v>0</v>
      </c>
      <c r="I1238" s="223">
        <f t="shared" si="979"/>
        <v>0</v>
      </c>
      <c r="J1238" s="113"/>
      <c r="K1238" s="113"/>
      <c r="L1238" s="123"/>
      <c r="M1238" s="123"/>
      <c r="N1238" s="27">
        <f t="shared" ref="N1238:Q1239" si="980">N1239</f>
        <v>0</v>
      </c>
      <c r="O1238" s="27">
        <f t="shared" si="980"/>
        <v>0</v>
      </c>
      <c r="P1238" s="27">
        <f t="shared" si="980"/>
        <v>0</v>
      </c>
      <c r="Q1238" s="81">
        <f t="shared" si="980"/>
        <v>0</v>
      </c>
    </row>
    <row r="1239" spans="1:17" s="138" customFormat="1" ht="33" hidden="1">
      <c r="A1239" s="219" t="s">
        <v>100</v>
      </c>
      <c r="B1239" s="224" t="s">
        <v>9</v>
      </c>
      <c r="C1239" s="224" t="s">
        <v>51</v>
      </c>
      <c r="D1239" s="224" t="s">
        <v>469</v>
      </c>
      <c r="E1239" s="224" t="s">
        <v>89</v>
      </c>
      <c r="F1239" s="222">
        <f t="shared" si="979"/>
        <v>0</v>
      </c>
      <c r="G1239" s="222">
        <f t="shared" si="979"/>
        <v>0</v>
      </c>
      <c r="H1239" s="222">
        <f t="shared" si="979"/>
        <v>0</v>
      </c>
      <c r="I1239" s="223">
        <f t="shared" si="979"/>
        <v>0</v>
      </c>
      <c r="J1239" s="113"/>
      <c r="K1239" s="113"/>
      <c r="L1239" s="123"/>
      <c r="M1239" s="123"/>
      <c r="N1239" s="27">
        <f t="shared" si="980"/>
        <v>0</v>
      </c>
      <c r="O1239" s="27">
        <f t="shared" si="980"/>
        <v>0</v>
      </c>
      <c r="P1239" s="27">
        <f t="shared" si="980"/>
        <v>0</v>
      </c>
      <c r="Q1239" s="81">
        <f t="shared" si="980"/>
        <v>0</v>
      </c>
    </row>
    <row r="1240" spans="1:17" s="138" customFormat="1" ht="33" hidden="1">
      <c r="A1240" s="219" t="s">
        <v>187</v>
      </c>
      <c r="B1240" s="224" t="s">
        <v>9</v>
      </c>
      <c r="C1240" s="224" t="s">
        <v>51</v>
      </c>
      <c r="D1240" s="224" t="s">
        <v>469</v>
      </c>
      <c r="E1240" s="224" t="s">
        <v>186</v>
      </c>
      <c r="F1240" s="222"/>
      <c r="G1240" s="222"/>
      <c r="H1240" s="222"/>
      <c r="I1240" s="223"/>
      <c r="J1240" s="113"/>
      <c r="K1240" s="113"/>
      <c r="L1240" s="123"/>
      <c r="M1240" s="123"/>
      <c r="N1240" s="27"/>
      <c r="O1240" s="27"/>
      <c r="P1240" s="27"/>
      <c r="Q1240" s="81"/>
    </row>
    <row r="1241" spans="1:17" s="138" customFormat="1" ht="33" hidden="1">
      <c r="A1241" s="225" t="s">
        <v>534</v>
      </c>
      <c r="B1241" s="224" t="s">
        <v>9</v>
      </c>
      <c r="C1241" s="224" t="s">
        <v>51</v>
      </c>
      <c r="D1241" s="224" t="s">
        <v>609</v>
      </c>
      <c r="E1241" s="224"/>
      <c r="F1241" s="222">
        <f>F1242</f>
        <v>0</v>
      </c>
      <c r="G1241" s="222">
        <f t="shared" ref="G1241:M1242" si="981">G1242</f>
        <v>0</v>
      </c>
      <c r="H1241" s="222">
        <f t="shared" si="981"/>
        <v>0</v>
      </c>
      <c r="I1241" s="222">
        <f t="shared" si="981"/>
        <v>0</v>
      </c>
      <c r="J1241" s="126">
        <f>J1242</f>
        <v>0</v>
      </c>
      <c r="K1241" s="126">
        <f t="shared" si="981"/>
        <v>0</v>
      </c>
      <c r="L1241" s="188">
        <f t="shared" si="981"/>
        <v>0</v>
      </c>
      <c r="M1241" s="188">
        <f t="shared" si="981"/>
        <v>0</v>
      </c>
      <c r="N1241" s="27">
        <f t="shared" ref="N1241:Q1242" si="982">N1242</f>
        <v>0</v>
      </c>
      <c r="O1241" s="27">
        <f t="shared" si="982"/>
        <v>0</v>
      </c>
      <c r="P1241" s="27">
        <f t="shared" si="982"/>
        <v>0</v>
      </c>
      <c r="Q1241" s="81">
        <f t="shared" si="982"/>
        <v>0</v>
      </c>
    </row>
    <row r="1242" spans="1:17" s="138" customFormat="1" ht="33" hidden="1">
      <c r="A1242" s="226" t="s">
        <v>100</v>
      </c>
      <c r="B1242" s="224" t="s">
        <v>9</v>
      </c>
      <c r="C1242" s="224" t="s">
        <v>51</v>
      </c>
      <c r="D1242" s="224" t="s">
        <v>609</v>
      </c>
      <c r="E1242" s="224" t="s">
        <v>89</v>
      </c>
      <c r="F1242" s="222">
        <f>F1243</f>
        <v>0</v>
      </c>
      <c r="G1242" s="222">
        <f t="shared" si="981"/>
        <v>0</v>
      </c>
      <c r="H1242" s="222">
        <f t="shared" si="981"/>
        <v>0</v>
      </c>
      <c r="I1242" s="222">
        <f t="shared" si="981"/>
        <v>0</v>
      </c>
      <c r="J1242" s="126">
        <f>J1243</f>
        <v>0</v>
      </c>
      <c r="K1242" s="126">
        <f t="shared" si="981"/>
        <v>0</v>
      </c>
      <c r="L1242" s="188">
        <f t="shared" si="981"/>
        <v>0</v>
      </c>
      <c r="M1242" s="188">
        <f t="shared" si="981"/>
        <v>0</v>
      </c>
      <c r="N1242" s="27">
        <f t="shared" si="982"/>
        <v>0</v>
      </c>
      <c r="O1242" s="27">
        <f t="shared" si="982"/>
        <v>0</v>
      </c>
      <c r="P1242" s="27">
        <f t="shared" si="982"/>
        <v>0</v>
      </c>
      <c r="Q1242" s="81">
        <f t="shared" si="982"/>
        <v>0</v>
      </c>
    </row>
    <row r="1243" spans="1:17" s="138" customFormat="1" ht="33" hidden="1">
      <c r="A1243" s="226" t="s">
        <v>187</v>
      </c>
      <c r="B1243" s="224" t="s">
        <v>9</v>
      </c>
      <c r="C1243" s="224" t="s">
        <v>51</v>
      </c>
      <c r="D1243" s="224" t="s">
        <v>609</v>
      </c>
      <c r="E1243" s="244" t="s">
        <v>186</v>
      </c>
      <c r="F1243" s="222"/>
      <c r="G1243" s="222"/>
      <c r="H1243" s="222"/>
      <c r="I1243" s="223"/>
      <c r="J1243" s="113"/>
      <c r="K1243" s="113"/>
      <c r="L1243" s="123"/>
      <c r="M1243" s="123"/>
      <c r="N1243" s="27">
        <f>F1243+J1243+K1243</f>
        <v>0</v>
      </c>
      <c r="O1243" s="27">
        <f>G1243+K1243</f>
        <v>0</v>
      </c>
      <c r="P1243" s="27">
        <f>H1243+L1243+M1243</f>
        <v>0</v>
      </c>
      <c r="Q1243" s="81">
        <f>I1243+M1243</f>
        <v>0</v>
      </c>
    </row>
    <row r="1244" spans="1:17" s="138" customFormat="1" ht="165" hidden="1">
      <c r="A1244" s="225" t="s">
        <v>535</v>
      </c>
      <c r="B1244" s="224" t="s">
        <v>9</v>
      </c>
      <c r="C1244" s="224" t="s">
        <v>51</v>
      </c>
      <c r="D1244" s="224" t="s">
        <v>610</v>
      </c>
      <c r="E1244" s="224"/>
      <c r="F1244" s="222">
        <f>F1245</f>
        <v>0</v>
      </c>
      <c r="G1244" s="222">
        <f t="shared" ref="G1244:M1245" si="983">G1245</f>
        <v>0</v>
      </c>
      <c r="H1244" s="222">
        <f t="shared" si="983"/>
        <v>0</v>
      </c>
      <c r="I1244" s="222">
        <f t="shared" si="983"/>
        <v>0</v>
      </c>
      <c r="J1244" s="126">
        <f>J1245</f>
        <v>0</v>
      </c>
      <c r="K1244" s="126">
        <f t="shared" si="983"/>
        <v>0</v>
      </c>
      <c r="L1244" s="188">
        <f t="shared" si="983"/>
        <v>0</v>
      </c>
      <c r="M1244" s="188">
        <f t="shared" si="983"/>
        <v>0</v>
      </c>
      <c r="N1244" s="27">
        <f t="shared" ref="N1244:Q1245" si="984">N1245</f>
        <v>0</v>
      </c>
      <c r="O1244" s="27">
        <f t="shared" si="984"/>
        <v>0</v>
      </c>
      <c r="P1244" s="27">
        <f t="shared" si="984"/>
        <v>0</v>
      </c>
      <c r="Q1244" s="81">
        <f t="shared" si="984"/>
        <v>0</v>
      </c>
    </row>
    <row r="1245" spans="1:17" s="138" customFormat="1" ht="33" hidden="1">
      <c r="A1245" s="225" t="s">
        <v>100</v>
      </c>
      <c r="B1245" s="224" t="s">
        <v>9</v>
      </c>
      <c r="C1245" s="224" t="s">
        <v>51</v>
      </c>
      <c r="D1245" s="224" t="s">
        <v>610</v>
      </c>
      <c r="E1245" s="224" t="s">
        <v>89</v>
      </c>
      <c r="F1245" s="222">
        <f>F1246</f>
        <v>0</v>
      </c>
      <c r="G1245" s="222">
        <f t="shared" si="983"/>
        <v>0</v>
      </c>
      <c r="H1245" s="222">
        <f t="shared" si="983"/>
        <v>0</v>
      </c>
      <c r="I1245" s="222">
        <f t="shared" si="983"/>
        <v>0</v>
      </c>
      <c r="J1245" s="126">
        <f>J1246</f>
        <v>0</v>
      </c>
      <c r="K1245" s="126">
        <f t="shared" si="983"/>
        <v>0</v>
      </c>
      <c r="L1245" s="188">
        <f t="shared" si="983"/>
        <v>0</v>
      </c>
      <c r="M1245" s="188">
        <f t="shared" si="983"/>
        <v>0</v>
      </c>
      <c r="N1245" s="27">
        <f t="shared" si="984"/>
        <v>0</v>
      </c>
      <c r="O1245" s="27">
        <f t="shared" si="984"/>
        <v>0</v>
      </c>
      <c r="P1245" s="27">
        <f t="shared" si="984"/>
        <v>0</v>
      </c>
      <c r="Q1245" s="81">
        <f t="shared" si="984"/>
        <v>0</v>
      </c>
    </row>
    <row r="1246" spans="1:17" s="138" customFormat="1" ht="33" hidden="1">
      <c r="A1246" s="219" t="s">
        <v>187</v>
      </c>
      <c r="B1246" s="224" t="s">
        <v>9</v>
      </c>
      <c r="C1246" s="224" t="s">
        <v>51</v>
      </c>
      <c r="D1246" s="224" t="s">
        <v>610</v>
      </c>
      <c r="E1246" s="224" t="s">
        <v>186</v>
      </c>
      <c r="F1246" s="222"/>
      <c r="G1246" s="222"/>
      <c r="H1246" s="222"/>
      <c r="I1246" s="223"/>
      <c r="J1246" s="113"/>
      <c r="K1246" s="113"/>
      <c r="L1246" s="123"/>
      <c r="M1246" s="123"/>
      <c r="N1246" s="27">
        <f>F1246+J1246+K1246</f>
        <v>0</v>
      </c>
      <c r="O1246" s="27">
        <f>G1246+K1246</f>
        <v>0</v>
      </c>
      <c r="P1246" s="27">
        <f>H1246+L1246+M1246</f>
        <v>0</v>
      </c>
      <c r="Q1246" s="81">
        <f>I1246+M1246</f>
        <v>0</v>
      </c>
    </row>
    <row r="1247" spans="1:17" s="12" customFormat="1" ht="49.5" hidden="1">
      <c r="A1247" s="24" t="s">
        <v>347</v>
      </c>
      <c r="B1247" s="25" t="s">
        <v>9</v>
      </c>
      <c r="C1247" s="25" t="s">
        <v>51</v>
      </c>
      <c r="D1247" s="54" t="s">
        <v>348</v>
      </c>
      <c r="E1247" s="25"/>
      <c r="F1247" s="28">
        <f>F1251+F1248+F1255</f>
        <v>0</v>
      </c>
      <c r="G1247" s="28">
        <f t="shared" ref="G1247:I1247" si="985">G1251+G1248+G1255</f>
        <v>0</v>
      </c>
      <c r="H1247" s="28">
        <f t="shared" si="985"/>
        <v>0</v>
      </c>
      <c r="I1247" s="102">
        <f t="shared" si="985"/>
        <v>0</v>
      </c>
      <c r="J1247" s="113"/>
      <c r="K1247" s="113"/>
      <c r="L1247" s="123"/>
      <c r="M1247" s="123"/>
      <c r="N1247" s="28">
        <f>N1251+N1248+N1255</f>
        <v>0</v>
      </c>
      <c r="O1247" s="28">
        <f t="shared" ref="O1247:Q1247" si="986">O1251+O1248+O1255</f>
        <v>0</v>
      </c>
      <c r="P1247" s="28">
        <f t="shared" si="986"/>
        <v>0</v>
      </c>
      <c r="Q1247" s="102">
        <f t="shared" si="986"/>
        <v>0</v>
      </c>
    </row>
    <row r="1248" spans="1:17" s="12" customFormat="1" ht="82.5" hidden="1">
      <c r="A1248" s="24" t="s">
        <v>486</v>
      </c>
      <c r="B1248" s="25" t="s">
        <v>9</v>
      </c>
      <c r="C1248" s="25" t="s">
        <v>51</v>
      </c>
      <c r="D1248" s="54" t="s">
        <v>485</v>
      </c>
      <c r="E1248" s="25"/>
      <c r="F1248" s="27">
        <f t="shared" ref="F1248:I1249" si="987">F1249</f>
        <v>0</v>
      </c>
      <c r="G1248" s="27">
        <f t="shared" si="987"/>
        <v>0</v>
      </c>
      <c r="H1248" s="27">
        <f t="shared" si="987"/>
        <v>0</v>
      </c>
      <c r="I1248" s="81">
        <f t="shared" si="987"/>
        <v>0</v>
      </c>
      <c r="J1248" s="113"/>
      <c r="K1248" s="113"/>
      <c r="L1248" s="123"/>
      <c r="M1248" s="123"/>
      <c r="N1248" s="27">
        <f t="shared" ref="N1248:Q1249" si="988">N1249</f>
        <v>0</v>
      </c>
      <c r="O1248" s="27">
        <f t="shared" si="988"/>
        <v>0</v>
      </c>
      <c r="P1248" s="27">
        <f t="shared" si="988"/>
        <v>0</v>
      </c>
      <c r="Q1248" s="81">
        <f t="shared" si="988"/>
        <v>0</v>
      </c>
    </row>
    <row r="1249" spans="1:17" s="12" customFormat="1" ht="33" hidden="1">
      <c r="A1249" s="24" t="s">
        <v>100</v>
      </c>
      <c r="B1249" s="25" t="s">
        <v>9</v>
      </c>
      <c r="C1249" s="25" t="s">
        <v>51</v>
      </c>
      <c r="D1249" s="54" t="s">
        <v>485</v>
      </c>
      <c r="E1249" s="25" t="s">
        <v>89</v>
      </c>
      <c r="F1249" s="27">
        <f t="shared" si="987"/>
        <v>0</v>
      </c>
      <c r="G1249" s="27">
        <f t="shared" si="987"/>
        <v>0</v>
      </c>
      <c r="H1249" s="27">
        <f t="shared" si="987"/>
        <v>0</v>
      </c>
      <c r="I1249" s="81">
        <f t="shared" si="987"/>
        <v>0</v>
      </c>
      <c r="J1249" s="113"/>
      <c r="K1249" s="113"/>
      <c r="L1249" s="123"/>
      <c r="M1249" s="123"/>
      <c r="N1249" s="27">
        <f t="shared" si="988"/>
        <v>0</v>
      </c>
      <c r="O1249" s="27">
        <f t="shared" si="988"/>
        <v>0</v>
      </c>
      <c r="P1249" s="27">
        <f t="shared" si="988"/>
        <v>0</v>
      </c>
      <c r="Q1249" s="81">
        <f t="shared" si="988"/>
        <v>0</v>
      </c>
    </row>
    <row r="1250" spans="1:17" s="12" customFormat="1" ht="33" hidden="1">
      <c r="A1250" s="24" t="s">
        <v>495</v>
      </c>
      <c r="B1250" s="25" t="s">
        <v>9</v>
      </c>
      <c r="C1250" s="25" t="s">
        <v>51</v>
      </c>
      <c r="D1250" s="54" t="s">
        <v>485</v>
      </c>
      <c r="E1250" s="25" t="s">
        <v>180</v>
      </c>
      <c r="F1250" s="27"/>
      <c r="G1250" s="27"/>
      <c r="H1250" s="27"/>
      <c r="I1250" s="81"/>
      <c r="J1250" s="113"/>
      <c r="K1250" s="113"/>
      <c r="L1250" s="123"/>
      <c r="M1250" s="123"/>
      <c r="N1250" s="27">
        <f>F1250+J1250+K1250</f>
        <v>0</v>
      </c>
      <c r="O1250" s="27">
        <f>G1250+K1250</f>
        <v>0</v>
      </c>
      <c r="P1250" s="27">
        <f>H1250+L1250+M1250</f>
        <v>0</v>
      </c>
      <c r="Q1250" s="81">
        <f>I1250+M1250</f>
        <v>0</v>
      </c>
    </row>
    <row r="1251" spans="1:17" s="138" customFormat="1" ht="16.5" hidden="1">
      <c r="A1251" s="24" t="s">
        <v>394</v>
      </c>
      <c r="B1251" s="25" t="s">
        <v>9</v>
      </c>
      <c r="C1251" s="25" t="s">
        <v>51</v>
      </c>
      <c r="D1251" s="54" t="s">
        <v>395</v>
      </c>
      <c r="E1251" s="25"/>
      <c r="F1251" s="28">
        <f t="shared" ref="F1251:I1253" si="989">F1252</f>
        <v>0</v>
      </c>
      <c r="G1251" s="28">
        <f t="shared" si="989"/>
        <v>0</v>
      </c>
      <c r="H1251" s="28">
        <f t="shared" si="989"/>
        <v>0</v>
      </c>
      <c r="I1251" s="102">
        <f t="shared" si="989"/>
        <v>0</v>
      </c>
      <c r="J1251" s="113"/>
      <c r="K1251" s="113"/>
      <c r="L1251" s="123"/>
      <c r="M1251" s="123"/>
      <c r="N1251" s="28">
        <f t="shared" ref="N1251:Q1253" si="990">N1252</f>
        <v>0</v>
      </c>
      <c r="O1251" s="28">
        <f t="shared" si="990"/>
        <v>0</v>
      </c>
      <c r="P1251" s="28">
        <f t="shared" si="990"/>
        <v>0</v>
      </c>
      <c r="Q1251" s="102">
        <f t="shared" si="990"/>
        <v>0</v>
      </c>
    </row>
    <row r="1252" spans="1:17" s="138" customFormat="1" ht="49.5" hidden="1">
      <c r="A1252" s="24" t="s">
        <v>396</v>
      </c>
      <c r="B1252" s="25" t="s">
        <v>9</v>
      </c>
      <c r="C1252" s="25" t="s">
        <v>51</v>
      </c>
      <c r="D1252" s="54" t="s">
        <v>418</v>
      </c>
      <c r="E1252" s="25"/>
      <c r="F1252" s="27">
        <f t="shared" si="989"/>
        <v>0</v>
      </c>
      <c r="G1252" s="27">
        <f t="shared" si="989"/>
        <v>0</v>
      </c>
      <c r="H1252" s="27">
        <f t="shared" si="989"/>
        <v>0</v>
      </c>
      <c r="I1252" s="81">
        <f t="shared" si="989"/>
        <v>0</v>
      </c>
      <c r="J1252" s="113"/>
      <c r="K1252" s="113"/>
      <c r="L1252" s="123"/>
      <c r="M1252" s="123"/>
      <c r="N1252" s="27">
        <f t="shared" si="990"/>
        <v>0</v>
      </c>
      <c r="O1252" s="27">
        <f t="shared" si="990"/>
        <v>0</v>
      </c>
      <c r="P1252" s="27">
        <f t="shared" si="990"/>
        <v>0</v>
      </c>
      <c r="Q1252" s="81">
        <f t="shared" si="990"/>
        <v>0</v>
      </c>
    </row>
    <row r="1253" spans="1:17" s="138" customFormat="1" ht="33" hidden="1">
      <c r="A1253" s="24" t="s">
        <v>100</v>
      </c>
      <c r="B1253" s="25" t="s">
        <v>9</v>
      </c>
      <c r="C1253" s="25" t="s">
        <v>51</v>
      </c>
      <c r="D1253" s="54" t="s">
        <v>418</v>
      </c>
      <c r="E1253" s="25" t="s">
        <v>89</v>
      </c>
      <c r="F1253" s="27">
        <f t="shared" si="989"/>
        <v>0</v>
      </c>
      <c r="G1253" s="27">
        <f t="shared" si="989"/>
        <v>0</v>
      </c>
      <c r="H1253" s="27">
        <f t="shared" si="989"/>
        <v>0</v>
      </c>
      <c r="I1253" s="81">
        <f t="shared" si="989"/>
        <v>0</v>
      </c>
      <c r="J1253" s="113"/>
      <c r="K1253" s="113"/>
      <c r="L1253" s="123"/>
      <c r="M1253" s="123"/>
      <c r="N1253" s="27">
        <f t="shared" si="990"/>
        <v>0</v>
      </c>
      <c r="O1253" s="27">
        <f t="shared" si="990"/>
        <v>0</v>
      </c>
      <c r="P1253" s="27">
        <f t="shared" si="990"/>
        <v>0</v>
      </c>
      <c r="Q1253" s="81">
        <f t="shared" si="990"/>
        <v>0</v>
      </c>
    </row>
    <row r="1254" spans="1:17" s="138" customFormat="1" ht="33" hidden="1">
      <c r="A1254" s="24" t="s">
        <v>311</v>
      </c>
      <c r="B1254" s="25" t="s">
        <v>9</v>
      </c>
      <c r="C1254" s="25" t="s">
        <v>51</v>
      </c>
      <c r="D1254" s="54" t="s">
        <v>418</v>
      </c>
      <c r="E1254" s="25" t="s">
        <v>180</v>
      </c>
      <c r="F1254" s="27"/>
      <c r="G1254" s="27"/>
      <c r="H1254" s="27"/>
      <c r="I1254" s="81"/>
      <c r="J1254" s="113"/>
      <c r="K1254" s="113"/>
      <c r="L1254" s="123"/>
      <c r="M1254" s="123"/>
      <c r="N1254" s="27"/>
      <c r="O1254" s="27"/>
      <c r="P1254" s="27"/>
      <c r="Q1254" s="81"/>
    </row>
    <row r="1255" spans="1:17" s="12" customFormat="1" ht="49.5" hidden="1">
      <c r="A1255" s="24" t="s">
        <v>507</v>
      </c>
      <c r="B1255" s="25" t="s">
        <v>9</v>
      </c>
      <c r="C1255" s="25" t="s">
        <v>51</v>
      </c>
      <c r="D1255" s="54" t="s">
        <v>506</v>
      </c>
      <c r="E1255" s="25"/>
      <c r="F1255" s="27">
        <f t="shared" ref="F1255:I1256" si="991">F1256</f>
        <v>0</v>
      </c>
      <c r="G1255" s="27">
        <f t="shared" si="991"/>
        <v>0</v>
      </c>
      <c r="H1255" s="27">
        <f t="shared" si="991"/>
        <v>0</v>
      </c>
      <c r="I1255" s="81">
        <f t="shared" si="991"/>
        <v>0</v>
      </c>
      <c r="J1255" s="113"/>
      <c r="K1255" s="113"/>
      <c r="L1255" s="123"/>
      <c r="M1255" s="123"/>
      <c r="N1255" s="27">
        <f t="shared" ref="N1255:Q1256" si="992">N1256</f>
        <v>0</v>
      </c>
      <c r="O1255" s="27">
        <f t="shared" si="992"/>
        <v>0</v>
      </c>
      <c r="P1255" s="27">
        <f t="shared" si="992"/>
        <v>0</v>
      </c>
      <c r="Q1255" s="81">
        <f t="shared" si="992"/>
        <v>0</v>
      </c>
    </row>
    <row r="1256" spans="1:17" s="12" customFormat="1" ht="33" hidden="1">
      <c r="A1256" s="24" t="s">
        <v>100</v>
      </c>
      <c r="B1256" s="25" t="s">
        <v>9</v>
      </c>
      <c r="C1256" s="25" t="s">
        <v>51</v>
      </c>
      <c r="D1256" s="54" t="s">
        <v>506</v>
      </c>
      <c r="E1256" s="25" t="s">
        <v>89</v>
      </c>
      <c r="F1256" s="27">
        <f t="shared" si="991"/>
        <v>0</v>
      </c>
      <c r="G1256" s="27">
        <f t="shared" si="991"/>
        <v>0</v>
      </c>
      <c r="H1256" s="27">
        <f t="shared" si="991"/>
        <v>0</v>
      </c>
      <c r="I1256" s="81">
        <f t="shared" si="991"/>
        <v>0</v>
      </c>
      <c r="J1256" s="113"/>
      <c r="K1256" s="113"/>
      <c r="L1256" s="123"/>
      <c r="M1256" s="123"/>
      <c r="N1256" s="27">
        <f t="shared" si="992"/>
        <v>0</v>
      </c>
      <c r="O1256" s="27">
        <f t="shared" si="992"/>
        <v>0</v>
      </c>
      <c r="P1256" s="27">
        <f t="shared" si="992"/>
        <v>0</v>
      </c>
      <c r="Q1256" s="81">
        <f t="shared" si="992"/>
        <v>0</v>
      </c>
    </row>
    <row r="1257" spans="1:17" s="12" customFormat="1" ht="33" hidden="1">
      <c r="A1257" s="24" t="s">
        <v>311</v>
      </c>
      <c r="B1257" s="25" t="s">
        <v>9</v>
      </c>
      <c r="C1257" s="25" t="s">
        <v>51</v>
      </c>
      <c r="D1257" s="54" t="s">
        <v>506</v>
      </c>
      <c r="E1257" s="25" t="s">
        <v>180</v>
      </c>
      <c r="F1257" s="27"/>
      <c r="G1257" s="27"/>
      <c r="H1257" s="27"/>
      <c r="I1257" s="81"/>
      <c r="J1257" s="113"/>
      <c r="K1257" s="113"/>
      <c r="L1257" s="123"/>
      <c r="M1257" s="123"/>
      <c r="N1257" s="27">
        <f>F1257+J1257+K1257</f>
        <v>0</v>
      </c>
      <c r="O1257" s="27">
        <f>G1257+K1257</f>
        <v>0</v>
      </c>
      <c r="P1257" s="27">
        <f>H1257+L1257+M1257</f>
        <v>0</v>
      </c>
      <c r="Q1257" s="81">
        <f>I1257+M1257</f>
        <v>0</v>
      </c>
    </row>
    <row r="1258" spans="1:17" ht="16.5">
      <c r="A1258" s="24"/>
      <c r="B1258" s="44"/>
      <c r="C1258" s="44"/>
      <c r="D1258" s="44"/>
      <c r="E1258" s="44"/>
      <c r="F1258" s="27"/>
      <c r="G1258" s="27"/>
      <c r="H1258" s="27"/>
      <c r="I1258" s="81"/>
      <c r="J1258" s="105"/>
      <c r="K1258" s="105"/>
      <c r="L1258" s="115"/>
      <c r="M1258" s="115"/>
      <c r="N1258" s="27"/>
      <c r="O1258" s="27"/>
      <c r="P1258" s="27"/>
      <c r="Q1258" s="81"/>
    </row>
    <row r="1259" spans="1:17" ht="18.75">
      <c r="A1259" s="30" t="s">
        <v>590</v>
      </c>
      <c r="B1259" s="22" t="s">
        <v>9</v>
      </c>
      <c r="C1259" s="22" t="s">
        <v>53</v>
      </c>
      <c r="D1259" s="31"/>
      <c r="E1259" s="22"/>
      <c r="F1259" s="32">
        <f>F1260+F1292+F1296</f>
        <v>565789</v>
      </c>
      <c r="G1259" s="32">
        <f t="shared" ref="G1259:I1259" si="993">G1260+G1292+G1296</f>
        <v>479893</v>
      </c>
      <c r="H1259" s="32">
        <f t="shared" si="993"/>
        <v>85896</v>
      </c>
      <c r="I1259" s="32">
        <f t="shared" si="993"/>
        <v>0</v>
      </c>
      <c r="J1259" s="175">
        <f>J1260+J1292+J1296</f>
        <v>0</v>
      </c>
      <c r="K1259" s="175">
        <f t="shared" ref="K1259:M1259" si="994">K1260+K1292+K1296</f>
        <v>0</v>
      </c>
      <c r="L1259" s="175">
        <f t="shared" si="994"/>
        <v>0</v>
      </c>
      <c r="M1259" s="175">
        <f t="shared" si="994"/>
        <v>0</v>
      </c>
      <c r="N1259" s="32">
        <f>N1260+N1292+N1296</f>
        <v>565789</v>
      </c>
      <c r="O1259" s="32">
        <f t="shared" ref="O1259:Q1259" si="995">O1260+O1292+O1296</f>
        <v>479893</v>
      </c>
      <c r="P1259" s="32">
        <f t="shared" si="995"/>
        <v>177688</v>
      </c>
      <c r="Q1259" s="32">
        <f t="shared" si="995"/>
        <v>0</v>
      </c>
    </row>
    <row r="1260" spans="1:17" ht="49.5" hidden="1">
      <c r="A1260" s="219" t="s">
        <v>611</v>
      </c>
      <c r="B1260" s="220" t="s">
        <v>9</v>
      </c>
      <c r="C1260" s="220" t="s">
        <v>53</v>
      </c>
      <c r="D1260" s="248" t="s">
        <v>275</v>
      </c>
      <c r="E1260" s="224"/>
      <c r="F1260" s="222">
        <f>F1261</f>
        <v>0</v>
      </c>
      <c r="G1260" s="222">
        <f t="shared" ref="G1260:M1263" si="996">G1261</f>
        <v>0</v>
      </c>
      <c r="H1260" s="222">
        <f t="shared" si="996"/>
        <v>0</v>
      </c>
      <c r="I1260" s="222">
        <f t="shared" si="996"/>
        <v>0</v>
      </c>
      <c r="J1260" s="126">
        <f>J1261</f>
        <v>0</v>
      </c>
      <c r="K1260" s="126">
        <f t="shared" si="996"/>
        <v>0</v>
      </c>
      <c r="L1260" s="188">
        <f t="shared" si="996"/>
        <v>0</v>
      </c>
      <c r="M1260" s="188">
        <f t="shared" si="996"/>
        <v>0</v>
      </c>
      <c r="N1260" s="27">
        <f>N1261</f>
        <v>0</v>
      </c>
      <c r="O1260" s="27">
        <f t="shared" ref="O1260:Q1260" si="997">O1261</f>
        <v>0</v>
      </c>
      <c r="P1260" s="27">
        <f t="shared" si="997"/>
        <v>0</v>
      </c>
      <c r="Q1260" s="27">
        <f t="shared" si="997"/>
        <v>0</v>
      </c>
    </row>
    <row r="1261" spans="1:17" ht="16.5" hidden="1">
      <c r="A1261" s="219" t="s">
        <v>117</v>
      </c>
      <c r="B1261" s="220" t="s">
        <v>9</v>
      </c>
      <c r="C1261" s="220" t="s">
        <v>53</v>
      </c>
      <c r="D1261" s="248" t="s">
        <v>280</v>
      </c>
      <c r="E1261" s="224"/>
      <c r="F1261" s="222">
        <f>F1262+F1271+F1274+F1277+F1280+F1283+F1286+F1289+F1265+F1268</f>
        <v>0</v>
      </c>
      <c r="G1261" s="222">
        <f t="shared" ref="G1261:I1261" si="998">G1262+G1271+G1274+G1277+G1280+G1283+G1286+G1289+G1265+G1268</f>
        <v>0</v>
      </c>
      <c r="H1261" s="222">
        <f t="shared" si="998"/>
        <v>0</v>
      </c>
      <c r="I1261" s="222">
        <f t="shared" si="998"/>
        <v>0</v>
      </c>
      <c r="J1261" s="126">
        <f>J1262+J1271+J1274+J1277+J1280+J1283+J1286+J1289+J1265+J1268</f>
        <v>0</v>
      </c>
      <c r="K1261" s="126">
        <f t="shared" ref="K1261:M1261" si="999">K1262+K1271+K1274+K1277+K1280+K1283+K1286+K1289+K1265+K1268</f>
        <v>0</v>
      </c>
      <c r="L1261" s="188">
        <f t="shared" si="999"/>
        <v>0</v>
      </c>
      <c r="M1261" s="188">
        <f t="shared" si="999"/>
        <v>0</v>
      </c>
      <c r="N1261" s="27">
        <f>N1262+N1265+N1268+N1271+N1274+N1277+N1280+N1283+N1286+N1289</f>
        <v>0</v>
      </c>
      <c r="O1261" s="27">
        <f t="shared" ref="O1261:Q1261" si="1000">O1262+O1265+O1268+O1271+O1274+O1277+O1280+O1283+O1286+O1289</f>
        <v>0</v>
      </c>
      <c r="P1261" s="27">
        <f t="shared" si="1000"/>
        <v>0</v>
      </c>
      <c r="Q1261" s="27">
        <f t="shared" si="1000"/>
        <v>0</v>
      </c>
    </row>
    <row r="1262" spans="1:17" ht="66" hidden="1">
      <c r="A1262" s="219" t="s">
        <v>211</v>
      </c>
      <c r="B1262" s="220" t="s">
        <v>9</v>
      </c>
      <c r="C1262" s="220" t="s">
        <v>53</v>
      </c>
      <c r="D1262" s="248" t="s">
        <v>284</v>
      </c>
      <c r="E1262" s="224"/>
      <c r="F1262" s="222">
        <f>F1263</f>
        <v>0</v>
      </c>
      <c r="G1262" s="222">
        <f t="shared" si="996"/>
        <v>0</v>
      </c>
      <c r="H1262" s="222">
        <f t="shared" si="996"/>
        <v>0</v>
      </c>
      <c r="I1262" s="222">
        <f t="shared" si="996"/>
        <v>0</v>
      </c>
      <c r="J1262" s="126">
        <f>J1263</f>
        <v>0</v>
      </c>
      <c r="K1262" s="126">
        <f t="shared" si="996"/>
        <v>0</v>
      </c>
      <c r="L1262" s="188">
        <f t="shared" si="996"/>
        <v>0</v>
      </c>
      <c r="M1262" s="188">
        <f t="shared" si="996"/>
        <v>0</v>
      </c>
      <c r="N1262" s="27">
        <f t="shared" ref="N1262:Q1263" si="1001">N1263</f>
        <v>0</v>
      </c>
      <c r="O1262" s="27">
        <f t="shared" si="1001"/>
        <v>0</v>
      </c>
      <c r="P1262" s="27">
        <f t="shared" si="1001"/>
        <v>0</v>
      </c>
      <c r="Q1262" s="81">
        <f t="shared" si="1001"/>
        <v>0</v>
      </c>
    </row>
    <row r="1263" spans="1:17" ht="24" hidden="1" customHeight="1">
      <c r="A1263" s="219" t="s">
        <v>100</v>
      </c>
      <c r="B1263" s="220" t="s">
        <v>9</v>
      </c>
      <c r="C1263" s="220" t="s">
        <v>53</v>
      </c>
      <c r="D1263" s="248" t="s">
        <v>284</v>
      </c>
      <c r="E1263" s="224" t="s">
        <v>89</v>
      </c>
      <c r="F1263" s="222">
        <f>F1264</f>
        <v>0</v>
      </c>
      <c r="G1263" s="222">
        <f t="shared" si="996"/>
        <v>0</v>
      </c>
      <c r="H1263" s="222">
        <f t="shared" si="996"/>
        <v>0</v>
      </c>
      <c r="I1263" s="222">
        <f t="shared" si="996"/>
        <v>0</v>
      </c>
      <c r="J1263" s="126">
        <f>J1264</f>
        <v>0</v>
      </c>
      <c r="K1263" s="126">
        <f t="shared" si="996"/>
        <v>0</v>
      </c>
      <c r="L1263" s="188">
        <f t="shared" si="996"/>
        <v>0</v>
      </c>
      <c r="M1263" s="188">
        <f t="shared" si="996"/>
        <v>0</v>
      </c>
      <c r="N1263" s="27">
        <f t="shared" si="1001"/>
        <v>0</v>
      </c>
      <c r="O1263" s="27">
        <f t="shared" si="1001"/>
        <v>0</v>
      </c>
      <c r="P1263" s="27">
        <f t="shared" si="1001"/>
        <v>0</v>
      </c>
      <c r="Q1263" s="81">
        <f t="shared" si="1001"/>
        <v>0</v>
      </c>
    </row>
    <row r="1264" spans="1:17" ht="33" hidden="1">
      <c r="A1264" s="219" t="s">
        <v>187</v>
      </c>
      <c r="B1264" s="220" t="s">
        <v>9</v>
      </c>
      <c r="C1264" s="220" t="s">
        <v>53</v>
      </c>
      <c r="D1264" s="248" t="s">
        <v>284</v>
      </c>
      <c r="E1264" s="224" t="s">
        <v>186</v>
      </c>
      <c r="F1264" s="222"/>
      <c r="G1264" s="222"/>
      <c r="H1264" s="222"/>
      <c r="I1264" s="223"/>
      <c r="J1264" s="105"/>
      <c r="K1264" s="105"/>
      <c r="L1264" s="115"/>
      <c r="M1264" s="115"/>
      <c r="N1264" s="27">
        <f>F1264+J1264+K1264</f>
        <v>0</v>
      </c>
      <c r="O1264" s="27">
        <f>G1264+K1264</f>
        <v>0</v>
      </c>
      <c r="P1264" s="27">
        <f>H1264+L1264+M1264</f>
        <v>0</v>
      </c>
      <c r="Q1264" s="81">
        <f>I1264+M1264</f>
        <v>0</v>
      </c>
    </row>
    <row r="1265" spans="1:17" ht="99" hidden="1">
      <c r="A1265" s="219" t="s">
        <v>621</v>
      </c>
      <c r="B1265" s="220" t="s">
        <v>9</v>
      </c>
      <c r="C1265" s="220" t="s">
        <v>53</v>
      </c>
      <c r="D1265" s="248" t="s">
        <v>300</v>
      </c>
      <c r="E1265" s="224"/>
      <c r="F1265" s="222">
        <f>F1266</f>
        <v>0</v>
      </c>
      <c r="G1265" s="222">
        <f t="shared" ref="G1265:M1266" si="1002">G1266</f>
        <v>0</v>
      </c>
      <c r="H1265" s="222">
        <f t="shared" si="1002"/>
        <v>0</v>
      </c>
      <c r="I1265" s="222">
        <f t="shared" si="1002"/>
        <v>0</v>
      </c>
      <c r="J1265" s="126">
        <f>J1266</f>
        <v>0</v>
      </c>
      <c r="K1265" s="126">
        <f t="shared" si="1002"/>
        <v>0</v>
      </c>
      <c r="L1265" s="188">
        <f t="shared" si="1002"/>
        <v>0</v>
      </c>
      <c r="M1265" s="188">
        <f t="shared" si="1002"/>
        <v>0</v>
      </c>
      <c r="N1265" s="27">
        <f t="shared" ref="N1265:Q1266" si="1003">N1266</f>
        <v>0</v>
      </c>
      <c r="O1265" s="27">
        <f t="shared" si="1003"/>
        <v>0</v>
      </c>
      <c r="P1265" s="27">
        <f t="shared" si="1003"/>
        <v>0</v>
      </c>
      <c r="Q1265" s="81">
        <f t="shared" si="1003"/>
        <v>0</v>
      </c>
    </row>
    <row r="1266" spans="1:17" ht="23.25" hidden="1" customHeight="1">
      <c r="A1266" s="219" t="s">
        <v>100</v>
      </c>
      <c r="B1266" s="220" t="s">
        <v>9</v>
      </c>
      <c r="C1266" s="220" t="s">
        <v>53</v>
      </c>
      <c r="D1266" s="248" t="s">
        <v>300</v>
      </c>
      <c r="E1266" s="224" t="s">
        <v>89</v>
      </c>
      <c r="F1266" s="222">
        <f>F1267</f>
        <v>0</v>
      </c>
      <c r="G1266" s="222">
        <f t="shared" si="1002"/>
        <v>0</v>
      </c>
      <c r="H1266" s="222">
        <f t="shared" si="1002"/>
        <v>0</v>
      </c>
      <c r="I1266" s="222">
        <f t="shared" si="1002"/>
        <v>0</v>
      </c>
      <c r="J1266" s="126">
        <f>J1267</f>
        <v>0</v>
      </c>
      <c r="K1266" s="126">
        <f t="shared" si="1002"/>
        <v>0</v>
      </c>
      <c r="L1266" s="188">
        <f t="shared" si="1002"/>
        <v>0</v>
      </c>
      <c r="M1266" s="188">
        <f t="shared" si="1002"/>
        <v>0</v>
      </c>
      <c r="N1266" s="27">
        <f t="shared" si="1003"/>
        <v>0</v>
      </c>
      <c r="O1266" s="27">
        <f t="shared" si="1003"/>
        <v>0</v>
      </c>
      <c r="P1266" s="27">
        <f t="shared" si="1003"/>
        <v>0</v>
      </c>
      <c r="Q1266" s="81">
        <f t="shared" si="1003"/>
        <v>0</v>
      </c>
    </row>
    <row r="1267" spans="1:17" ht="33" hidden="1">
      <c r="A1267" s="219" t="s">
        <v>187</v>
      </c>
      <c r="B1267" s="220" t="s">
        <v>9</v>
      </c>
      <c r="C1267" s="220" t="s">
        <v>53</v>
      </c>
      <c r="D1267" s="248" t="s">
        <v>300</v>
      </c>
      <c r="E1267" s="224" t="s">
        <v>186</v>
      </c>
      <c r="F1267" s="222"/>
      <c r="G1267" s="222"/>
      <c r="H1267" s="222"/>
      <c r="I1267" s="223"/>
      <c r="J1267" s="105"/>
      <c r="K1267" s="105"/>
      <c r="L1267" s="115"/>
      <c r="M1267" s="115"/>
      <c r="N1267" s="27">
        <f>F1267+J1267+K1267</f>
        <v>0</v>
      </c>
      <c r="O1267" s="27">
        <f>G1267+K1267</f>
        <v>0</v>
      </c>
      <c r="P1267" s="27">
        <f>H1267+L1267+M1267</f>
        <v>0</v>
      </c>
      <c r="Q1267" s="81">
        <f>I1267+M1267</f>
        <v>0</v>
      </c>
    </row>
    <row r="1268" spans="1:17" ht="49.5" hidden="1">
      <c r="A1268" s="219" t="s">
        <v>623</v>
      </c>
      <c r="B1268" s="220" t="s">
        <v>9</v>
      </c>
      <c r="C1268" s="220" t="s">
        <v>53</v>
      </c>
      <c r="D1268" s="248" t="s">
        <v>622</v>
      </c>
      <c r="E1268" s="224"/>
      <c r="F1268" s="222">
        <f>F1269</f>
        <v>0</v>
      </c>
      <c r="G1268" s="222">
        <f t="shared" ref="G1268:M1269" si="1004">G1269</f>
        <v>0</v>
      </c>
      <c r="H1268" s="222">
        <f t="shared" si="1004"/>
        <v>0</v>
      </c>
      <c r="I1268" s="222">
        <f t="shared" si="1004"/>
        <v>0</v>
      </c>
      <c r="J1268" s="126">
        <f>J1269</f>
        <v>0</v>
      </c>
      <c r="K1268" s="126">
        <f t="shared" si="1004"/>
        <v>0</v>
      </c>
      <c r="L1268" s="188">
        <f t="shared" si="1004"/>
        <v>0</v>
      </c>
      <c r="M1268" s="188">
        <f t="shared" si="1004"/>
        <v>0</v>
      </c>
      <c r="N1268" s="27">
        <f t="shared" ref="N1268:Q1269" si="1005">N1269</f>
        <v>0</v>
      </c>
      <c r="O1268" s="27">
        <f t="shared" si="1005"/>
        <v>0</v>
      </c>
      <c r="P1268" s="27">
        <f t="shared" si="1005"/>
        <v>0</v>
      </c>
      <c r="Q1268" s="81">
        <f t="shared" si="1005"/>
        <v>0</v>
      </c>
    </row>
    <row r="1269" spans="1:17" ht="22.5" hidden="1" customHeight="1">
      <c r="A1269" s="219" t="s">
        <v>100</v>
      </c>
      <c r="B1269" s="220" t="s">
        <v>9</v>
      </c>
      <c r="C1269" s="220" t="s">
        <v>53</v>
      </c>
      <c r="D1269" s="248" t="s">
        <v>622</v>
      </c>
      <c r="E1269" s="224" t="s">
        <v>89</v>
      </c>
      <c r="F1269" s="222">
        <f>F1270</f>
        <v>0</v>
      </c>
      <c r="G1269" s="222">
        <f t="shared" si="1004"/>
        <v>0</v>
      </c>
      <c r="H1269" s="222">
        <f t="shared" si="1004"/>
        <v>0</v>
      </c>
      <c r="I1269" s="222">
        <f t="shared" si="1004"/>
        <v>0</v>
      </c>
      <c r="J1269" s="126">
        <f>J1270</f>
        <v>0</v>
      </c>
      <c r="K1269" s="126">
        <f t="shared" si="1004"/>
        <v>0</v>
      </c>
      <c r="L1269" s="188">
        <f t="shared" si="1004"/>
        <v>0</v>
      </c>
      <c r="M1269" s="188">
        <f t="shared" si="1004"/>
        <v>0</v>
      </c>
      <c r="N1269" s="27">
        <f t="shared" si="1005"/>
        <v>0</v>
      </c>
      <c r="O1269" s="27">
        <f t="shared" si="1005"/>
        <v>0</v>
      </c>
      <c r="P1269" s="27">
        <f t="shared" si="1005"/>
        <v>0</v>
      </c>
      <c r="Q1269" s="81">
        <f t="shared" si="1005"/>
        <v>0</v>
      </c>
    </row>
    <row r="1270" spans="1:17" ht="33" hidden="1">
      <c r="A1270" s="219" t="s">
        <v>187</v>
      </c>
      <c r="B1270" s="220" t="s">
        <v>9</v>
      </c>
      <c r="C1270" s="220" t="s">
        <v>53</v>
      </c>
      <c r="D1270" s="248" t="s">
        <v>622</v>
      </c>
      <c r="E1270" s="224" t="s">
        <v>186</v>
      </c>
      <c r="F1270" s="222"/>
      <c r="G1270" s="222"/>
      <c r="H1270" s="222"/>
      <c r="I1270" s="223"/>
      <c r="J1270" s="105"/>
      <c r="K1270" s="105"/>
      <c r="L1270" s="115"/>
      <c r="M1270" s="115"/>
      <c r="N1270" s="27">
        <f>F1270+J1270+K1270</f>
        <v>0</v>
      </c>
      <c r="O1270" s="27">
        <f>G1270+K1270</f>
        <v>0</v>
      </c>
      <c r="P1270" s="27">
        <f>H1270+L1270+M1270</f>
        <v>0</v>
      </c>
      <c r="Q1270" s="81">
        <f>I1270+M1270</f>
        <v>0</v>
      </c>
    </row>
    <row r="1271" spans="1:17" ht="82.5" hidden="1">
      <c r="A1271" s="219" t="s">
        <v>612</v>
      </c>
      <c r="B1271" s="220" t="s">
        <v>9</v>
      </c>
      <c r="C1271" s="220" t="s">
        <v>53</v>
      </c>
      <c r="D1271" s="248" t="s">
        <v>426</v>
      </c>
      <c r="E1271" s="224"/>
      <c r="F1271" s="222">
        <f>F1272</f>
        <v>0</v>
      </c>
      <c r="G1271" s="222">
        <f t="shared" ref="G1271:M1272" si="1006">G1272</f>
        <v>0</v>
      </c>
      <c r="H1271" s="222">
        <f t="shared" si="1006"/>
        <v>0</v>
      </c>
      <c r="I1271" s="222">
        <f t="shared" si="1006"/>
        <v>0</v>
      </c>
      <c r="J1271" s="126">
        <f>J1272</f>
        <v>0</v>
      </c>
      <c r="K1271" s="126">
        <f t="shared" si="1006"/>
        <v>0</v>
      </c>
      <c r="L1271" s="188">
        <f t="shared" si="1006"/>
        <v>0</v>
      </c>
      <c r="M1271" s="188">
        <f t="shared" si="1006"/>
        <v>0</v>
      </c>
      <c r="N1271" s="27">
        <f t="shared" ref="N1271:Q1272" si="1007">N1272</f>
        <v>0</v>
      </c>
      <c r="O1271" s="27">
        <f t="shared" si="1007"/>
        <v>0</v>
      </c>
      <c r="P1271" s="27">
        <f t="shared" si="1007"/>
        <v>0</v>
      </c>
      <c r="Q1271" s="81">
        <f t="shared" si="1007"/>
        <v>0</v>
      </c>
    </row>
    <row r="1272" spans="1:17" ht="23.25" hidden="1" customHeight="1">
      <c r="A1272" s="219" t="s">
        <v>100</v>
      </c>
      <c r="B1272" s="220" t="s">
        <v>9</v>
      </c>
      <c r="C1272" s="220" t="s">
        <v>53</v>
      </c>
      <c r="D1272" s="248" t="s">
        <v>426</v>
      </c>
      <c r="E1272" s="224">
        <v>300</v>
      </c>
      <c r="F1272" s="222">
        <f>F1273</f>
        <v>0</v>
      </c>
      <c r="G1272" s="222">
        <f t="shared" si="1006"/>
        <v>0</v>
      </c>
      <c r="H1272" s="222">
        <f t="shared" si="1006"/>
        <v>0</v>
      </c>
      <c r="I1272" s="222">
        <f t="shared" si="1006"/>
        <v>0</v>
      </c>
      <c r="J1272" s="126">
        <f>J1273</f>
        <v>0</v>
      </c>
      <c r="K1272" s="126">
        <f t="shared" si="1006"/>
        <v>0</v>
      </c>
      <c r="L1272" s="188">
        <f t="shared" si="1006"/>
        <v>0</v>
      </c>
      <c r="M1272" s="188">
        <f t="shared" si="1006"/>
        <v>0</v>
      </c>
      <c r="N1272" s="27">
        <f t="shared" si="1007"/>
        <v>0</v>
      </c>
      <c r="O1272" s="27">
        <f t="shared" si="1007"/>
        <v>0</v>
      </c>
      <c r="P1272" s="27">
        <f t="shared" si="1007"/>
        <v>0</v>
      </c>
      <c r="Q1272" s="81">
        <f t="shared" si="1007"/>
        <v>0</v>
      </c>
    </row>
    <row r="1273" spans="1:17" ht="33" hidden="1">
      <c r="A1273" s="219" t="s">
        <v>187</v>
      </c>
      <c r="B1273" s="220" t="s">
        <v>9</v>
      </c>
      <c r="C1273" s="220" t="s">
        <v>53</v>
      </c>
      <c r="D1273" s="248" t="s">
        <v>426</v>
      </c>
      <c r="E1273" s="224">
        <v>310</v>
      </c>
      <c r="F1273" s="222"/>
      <c r="G1273" s="222"/>
      <c r="H1273" s="222"/>
      <c r="I1273" s="223"/>
      <c r="J1273" s="105"/>
      <c r="K1273" s="105"/>
      <c r="L1273" s="115"/>
      <c r="M1273" s="115"/>
      <c r="N1273" s="27">
        <f>F1273+J1273+K1273</f>
        <v>0</v>
      </c>
      <c r="O1273" s="27">
        <f>G1273+K1273</f>
        <v>0</v>
      </c>
      <c r="P1273" s="27">
        <f>H1273+L1273+M1273</f>
        <v>0</v>
      </c>
      <c r="Q1273" s="81">
        <f>I1273+M1273</f>
        <v>0</v>
      </c>
    </row>
    <row r="1274" spans="1:17" ht="33" hidden="1">
      <c r="A1274" s="219" t="s">
        <v>613</v>
      </c>
      <c r="B1274" s="220" t="s">
        <v>9</v>
      </c>
      <c r="C1274" s="220" t="s">
        <v>53</v>
      </c>
      <c r="D1274" s="248" t="s">
        <v>427</v>
      </c>
      <c r="E1274" s="224"/>
      <c r="F1274" s="222">
        <f>F1275</f>
        <v>0</v>
      </c>
      <c r="G1274" s="222">
        <f t="shared" ref="G1274:M1275" si="1008">G1275</f>
        <v>0</v>
      </c>
      <c r="H1274" s="222">
        <f t="shared" si="1008"/>
        <v>0</v>
      </c>
      <c r="I1274" s="222">
        <f t="shared" si="1008"/>
        <v>0</v>
      </c>
      <c r="J1274" s="126">
        <f>J1275</f>
        <v>0</v>
      </c>
      <c r="K1274" s="126">
        <f t="shared" si="1008"/>
        <v>0</v>
      </c>
      <c r="L1274" s="188">
        <f t="shared" si="1008"/>
        <v>0</v>
      </c>
      <c r="M1274" s="188">
        <f t="shared" si="1008"/>
        <v>0</v>
      </c>
      <c r="N1274" s="27">
        <f t="shared" ref="N1274:Q1275" si="1009">N1275</f>
        <v>0</v>
      </c>
      <c r="O1274" s="27">
        <f t="shared" si="1009"/>
        <v>0</v>
      </c>
      <c r="P1274" s="27">
        <f t="shared" si="1009"/>
        <v>0</v>
      </c>
      <c r="Q1274" s="81">
        <f t="shared" si="1009"/>
        <v>0</v>
      </c>
    </row>
    <row r="1275" spans="1:17" ht="24" hidden="1" customHeight="1">
      <c r="A1275" s="219" t="s">
        <v>100</v>
      </c>
      <c r="B1275" s="220" t="s">
        <v>9</v>
      </c>
      <c r="C1275" s="220" t="s">
        <v>53</v>
      </c>
      <c r="D1275" s="248" t="s">
        <v>427</v>
      </c>
      <c r="E1275" s="224">
        <v>300</v>
      </c>
      <c r="F1275" s="222">
        <f>F1276</f>
        <v>0</v>
      </c>
      <c r="G1275" s="222">
        <f t="shared" si="1008"/>
        <v>0</v>
      </c>
      <c r="H1275" s="222">
        <f t="shared" si="1008"/>
        <v>0</v>
      </c>
      <c r="I1275" s="222">
        <f t="shared" si="1008"/>
        <v>0</v>
      </c>
      <c r="J1275" s="126">
        <f>J1276</f>
        <v>0</v>
      </c>
      <c r="K1275" s="126">
        <f t="shared" si="1008"/>
        <v>0</v>
      </c>
      <c r="L1275" s="188">
        <f t="shared" si="1008"/>
        <v>0</v>
      </c>
      <c r="M1275" s="188">
        <f t="shared" si="1008"/>
        <v>0</v>
      </c>
      <c r="N1275" s="27">
        <f t="shared" si="1009"/>
        <v>0</v>
      </c>
      <c r="O1275" s="27">
        <f t="shared" si="1009"/>
        <v>0</v>
      </c>
      <c r="P1275" s="27">
        <f t="shared" si="1009"/>
        <v>0</v>
      </c>
      <c r="Q1275" s="81">
        <f t="shared" si="1009"/>
        <v>0</v>
      </c>
    </row>
    <row r="1276" spans="1:17" ht="33" hidden="1">
      <c r="A1276" s="219" t="s">
        <v>187</v>
      </c>
      <c r="B1276" s="220" t="s">
        <v>9</v>
      </c>
      <c r="C1276" s="220" t="s">
        <v>53</v>
      </c>
      <c r="D1276" s="248" t="s">
        <v>427</v>
      </c>
      <c r="E1276" s="224">
        <v>310</v>
      </c>
      <c r="F1276" s="222"/>
      <c r="G1276" s="222"/>
      <c r="H1276" s="222"/>
      <c r="I1276" s="223"/>
      <c r="J1276" s="105"/>
      <c r="K1276" s="105"/>
      <c r="L1276" s="115"/>
      <c r="M1276" s="115"/>
      <c r="N1276" s="27">
        <f>F1276+J1276+K1276</f>
        <v>0</v>
      </c>
      <c r="O1276" s="27">
        <f>G1276+K1276</f>
        <v>0</v>
      </c>
      <c r="P1276" s="27">
        <f>H1276+L1276+M1276</f>
        <v>0</v>
      </c>
      <c r="Q1276" s="81">
        <f>I1276+M1276</f>
        <v>0</v>
      </c>
    </row>
    <row r="1277" spans="1:17" ht="82.5" hidden="1">
      <c r="A1277" s="219" t="s">
        <v>614</v>
      </c>
      <c r="B1277" s="220" t="s">
        <v>9</v>
      </c>
      <c r="C1277" s="220" t="s">
        <v>53</v>
      </c>
      <c r="D1277" s="248" t="s">
        <v>428</v>
      </c>
      <c r="E1277" s="224"/>
      <c r="F1277" s="222">
        <f>F1278</f>
        <v>0</v>
      </c>
      <c r="G1277" s="222">
        <f t="shared" ref="G1277:M1278" si="1010">G1278</f>
        <v>0</v>
      </c>
      <c r="H1277" s="222">
        <f t="shared" si="1010"/>
        <v>0</v>
      </c>
      <c r="I1277" s="222">
        <f t="shared" si="1010"/>
        <v>0</v>
      </c>
      <c r="J1277" s="126">
        <f>J1278</f>
        <v>0</v>
      </c>
      <c r="K1277" s="126">
        <f t="shared" si="1010"/>
        <v>0</v>
      </c>
      <c r="L1277" s="188">
        <f t="shared" si="1010"/>
        <v>0</v>
      </c>
      <c r="M1277" s="188">
        <f t="shared" si="1010"/>
        <v>0</v>
      </c>
      <c r="N1277" s="27">
        <f t="shared" ref="N1277:Q1278" si="1011">N1278</f>
        <v>0</v>
      </c>
      <c r="O1277" s="27">
        <f t="shared" si="1011"/>
        <v>0</v>
      </c>
      <c r="P1277" s="27">
        <f t="shared" si="1011"/>
        <v>0</v>
      </c>
      <c r="Q1277" s="81">
        <f t="shared" si="1011"/>
        <v>0</v>
      </c>
    </row>
    <row r="1278" spans="1:17" ht="23.25" hidden="1" customHeight="1">
      <c r="A1278" s="219" t="s">
        <v>100</v>
      </c>
      <c r="B1278" s="220" t="s">
        <v>9</v>
      </c>
      <c r="C1278" s="220" t="s">
        <v>53</v>
      </c>
      <c r="D1278" s="248" t="s">
        <v>428</v>
      </c>
      <c r="E1278" s="224">
        <v>300</v>
      </c>
      <c r="F1278" s="222">
        <f>F1279</f>
        <v>0</v>
      </c>
      <c r="G1278" s="222">
        <f t="shared" si="1010"/>
        <v>0</v>
      </c>
      <c r="H1278" s="222">
        <f t="shared" si="1010"/>
        <v>0</v>
      </c>
      <c r="I1278" s="222">
        <f t="shared" si="1010"/>
        <v>0</v>
      </c>
      <c r="J1278" s="126">
        <f>J1279</f>
        <v>0</v>
      </c>
      <c r="K1278" s="126">
        <f t="shared" si="1010"/>
        <v>0</v>
      </c>
      <c r="L1278" s="188">
        <f t="shared" si="1010"/>
        <v>0</v>
      </c>
      <c r="M1278" s="188">
        <f t="shared" si="1010"/>
        <v>0</v>
      </c>
      <c r="N1278" s="27">
        <f t="shared" si="1011"/>
        <v>0</v>
      </c>
      <c r="O1278" s="27">
        <f t="shared" si="1011"/>
        <v>0</v>
      </c>
      <c r="P1278" s="27">
        <f t="shared" si="1011"/>
        <v>0</v>
      </c>
      <c r="Q1278" s="81">
        <f t="shared" si="1011"/>
        <v>0</v>
      </c>
    </row>
    <row r="1279" spans="1:17" ht="33" hidden="1">
      <c r="A1279" s="219" t="s">
        <v>187</v>
      </c>
      <c r="B1279" s="220" t="s">
        <v>9</v>
      </c>
      <c r="C1279" s="220" t="s">
        <v>53</v>
      </c>
      <c r="D1279" s="248" t="s">
        <v>428</v>
      </c>
      <c r="E1279" s="224">
        <v>310</v>
      </c>
      <c r="F1279" s="222"/>
      <c r="G1279" s="222"/>
      <c r="H1279" s="222"/>
      <c r="I1279" s="223"/>
      <c r="J1279" s="105"/>
      <c r="K1279" s="105"/>
      <c r="L1279" s="115"/>
      <c r="M1279" s="115"/>
      <c r="N1279" s="27">
        <f>F1279+J1279+K1279</f>
        <v>0</v>
      </c>
      <c r="O1279" s="27">
        <f>G1279+K1279</f>
        <v>0</v>
      </c>
      <c r="P1279" s="27">
        <f>H1279+L1279+M1279</f>
        <v>0</v>
      </c>
      <c r="Q1279" s="81">
        <f>I1279+M1279</f>
        <v>0</v>
      </c>
    </row>
    <row r="1280" spans="1:17" ht="82.5" hidden="1">
      <c r="A1280" s="219" t="s">
        <v>615</v>
      </c>
      <c r="B1280" s="220" t="s">
        <v>9</v>
      </c>
      <c r="C1280" s="220" t="s">
        <v>53</v>
      </c>
      <c r="D1280" s="248" t="s">
        <v>429</v>
      </c>
      <c r="E1280" s="224"/>
      <c r="F1280" s="222">
        <f>F1281</f>
        <v>0</v>
      </c>
      <c r="G1280" s="222">
        <f t="shared" ref="G1280:M1281" si="1012">G1281</f>
        <v>0</v>
      </c>
      <c r="H1280" s="222">
        <f t="shared" si="1012"/>
        <v>0</v>
      </c>
      <c r="I1280" s="222">
        <f t="shared" si="1012"/>
        <v>0</v>
      </c>
      <c r="J1280" s="126">
        <f>J1281</f>
        <v>0</v>
      </c>
      <c r="K1280" s="126">
        <f t="shared" si="1012"/>
        <v>0</v>
      </c>
      <c r="L1280" s="188">
        <f t="shared" si="1012"/>
        <v>0</v>
      </c>
      <c r="M1280" s="188">
        <f t="shared" si="1012"/>
        <v>0</v>
      </c>
      <c r="N1280" s="27">
        <f t="shared" ref="N1280:Q1281" si="1013">N1281</f>
        <v>0</v>
      </c>
      <c r="O1280" s="27">
        <f t="shared" si="1013"/>
        <v>0</v>
      </c>
      <c r="P1280" s="27">
        <f t="shared" si="1013"/>
        <v>0</v>
      </c>
      <c r="Q1280" s="81">
        <f t="shared" si="1013"/>
        <v>0</v>
      </c>
    </row>
    <row r="1281" spans="1:17" ht="24.75" hidden="1" customHeight="1">
      <c r="A1281" s="219" t="s">
        <v>100</v>
      </c>
      <c r="B1281" s="220" t="s">
        <v>9</v>
      </c>
      <c r="C1281" s="220" t="s">
        <v>53</v>
      </c>
      <c r="D1281" s="248" t="s">
        <v>429</v>
      </c>
      <c r="E1281" s="224">
        <v>300</v>
      </c>
      <c r="F1281" s="222">
        <f>F1282</f>
        <v>0</v>
      </c>
      <c r="G1281" s="222">
        <f t="shared" si="1012"/>
        <v>0</v>
      </c>
      <c r="H1281" s="222">
        <f t="shared" si="1012"/>
        <v>0</v>
      </c>
      <c r="I1281" s="222">
        <f t="shared" si="1012"/>
        <v>0</v>
      </c>
      <c r="J1281" s="126">
        <f>J1282</f>
        <v>0</v>
      </c>
      <c r="K1281" s="126">
        <f t="shared" si="1012"/>
        <v>0</v>
      </c>
      <c r="L1281" s="188">
        <f t="shared" si="1012"/>
        <v>0</v>
      </c>
      <c r="M1281" s="188">
        <f t="shared" si="1012"/>
        <v>0</v>
      </c>
      <c r="N1281" s="27">
        <f t="shared" si="1013"/>
        <v>0</v>
      </c>
      <c r="O1281" s="27">
        <f t="shared" si="1013"/>
        <v>0</v>
      </c>
      <c r="P1281" s="27">
        <f t="shared" si="1013"/>
        <v>0</v>
      </c>
      <c r="Q1281" s="81">
        <f t="shared" si="1013"/>
        <v>0</v>
      </c>
    </row>
    <row r="1282" spans="1:17" ht="33" hidden="1">
      <c r="A1282" s="219" t="s">
        <v>187</v>
      </c>
      <c r="B1282" s="220" t="s">
        <v>9</v>
      </c>
      <c r="C1282" s="220" t="s">
        <v>53</v>
      </c>
      <c r="D1282" s="248" t="s">
        <v>429</v>
      </c>
      <c r="E1282" s="224">
        <v>310</v>
      </c>
      <c r="F1282" s="222"/>
      <c r="G1282" s="222"/>
      <c r="H1282" s="222"/>
      <c r="I1282" s="223"/>
      <c r="J1282" s="105"/>
      <c r="K1282" s="105"/>
      <c r="L1282" s="115"/>
      <c r="M1282" s="115"/>
      <c r="N1282" s="27">
        <f>F1282+J1282+K1282</f>
        <v>0</v>
      </c>
      <c r="O1282" s="27">
        <f>G1282+K1282</f>
        <v>0</v>
      </c>
      <c r="P1282" s="27">
        <f>H1282+L1282+M1282</f>
        <v>0</v>
      </c>
      <c r="Q1282" s="81">
        <f>I1282+M1282</f>
        <v>0</v>
      </c>
    </row>
    <row r="1283" spans="1:17" ht="49.5" hidden="1">
      <c r="A1283" s="219" t="s">
        <v>617</v>
      </c>
      <c r="B1283" s="220" t="s">
        <v>9</v>
      </c>
      <c r="C1283" s="220" t="s">
        <v>53</v>
      </c>
      <c r="D1283" s="248" t="s">
        <v>616</v>
      </c>
      <c r="E1283" s="224"/>
      <c r="F1283" s="222">
        <f>F1284</f>
        <v>0</v>
      </c>
      <c r="G1283" s="222">
        <f t="shared" ref="G1283:M1284" si="1014">G1284</f>
        <v>0</v>
      </c>
      <c r="H1283" s="222">
        <f t="shared" si="1014"/>
        <v>0</v>
      </c>
      <c r="I1283" s="222">
        <f t="shared" si="1014"/>
        <v>0</v>
      </c>
      <c r="J1283" s="126">
        <f>J1284</f>
        <v>0</v>
      </c>
      <c r="K1283" s="126">
        <f t="shared" si="1014"/>
        <v>0</v>
      </c>
      <c r="L1283" s="188">
        <f t="shared" si="1014"/>
        <v>0</v>
      </c>
      <c r="M1283" s="188">
        <f t="shared" si="1014"/>
        <v>0</v>
      </c>
      <c r="N1283" s="27">
        <f t="shared" ref="N1283:Q1284" si="1015">N1284</f>
        <v>0</v>
      </c>
      <c r="O1283" s="27">
        <f t="shared" si="1015"/>
        <v>0</v>
      </c>
      <c r="P1283" s="27">
        <f t="shared" si="1015"/>
        <v>0</v>
      </c>
      <c r="Q1283" s="81">
        <f t="shared" si="1015"/>
        <v>0</v>
      </c>
    </row>
    <row r="1284" spans="1:17" ht="23.25" hidden="1" customHeight="1">
      <c r="A1284" s="219" t="s">
        <v>100</v>
      </c>
      <c r="B1284" s="220" t="s">
        <v>9</v>
      </c>
      <c r="C1284" s="220" t="s">
        <v>53</v>
      </c>
      <c r="D1284" s="248" t="s">
        <v>616</v>
      </c>
      <c r="E1284" s="224">
        <v>300</v>
      </c>
      <c r="F1284" s="222">
        <f>F1285</f>
        <v>0</v>
      </c>
      <c r="G1284" s="222">
        <f t="shared" si="1014"/>
        <v>0</v>
      </c>
      <c r="H1284" s="222">
        <f t="shared" si="1014"/>
        <v>0</v>
      </c>
      <c r="I1284" s="222">
        <f t="shared" si="1014"/>
        <v>0</v>
      </c>
      <c r="J1284" s="126">
        <f>J1285</f>
        <v>0</v>
      </c>
      <c r="K1284" s="126">
        <f t="shared" si="1014"/>
        <v>0</v>
      </c>
      <c r="L1284" s="188">
        <f t="shared" si="1014"/>
        <v>0</v>
      </c>
      <c r="M1284" s="188">
        <f t="shared" si="1014"/>
        <v>0</v>
      </c>
      <c r="N1284" s="27">
        <f t="shared" si="1015"/>
        <v>0</v>
      </c>
      <c r="O1284" s="27">
        <f t="shared" si="1015"/>
        <v>0</v>
      </c>
      <c r="P1284" s="27">
        <f t="shared" si="1015"/>
        <v>0</v>
      </c>
      <c r="Q1284" s="81">
        <f t="shared" si="1015"/>
        <v>0</v>
      </c>
    </row>
    <row r="1285" spans="1:17" ht="33" hidden="1">
      <c r="A1285" s="219" t="s">
        <v>187</v>
      </c>
      <c r="B1285" s="220" t="s">
        <v>9</v>
      </c>
      <c r="C1285" s="220" t="s">
        <v>53</v>
      </c>
      <c r="D1285" s="248" t="s">
        <v>616</v>
      </c>
      <c r="E1285" s="224">
        <v>310</v>
      </c>
      <c r="F1285" s="222"/>
      <c r="G1285" s="222"/>
      <c r="H1285" s="222"/>
      <c r="I1285" s="223"/>
      <c r="J1285" s="105"/>
      <c r="K1285" s="105"/>
      <c r="L1285" s="115"/>
      <c r="M1285" s="115"/>
      <c r="N1285" s="27">
        <f>F1285+J1285+K1285</f>
        <v>0</v>
      </c>
      <c r="O1285" s="27">
        <f>G1285+K1285</f>
        <v>0</v>
      </c>
      <c r="P1285" s="27">
        <f>H1285+L1285+M1285</f>
        <v>0</v>
      </c>
      <c r="Q1285" s="81">
        <f>I1285+M1285</f>
        <v>0</v>
      </c>
    </row>
    <row r="1286" spans="1:17" ht="54" hidden="1" customHeight="1">
      <c r="A1286" s="219" t="s">
        <v>619</v>
      </c>
      <c r="B1286" s="220" t="s">
        <v>9</v>
      </c>
      <c r="C1286" s="220" t="s">
        <v>53</v>
      </c>
      <c r="D1286" s="248" t="s">
        <v>618</v>
      </c>
      <c r="E1286" s="224"/>
      <c r="F1286" s="222">
        <f>F1287</f>
        <v>0</v>
      </c>
      <c r="G1286" s="222">
        <f t="shared" ref="G1286:M1287" si="1016">G1287</f>
        <v>0</v>
      </c>
      <c r="H1286" s="222">
        <f t="shared" si="1016"/>
        <v>0</v>
      </c>
      <c r="I1286" s="222">
        <f t="shared" si="1016"/>
        <v>0</v>
      </c>
      <c r="J1286" s="126">
        <f>J1287</f>
        <v>0</v>
      </c>
      <c r="K1286" s="126">
        <f t="shared" si="1016"/>
        <v>0</v>
      </c>
      <c r="L1286" s="188">
        <f t="shared" si="1016"/>
        <v>0</v>
      </c>
      <c r="M1286" s="188">
        <f t="shared" si="1016"/>
        <v>0</v>
      </c>
      <c r="N1286" s="27">
        <f t="shared" ref="N1286:Q1287" si="1017">N1287</f>
        <v>0</v>
      </c>
      <c r="O1286" s="27">
        <f t="shared" si="1017"/>
        <v>0</v>
      </c>
      <c r="P1286" s="27">
        <f t="shared" si="1017"/>
        <v>0</v>
      </c>
      <c r="Q1286" s="81">
        <f t="shared" si="1017"/>
        <v>0</v>
      </c>
    </row>
    <row r="1287" spans="1:17" ht="24.75" hidden="1" customHeight="1">
      <c r="A1287" s="219" t="s">
        <v>100</v>
      </c>
      <c r="B1287" s="220" t="s">
        <v>9</v>
      </c>
      <c r="C1287" s="220" t="s">
        <v>53</v>
      </c>
      <c r="D1287" s="248" t="s">
        <v>618</v>
      </c>
      <c r="E1287" s="224">
        <v>300</v>
      </c>
      <c r="F1287" s="222">
        <f>F1288</f>
        <v>0</v>
      </c>
      <c r="G1287" s="222">
        <f t="shared" si="1016"/>
        <v>0</v>
      </c>
      <c r="H1287" s="222">
        <f t="shared" si="1016"/>
        <v>0</v>
      </c>
      <c r="I1287" s="222">
        <f t="shared" si="1016"/>
        <v>0</v>
      </c>
      <c r="J1287" s="126">
        <f>J1288</f>
        <v>0</v>
      </c>
      <c r="K1287" s="126">
        <f t="shared" si="1016"/>
        <v>0</v>
      </c>
      <c r="L1287" s="188">
        <f t="shared" si="1016"/>
        <v>0</v>
      </c>
      <c r="M1287" s="188">
        <f t="shared" si="1016"/>
        <v>0</v>
      </c>
      <c r="N1287" s="27">
        <f t="shared" si="1017"/>
        <v>0</v>
      </c>
      <c r="O1287" s="27">
        <f t="shared" si="1017"/>
        <v>0</v>
      </c>
      <c r="P1287" s="27">
        <f t="shared" si="1017"/>
        <v>0</v>
      </c>
      <c r="Q1287" s="81">
        <f t="shared" si="1017"/>
        <v>0</v>
      </c>
    </row>
    <row r="1288" spans="1:17" ht="33" hidden="1">
      <c r="A1288" s="219" t="s">
        <v>187</v>
      </c>
      <c r="B1288" s="220" t="s">
        <v>9</v>
      </c>
      <c r="C1288" s="220" t="s">
        <v>53</v>
      </c>
      <c r="D1288" s="248" t="s">
        <v>618</v>
      </c>
      <c r="E1288" s="224">
        <v>310</v>
      </c>
      <c r="F1288" s="222"/>
      <c r="G1288" s="222"/>
      <c r="H1288" s="222"/>
      <c r="I1288" s="223"/>
      <c r="J1288" s="105"/>
      <c r="K1288" s="105"/>
      <c r="L1288" s="115"/>
      <c r="M1288" s="115"/>
      <c r="N1288" s="27">
        <f>F1288+J1288+K1288</f>
        <v>0</v>
      </c>
      <c r="O1288" s="27">
        <f>G1288+K1288</f>
        <v>0</v>
      </c>
      <c r="P1288" s="27">
        <f>H1288+L1288+M1288</f>
        <v>0</v>
      </c>
      <c r="Q1288" s="81">
        <f>I1288+M1288</f>
        <v>0</v>
      </c>
    </row>
    <row r="1289" spans="1:17" ht="49.5" hidden="1">
      <c r="A1289" s="219" t="s">
        <v>620</v>
      </c>
      <c r="B1289" s="220" t="s">
        <v>9</v>
      </c>
      <c r="C1289" s="220" t="s">
        <v>53</v>
      </c>
      <c r="D1289" s="248" t="s">
        <v>469</v>
      </c>
      <c r="E1289" s="224"/>
      <c r="F1289" s="222">
        <f>F1290</f>
        <v>0</v>
      </c>
      <c r="G1289" s="222">
        <f t="shared" ref="G1289:M1290" si="1018">G1290</f>
        <v>0</v>
      </c>
      <c r="H1289" s="222">
        <f t="shared" si="1018"/>
        <v>0</v>
      </c>
      <c r="I1289" s="222">
        <f t="shared" si="1018"/>
        <v>0</v>
      </c>
      <c r="J1289" s="126">
        <f>J1290</f>
        <v>0</v>
      </c>
      <c r="K1289" s="126">
        <f t="shared" si="1018"/>
        <v>0</v>
      </c>
      <c r="L1289" s="188">
        <f t="shared" si="1018"/>
        <v>0</v>
      </c>
      <c r="M1289" s="188">
        <f t="shared" si="1018"/>
        <v>0</v>
      </c>
      <c r="N1289" s="27">
        <f t="shared" ref="N1289:Q1290" si="1019">N1290</f>
        <v>0</v>
      </c>
      <c r="O1289" s="27">
        <f t="shared" si="1019"/>
        <v>0</v>
      </c>
      <c r="P1289" s="27">
        <f t="shared" si="1019"/>
        <v>0</v>
      </c>
      <c r="Q1289" s="81">
        <f t="shared" si="1019"/>
        <v>0</v>
      </c>
    </row>
    <row r="1290" spans="1:17" ht="21.75" hidden="1" customHeight="1">
      <c r="A1290" s="219" t="s">
        <v>100</v>
      </c>
      <c r="B1290" s="220" t="s">
        <v>9</v>
      </c>
      <c r="C1290" s="220" t="s">
        <v>53</v>
      </c>
      <c r="D1290" s="248" t="s">
        <v>469</v>
      </c>
      <c r="E1290" s="224">
        <v>300</v>
      </c>
      <c r="F1290" s="222">
        <f>F1291</f>
        <v>0</v>
      </c>
      <c r="G1290" s="222">
        <f t="shared" si="1018"/>
        <v>0</v>
      </c>
      <c r="H1290" s="222">
        <f t="shared" si="1018"/>
        <v>0</v>
      </c>
      <c r="I1290" s="222">
        <f t="shared" si="1018"/>
        <v>0</v>
      </c>
      <c r="J1290" s="126">
        <f>J1291</f>
        <v>0</v>
      </c>
      <c r="K1290" s="126">
        <f t="shared" si="1018"/>
        <v>0</v>
      </c>
      <c r="L1290" s="188">
        <f t="shared" si="1018"/>
        <v>0</v>
      </c>
      <c r="M1290" s="188">
        <f t="shared" si="1018"/>
        <v>0</v>
      </c>
      <c r="N1290" s="27">
        <f t="shared" si="1019"/>
        <v>0</v>
      </c>
      <c r="O1290" s="27">
        <f t="shared" si="1019"/>
        <v>0</v>
      </c>
      <c r="P1290" s="27">
        <f t="shared" si="1019"/>
        <v>0</v>
      </c>
      <c r="Q1290" s="81">
        <f t="shared" si="1019"/>
        <v>0</v>
      </c>
    </row>
    <row r="1291" spans="1:17" ht="33" hidden="1">
      <c r="A1291" s="219" t="s">
        <v>187</v>
      </c>
      <c r="B1291" s="220" t="s">
        <v>9</v>
      </c>
      <c r="C1291" s="220" t="s">
        <v>53</v>
      </c>
      <c r="D1291" s="248" t="s">
        <v>469</v>
      </c>
      <c r="E1291" s="224">
        <v>310</v>
      </c>
      <c r="F1291" s="222"/>
      <c r="G1291" s="222"/>
      <c r="H1291" s="222"/>
      <c r="I1291" s="223"/>
      <c r="J1291" s="105"/>
      <c r="K1291" s="105"/>
      <c r="L1291" s="115"/>
      <c r="M1291" s="115"/>
      <c r="N1291" s="27">
        <f>F1291+J1291+K1291</f>
        <v>0</v>
      </c>
      <c r="O1291" s="27">
        <f>G1291+K1291</f>
        <v>0</v>
      </c>
      <c r="P1291" s="27">
        <f>H1291+L1291+M1291</f>
        <v>0</v>
      </c>
      <c r="Q1291" s="81">
        <f>I1291+M1291</f>
        <v>0</v>
      </c>
    </row>
    <row r="1292" spans="1:17" ht="49.5">
      <c r="A1292" s="24" t="s">
        <v>776</v>
      </c>
      <c r="B1292" s="44" t="s">
        <v>9</v>
      </c>
      <c r="C1292" s="44" t="s">
        <v>53</v>
      </c>
      <c r="D1292" s="44" t="s">
        <v>348</v>
      </c>
      <c r="E1292" s="44"/>
      <c r="F1292" s="27">
        <f>F1293</f>
        <v>495296</v>
      </c>
      <c r="G1292" s="27">
        <f t="shared" ref="G1292:M1294" si="1020">G1293</f>
        <v>409400</v>
      </c>
      <c r="H1292" s="27">
        <f t="shared" si="1020"/>
        <v>85896</v>
      </c>
      <c r="I1292" s="27">
        <f t="shared" si="1020"/>
        <v>0</v>
      </c>
      <c r="J1292" s="126">
        <f>J1293</f>
        <v>0</v>
      </c>
      <c r="K1292" s="126">
        <f t="shared" si="1020"/>
        <v>0</v>
      </c>
      <c r="L1292" s="188">
        <f t="shared" si="1020"/>
        <v>0</v>
      </c>
      <c r="M1292" s="188">
        <f t="shared" si="1020"/>
        <v>0</v>
      </c>
      <c r="N1292" s="27">
        <f>N1293</f>
        <v>495296</v>
      </c>
      <c r="O1292" s="27">
        <f t="shared" ref="O1292:Q1292" si="1021">O1293</f>
        <v>409400</v>
      </c>
      <c r="P1292" s="27">
        <f t="shared" si="1021"/>
        <v>85896</v>
      </c>
      <c r="Q1292" s="27">
        <f t="shared" si="1021"/>
        <v>0</v>
      </c>
    </row>
    <row r="1293" spans="1:17" ht="49.5">
      <c r="A1293" s="24" t="s">
        <v>507</v>
      </c>
      <c r="B1293" s="44" t="s">
        <v>9</v>
      </c>
      <c r="C1293" s="44" t="s">
        <v>53</v>
      </c>
      <c r="D1293" s="44" t="s">
        <v>506</v>
      </c>
      <c r="E1293" s="44"/>
      <c r="F1293" s="27">
        <f>F1294</f>
        <v>495296</v>
      </c>
      <c r="G1293" s="27">
        <f t="shared" si="1020"/>
        <v>409400</v>
      </c>
      <c r="H1293" s="27">
        <f t="shared" si="1020"/>
        <v>85896</v>
      </c>
      <c r="I1293" s="27">
        <f t="shared" si="1020"/>
        <v>0</v>
      </c>
      <c r="J1293" s="126">
        <f>J1294</f>
        <v>0</v>
      </c>
      <c r="K1293" s="126">
        <f t="shared" si="1020"/>
        <v>0</v>
      </c>
      <c r="L1293" s="188">
        <f t="shared" si="1020"/>
        <v>0</v>
      </c>
      <c r="M1293" s="188">
        <f t="shared" si="1020"/>
        <v>0</v>
      </c>
      <c r="N1293" s="27">
        <f t="shared" ref="N1293:Q1294" si="1022">N1294</f>
        <v>495296</v>
      </c>
      <c r="O1293" s="27">
        <f t="shared" si="1022"/>
        <v>409400</v>
      </c>
      <c r="P1293" s="27">
        <f t="shared" si="1022"/>
        <v>85896</v>
      </c>
      <c r="Q1293" s="81">
        <f t="shared" si="1022"/>
        <v>0</v>
      </c>
    </row>
    <row r="1294" spans="1:17" ht="33">
      <c r="A1294" s="24" t="s">
        <v>100</v>
      </c>
      <c r="B1294" s="44" t="s">
        <v>9</v>
      </c>
      <c r="C1294" s="44" t="s">
        <v>53</v>
      </c>
      <c r="D1294" s="44" t="s">
        <v>506</v>
      </c>
      <c r="E1294" s="44">
        <v>300</v>
      </c>
      <c r="F1294" s="27">
        <f>F1295</f>
        <v>495296</v>
      </c>
      <c r="G1294" s="27">
        <f t="shared" si="1020"/>
        <v>409400</v>
      </c>
      <c r="H1294" s="27">
        <f t="shared" si="1020"/>
        <v>85896</v>
      </c>
      <c r="I1294" s="27">
        <f t="shared" si="1020"/>
        <v>0</v>
      </c>
      <c r="J1294" s="126">
        <f>J1295</f>
        <v>0</v>
      </c>
      <c r="K1294" s="126">
        <f t="shared" si="1020"/>
        <v>0</v>
      </c>
      <c r="L1294" s="188">
        <f t="shared" si="1020"/>
        <v>0</v>
      </c>
      <c r="M1294" s="188">
        <f t="shared" si="1020"/>
        <v>0</v>
      </c>
      <c r="N1294" s="27">
        <f t="shared" si="1022"/>
        <v>495296</v>
      </c>
      <c r="O1294" s="27">
        <f t="shared" si="1022"/>
        <v>409400</v>
      </c>
      <c r="P1294" s="27">
        <f t="shared" si="1022"/>
        <v>85896</v>
      </c>
      <c r="Q1294" s="81">
        <f t="shared" si="1022"/>
        <v>0</v>
      </c>
    </row>
    <row r="1295" spans="1:17" ht="33">
      <c r="A1295" s="24" t="s">
        <v>495</v>
      </c>
      <c r="B1295" s="44" t="s">
        <v>9</v>
      </c>
      <c r="C1295" s="44" t="s">
        <v>53</v>
      </c>
      <c r="D1295" s="44" t="s">
        <v>506</v>
      </c>
      <c r="E1295" s="44">
        <v>320</v>
      </c>
      <c r="F1295" s="27">
        <f>85896+409400</f>
        <v>495296</v>
      </c>
      <c r="G1295" s="27">
        <v>409400</v>
      </c>
      <c r="H1295" s="27">
        <v>85896</v>
      </c>
      <c r="I1295" s="81"/>
      <c r="J1295" s="105"/>
      <c r="K1295" s="105"/>
      <c r="L1295" s="115"/>
      <c r="M1295" s="115"/>
      <c r="N1295" s="27">
        <f>F1295+J1295+K1295</f>
        <v>495296</v>
      </c>
      <c r="O1295" s="27">
        <f>G1295+K1295</f>
        <v>409400</v>
      </c>
      <c r="P1295" s="27">
        <f>H1295+L1295+M1295</f>
        <v>85896</v>
      </c>
      <c r="Q1295" s="81">
        <f>I1295+M1295</f>
        <v>0</v>
      </c>
    </row>
    <row r="1296" spans="1:17" ht="16.5">
      <c r="A1296" s="24" t="s">
        <v>79</v>
      </c>
      <c r="B1296" s="44" t="s">
        <v>9</v>
      </c>
      <c r="C1296" s="44" t="s">
        <v>53</v>
      </c>
      <c r="D1296" s="44" t="s">
        <v>218</v>
      </c>
      <c r="E1296" s="44"/>
      <c r="F1296" s="27">
        <f>F1297+F1301</f>
        <v>70493</v>
      </c>
      <c r="G1296" s="27">
        <f t="shared" ref="G1296:I1296" si="1023">G1297+G1301</f>
        <v>70493</v>
      </c>
      <c r="H1296" s="27">
        <f t="shared" si="1023"/>
        <v>0</v>
      </c>
      <c r="I1296" s="27">
        <f t="shared" si="1023"/>
        <v>0</v>
      </c>
      <c r="J1296" s="209">
        <f>J1297</f>
        <v>0</v>
      </c>
      <c r="K1296" s="209">
        <f t="shared" ref="K1296:M1296" si="1024">K1297</f>
        <v>0</v>
      </c>
      <c r="L1296" s="209"/>
      <c r="M1296" s="209">
        <f t="shared" si="1024"/>
        <v>0</v>
      </c>
      <c r="N1296" s="27">
        <f>N1297</f>
        <v>70493</v>
      </c>
      <c r="O1296" s="27">
        <f t="shared" ref="O1296:Q1296" si="1025">O1297</f>
        <v>70493</v>
      </c>
      <c r="P1296" s="27">
        <f t="shared" si="1025"/>
        <v>91792</v>
      </c>
      <c r="Q1296" s="27">
        <f t="shared" si="1025"/>
        <v>0</v>
      </c>
    </row>
    <row r="1297" spans="1:17" ht="16.5" hidden="1">
      <c r="A1297" s="219" t="s">
        <v>394</v>
      </c>
      <c r="B1297" s="220" t="s">
        <v>9</v>
      </c>
      <c r="C1297" s="220" t="s">
        <v>53</v>
      </c>
      <c r="D1297" s="220" t="s">
        <v>591</v>
      </c>
      <c r="E1297" s="249"/>
      <c r="F1297" s="222">
        <f>F1298</f>
        <v>0</v>
      </c>
      <c r="G1297" s="222">
        <f t="shared" ref="G1297:M1299" si="1026">G1298</f>
        <v>0</v>
      </c>
      <c r="H1297" s="222">
        <f t="shared" si="1026"/>
        <v>0</v>
      </c>
      <c r="I1297" s="222">
        <f t="shared" si="1026"/>
        <v>0</v>
      </c>
      <c r="J1297" s="124">
        <f>J1298</f>
        <v>0</v>
      </c>
      <c r="K1297" s="124">
        <f t="shared" si="1026"/>
        <v>0</v>
      </c>
      <c r="L1297" s="124">
        <f t="shared" si="1026"/>
        <v>91792</v>
      </c>
      <c r="M1297" s="124">
        <f t="shared" si="1026"/>
        <v>0</v>
      </c>
      <c r="N1297" s="124">
        <f>N1298+N1301</f>
        <v>70493</v>
      </c>
      <c r="O1297" s="124">
        <f t="shared" ref="O1297:Q1297" si="1027">O1298+O1301</f>
        <v>70493</v>
      </c>
      <c r="P1297" s="124">
        <f t="shared" si="1027"/>
        <v>91792</v>
      </c>
      <c r="Q1297" s="124">
        <f t="shared" si="1027"/>
        <v>0</v>
      </c>
    </row>
    <row r="1298" spans="1:17" ht="49.5" hidden="1">
      <c r="A1298" s="219" t="s">
        <v>507</v>
      </c>
      <c r="B1298" s="220" t="s">
        <v>9</v>
      </c>
      <c r="C1298" s="220" t="s">
        <v>53</v>
      </c>
      <c r="D1298" s="248" t="s">
        <v>536</v>
      </c>
      <c r="E1298" s="249"/>
      <c r="F1298" s="222">
        <f>F1299</f>
        <v>0</v>
      </c>
      <c r="G1298" s="222">
        <f t="shared" si="1026"/>
        <v>0</v>
      </c>
      <c r="H1298" s="222">
        <f t="shared" si="1026"/>
        <v>0</v>
      </c>
      <c r="I1298" s="222">
        <f t="shared" si="1026"/>
        <v>0</v>
      </c>
      <c r="J1298" s="124">
        <f>J1299</f>
        <v>0</v>
      </c>
      <c r="K1298" s="124">
        <f t="shared" si="1026"/>
        <v>0</v>
      </c>
      <c r="L1298" s="124">
        <f t="shared" si="1026"/>
        <v>91792</v>
      </c>
      <c r="M1298" s="124">
        <f t="shared" si="1026"/>
        <v>0</v>
      </c>
      <c r="N1298" s="124">
        <f t="shared" ref="N1298:Q1299" si="1028">N1299</f>
        <v>0</v>
      </c>
      <c r="O1298" s="124">
        <f t="shared" si="1028"/>
        <v>0</v>
      </c>
      <c r="P1298" s="124">
        <f t="shared" si="1028"/>
        <v>91792</v>
      </c>
      <c r="Q1298" s="89">
        <f t="shared" si="1028"/>
        <v>0</v>
      </c>
    </row>
    <row r="1299" spans="1:17" ht="21" hidden="1" customHeight="1">
      <c r="A1299" s="219" t="s">
        <v>100</v>
      </c>
      <c r="B1299" s="220" t="s">
        <v>9</v>
      </c>
      <c r="C1299" s="220" t="s">
        <v>53</v>
      </c>
      <c r="D1299" s="248" t="s">
        <v>536</v>
      </c>
      <c r="E1299" s="224">
        <v>300</v>
      </c>
      <c r="F1299" s="222">
        <f>F1300</f>
        <v>0</v>
      </c>
      <c r="G1299" s="222">
        <f t="shared" si="1026"/>
        <v>0</v>
      </c>
      <c r="H1299" s="222">
        <f t="shared" si="1026"/>
        <v>0</v>
      </c>
      <c r="I1299" s="222">
        <f t="shared" si="1026"/>
        <v>0</v>
      </c>
      <c r="J1299" s="124">
        <f>J1300</f>
        <v>0</v>
      </c>
      <c r="K1299" s="124">
        <f t="shared" si="1026"/>
        <v>0</v>
      </c>
      <c r="L1299" s="124">
        <f t="shared" si="1026"/>
        <v>91792</v>
      </c>
      <c r="M1299" s="124">
        <f t="shared" si="1026"/>
        <v>0</v>
      </c>
      <c r="N1299" s="124">
        <f t="shared" si="1028"/>
        <v>0</v>
      </c>
      <c r="O1299" s="124">
        <f t="shared" si="1028"/>
        <v>0</v>
      </c>
      <c r="P1299" s="124">
        <f t="shared" si="1028"/>
        <v>91792</v>
      </c>
      <c r="Q1299" s="89">
        <f t="shared" si="1028"/>
        <v>0</v>
      </c>
    </row>
    <row r="1300" spans="1:17" ht="33" hidden="1">
      <c r="A1300" s="219" t="s">
        <v>495</v>
      </c>
      <c r="B1300" s="220" t="s">
        <v>9</v>
      </c>
      <c r="C1300" s="220" t="s">
        <v>53</v>
      </c>
      <c r="D1300" s="248" t="s">
        <v>536</v>
      </c>
      <c r="E1300" s="224">
        <v>320</v>
      </c>
      <c r="F1300" s="222"/>
      <c r="G1300" s="222"/>
      <c r="H1300" s="222"/>
      <c r="I1300" s="223"/>
      <c r="J1300" s="135"/>
      <c r="K1300" s="135"/>
      <c r="L1300" s="135">
        <v>91792</v>
      </c>
      <c r="M1300" s="135"/>
      <c r="N1300" s="124">
        <f>F1300+J1300+K1300</f>
        <v>0</v>
      </c>
      <c r="O1300" s="124">
        <f>G1300+K1300</f>
        <v>0</v>
      </c>
      <c r="P1300" s="124">
        <f>H1300+L1300+M1300</f>
        <v>91792</v>
      </c>
      <c r="Q1300" s="89">
        <f>I1300+M1300</f>
        <v>0</v>
      </c>
    </row>
    <row r="1301" spans="1:17" ht="66">
      <c r="A1301" s="24" t="s">
        <v>638</v>
      </c>
      <c r="B1301" s="25" t="s">
        <v>9</v>
      </c>
      <c r="C1301" s="25" t="s">
        <v>53</v>
      </c>
      <c r="D1301" s="54" t="s">
        <v>637</v>
      </c>
      <c r="E1301" s="44"/>
      <c r="F1301" s="27">
        <f>F1302</f>
        <v>70493</v>
      </c>
      <c r="G1301" s="27">
        <f t="shared" ref="G1301:M1302" si="1029">G1302</f>
        <v>70493</v>
      </c>
      <c r="H1301" s="27">
        <f t="shared" si="1029"/>
        <v>0</v>
      </c>
      <c r="I1301" s="27">
        <f t="shared" si="1029"/>
        <v>0</v>
      </c>
      <c r="J1301" s="126">
        <f>J1302</f>
        <v>0</v>
      </c>
      <c r="K1301" s="126">
        <f t="shared" si="1029"/>
        <v>0</v>
      </c>
      <c r="L1301" s="188">
        <f t="shared" si="1029"/>
        <v>0</v>
      </c>
      <c r="M1301" s="188">
        <f t="shared" si="1029"/>
        <v>0</v>
      </c>
      <c r="N1301" s="27">
        <f t="shared" ref="N1301:Q1302" si="1030">N1302</f>
        <v>70493</v>
      </c>
      <c r="O1301" s="27">
        <f t="shared" si="1030"/>
        <v>70493</v>
      </c>
      <c r="P1301" s="27">
        <f t="shared" si="1030"/>
        <v>0</v>
      </c>
      <c r="Q1301" s="81">
        <f t="shared" si="1030"/>
        <v>0</v>
      </c>
    </row>
    <row r="1302" spans="1:17" ht="33">
      <c r="A1302" s="24" t="s">
        <v>639</v>
      </c>
      <c r="B1302" s="25" t="s">
        <v>9</v>
      </c>
      <c r="C1302" s="25" t="s">
        <v>53</v>
      </c>
      <c r="D1302" s="54" t="s">
        <v>637</v>
      </c>
      <c r="E1302" s="44">
        <v>400</v>
      </c>
      <c r="F1302" s="27">
        <f>F1303</f>
        <v>70493</v>
      </c>
      <c r="G1302" s="27">
        <f t="shared" si="1029"/>
        <v>70493</v>
      </c>
      <c r="H1302" s="27">
        <f t="shared" si="1029"/>
        <v>0</v>
      </c>
      <c r="I1302" s="27">
        <f t="shared" si="1029"/>
        <v>0</v>
      </c>
      <c r="J1302" s="126">
        <f>J1303</f>
        <v>0</v>
      </c>
      <c r="K1302" s="126">
        <f t="shared" si="1029"/>
        <v>0</v>
      </c>
      <c r="L1302" s="188">
        <f t="shared" si="1029"/>
        <v>0</v>
      </c>
      <c r="M1302" s="188">
        <f t="shared" si="1029"/>
        <v>0</v>
      </c>
      <c r="N1302" s="27">
        <f t="shared" si="1030"/>
        <v>70493</v>
      </c>
      <c r="O1302" s="27">
        <f t="shared" si="1030"/>
        <v>70493</v>
      </c>
      <c r="P1302" s="27">
        <f t="shared" si="1030"/>
        <v>0</v>
      </c>
      <c r="Q1302" s="81">
        <f t="shared" si="1030"/>
        <v>0</v>
      </c>
    </row>
    <row r="1303" spans="1:17" ht="16.5">
      <c r="A1303" s="24" t="s">
        <v>83</v>
      </c>
      <c r="B1303" s="25" t="s">
        <v>9</v>
      </c>
      <c r="C1303" s="25" t="s">
        <v>53</v>
      </c>
      <c r="D1303" s="54" t="s">
        <v>637</v>
      </c>
      <c r="E1303" s="44" t="s">
        <v>184</v>
      </c>
      <c r="F1303" s="27">
        <v>70493</v>
      </c>
      <c r="G1303" s="27">
        <v>70493</v>
      </c>
      <c r="H1303" s="27"/>
      <c r="I1303" s="81"/>
      <c r="J1303" s="105"/>
      <c r="K1303" s="105"/>
      <c r="L1303" s="115"/>
      <c r="M1303" s="115"/>
      <c r="N1303" s="27">
        <f>F1303+J1303+K1303</f>
        <v>70493</v>
      </c>
      <c r="O1303" s="27">
        <f>G1303+K1303</f>
        <v>70493</v>
      </c>
      <c r="P1303" s="27">
        <f>H1303+L1303+M1303</f>
        <v>0</v>
      </c>
      <c r="Q1303" s="81">
        <f>I1303+M1303</f>
        <v>0</v>
      </c>
    </row>
    <row r="1304" spans="1:17" ht="16.5">
      <c r="A1304" s="24"/>
      <c r="B1304" s="44"/>
      <c r="C1304" s="44"/>
      <c r="D1304" s="44"/>
      <c r="E1304" s="44"/>
      <c r="F1304" s="27"/>
      <c r="G1304" s="27"/>
      <c r="H1304" s="27"/>
      <c r="I1304" s="81"/>
      <c r="J1304" s="105"/>
      <c r="K1304" s="105"/>
      <c r="L1304" s="115"/>
      <c r="M1304" s="115"/>
      <c r="N1304" s="27"/>
      <c r="O1304" s="27"/>
      <c r="P1304" s="27"/>
      <c r="Q1304" s="81"/>
    </row>
    <row r="1305" spans="1:17" ht="37.5">
      <c r="A1305" s="30" t="s">
        <v>44</v>
      </c>
      <c r="B1305" s="22" t="s">
        <v>9</v>
      </c>
      <c r="C1305" s="22" t="s">
        <v>58</v>
      </c>
      <c r="D1305" s="31"/>
      <c r="E1305" s="22"/>
      <c r="F1305" s="32">
        <f>F1306+F1317+F1346+F1329</f>
        <v>9777</v>
      </c>
      <c r="G1305" s="32">
        <f t="shared" ref="G1305:I1305" si="1031">G1306+G1317+G1346+G1329</f>
        <v>0</v>
      </c>
      <c r="H1305" s="32">
        <f t="shared" si="1031"/>
        <v>9777</v>
      </c>
      <c r="I1305" s="32">
        <f t="shared" si="1031"/>
        <v>0</v>
      </c>
      <c r="J1305" s="175">
        <f>J1306+J1317+J1346</f>
        <v>0</v>
      </c>
      <c r="K1305" s="175">
        <f>K1306+K1317+K1346</f>
        <v>0</v>
      </c>
      <c r="L1305" s="190">
        <f>L1306+L1317+L1346</f>
        <v>0</v>
      </c>
      <c r="M1305" s="190">
        <f>M1306+M1317+M1346</f>
        <v>0</v>
      </c>
      <c r="N1305" s="32">
        <f>N1306+N1317+N1346</f>
        <v>599</v>
      </c>
      <c r="O1305" s="32">
        <f t="shared" ref="O1305:Q1305" si="1032">O1306+O1317+O1346</f>
        <v>0</v>
      </c>
      <c r="P1305" s="32">
        <f t="shared" si="1032"/>
        <v>599</v>
      </c>
      <c r="Q1305" s="32">
        <f t="shared" si="1032"/>
        <v>0</v>
      </c>
    </row>
    <row r="1306" spans="1:17" s="136" customFormat="1" ht="84" hidden="1">
      <c r="A1306" s="24" t="s">
        <v>586</v>
      </c>
      <c r="B1306" s="44" t="s">
        <v>9</v>
      </c>
      <c r="C1306" s="44" t="s">
        <v>58</v>
      </c>
      <c r="D1306" s="44" t="s">
        <v>236</v>
      </c>
      <c r="E1306" s="44"/>
      <c r="F1306" s="27">
        <f t="shared" ref="F1306:M1306" si="1033">F1307</f>
        <v>0</v>
      </c>
      <c r="G1306" s="27">
        <f t="shared" si="1033"/>
        <v>0</v>
      </c>
      <c r="H1306" s="27">
        <f t="shared" si="1033"/>
        <v>0</v>
      </c>
      <c r="I1306" s="81">
        <f t="shared" si="1033"/>
        <v>0</v>
      </c>
      <c r="J1306" s="126">
        <f t="shared" si="1033"/>
        <v>0</v>
      </c>
      <c r="K1306" s="126">
        <f t="shared" si="1033"/>
        <v>0</v>
      </c>
      <c r="L1306" s="188">
        <f t="shared" si="1033"/>
        <v>0</v>
      </c>
      <c r="M1306" s="189">
        <f t="shared" si="1033"/>
        <v>0</v>
      </c>
      <c r="N1306" s="124">
        <f t="shared" ref="N1306:Q1306" si="1034">N1307</f>
        <v>0</v>
      </c>
      <c r="O1306" s="124">
        <f t="shared" si="1034"/>
        <v>0</v>
      </c>
      <c r="P1306" s="124">
        <f t="shared" si="1034"/>
        <v>0</v>
      </c>
      <c r="Q1306" s="89">
        <f t="shared" si="1034"/>
        <v>0</v>
      </c>
    </row>
    <row r="1307" spans="1:17" s="136" customFormat="1" ht="16.5" hidden="1">
      <c r="A1307" s="34" t="s">
        <v>76</v>
      </c>
      <c r="B1307" s="44" t="s">
        <v>9</v>
      </c>
      <c r="C1307" s="44" t="s">
        <v>58</v>
      </c>
      <c r="D1307" s="44" t="s">
        <v>237</v>
      </c>
      <c r="E1307" s="44"/>
      <c r="F1307" s="27">
        <f t="shared" ref="F1307:H1307" si="1035">F1308+F1314+F1311</f>
        <v>0</v>
      </c>
      <c r="G1307" s="27">
        <f t="shared" si="1035"/>
        <v>0</v>
      </c>
      <c r="H1307" s="27">
        <f t="shared" si="1035"/>
        <v>0</v>
      </c>
      <c r="I1307" s="81">
        <f t="shared" ref="I1307:L1307" si="1036">I1308+I1314+I1311</f>
        <v>0</v>
      </c>
      <c r="J1307" s="126">
        <f t="shared" si="1036"/>
        <v>0</v>
      </c>
      <c r="K1307" s="126">
        <f t="shared" si="1036"/>
        <v>0</v>
      </c>
      <c r="L1307" s="188">
        <f t="shared" si="1036"/>
        <v>0</v>
      </c>
      <c r="M1307" s="189">
        <f t="shared" ref="M1307" si="1037">M1308+M1314+M1311</f>
        <v>0</v>
      </c>
      <c r="N1307" s="124">
        <f t="shared" ref="N1307:Q1307" si="1038">N1308+N1314+N1311</f>
        <v>0</v>
      </c>
      <c r="O1307" s="124">
        <f t="shared" si="1038"/>
        <v>0</v>
      </c>
      <c r="P1307" s="124">
        <f t="shared" si="1038"/>
        <v>0</v>
      </c>
      <c r="Q1307" s="89">
        <f t="shared" si="1038"/>
        <v>0</v>
      </c>
    </row>
    <row r="1308" spans="1:17" s="136" customFormat="1" ht="33" hidden="1">
      <c r="A1308" s="24" t="s">
        <v>91</v>
      </c>
      <c r="B1308" s="44" t="s">
        <v>9</v>
      </c>
      <c r="C1308" s="44" t="s">
        <v>58</v>
      </c>
      <c r="D1308" s="35" t="s">
        <v>360</v>
      </c>
      <c r="E1308" s="25"/>
      <c r="F1308" s="27">
        <f t="shared" ref="F1308:M1309" si="1039">F1309</f>
        <v>0</v>
      </c>
      <c r="G1308" s="27">
        <f t="shared" si="1039"/>
        <v>0</v>
      </c>
      <c r="H1308" s="27">
        <f t="shared" si="1039"/>
        <v>0</v>
      </c>
      <c r="I1308" s="81">
        <f t="shared" si="1039"/>
        <v>0</v>
      </c>
      <c r="J1308" s="126">
        <f t="shared" si="1039"/>
        <v>0</v>
      </c>
      <c r="K1308" s="126">
        <f t="shared" si="1039"/>
        <v>0</v>
      </c>
      <c r="L1308" s="188">
        <f t="shared" si="1039"/>
        <v>0</v>
      </c>
      <c r="M1308" s="189">
        <f t="shared" si="1039"/>
        <v>0</v>
      </c>
      <c r="N1308" s="124">
        <f t="shared" ref="N1308:Q1309" si="1040">N1309</f>
        <v>0</v>
      </c>
      <c r="O1308" s="124">
        <f t="shared" si="1040"/>
        <v>0</v>
      </c>
      <c r="P1308" s="124">
        <f t="shared" si="1040"/>
        <v>0</v>
      </c>
      <c r="Q1308" s="89">
        <f t="shared" si="1040"/>
        <v>0</v>
      </c>
    </row>
    <row r="1309" spans="1:17" s="136" customFormat="1" ht="49.5" hidden="1">
      <c r="A1309" s="34" t="s">
        <v>81</v>
      </c>
      <c r="B1309" s="44" t="s">
        <v>9</v>
      </c>
      <c r="C1309" s="44" t="s">
        <v>58</v>
      </c>
      <c r="D1309" s="35" t="s">
        <v>360</v>
      </c>
      <c r="E1309" s="25" t="s">
        <v>82</v>
      </c>
      <c r="F1309" s="27">
        <f t="shared" si="1039"/>
        <v>0</v>
      </c>
      <c r="G1309" s="27">
        <f t="shared" si="1039"/>
        <v>0</v>
      </c>
      <c r="H1309" s="27">
        <f t="shared" si="1039"/>
        <v>0</v>
      </c>
      <c r="I1309" s="81">
        <f t="shared" si="1039"/>
        <v>0</v>
      </c>
      <c r="J1309" s="126">
        <f t="shared" si="1039"/>
        <v>0</v>
      </c>
      <c r="K1309" s="126">
        <f t="shared" si="1039"/>
        <v>0</v>
      </c>
      <c r="L1309" s="188">
        <f t="shared" si="1039"/>
        <v>0</v>
      </c>
      <c r="M1309" s="189">
        <f t="shared" si="1039"/>
        <v>0</v>
      </c>
      <c r="N1309" s="124">
        <f t="shared" si="1040"/>
        <v>0</v>
      </c>
      <c r="O1309" s="124">
        <f t="shared" si="1040"/>
        <v>0</v>
      </c>
      <c r="P1309" s="124">
        <f t="shared" si="1040"/>
        <v>0</v>
      </c>
      <c r="Q1309" s="89">
        <f t="shared" si="1040"/>
        <v>0</v>
      </c>
    </row>
    <row r="1310" spans="1:17" s="136" customFormat="1" ht="16.5" hidden="1">
      <c r="A1310" s="24" t="s">
        <v>179</v>
      </c>
      <c r="B1310" s="44" t="s">
        <v>9</v>
      </c>
      <c r="C1310" s="44" t="s">
        <v>58</v>
      </c>
      <c r="D1310" s="35" t="s">
        <v>360</v>
      </c>
      <c r="E1310" s="25" t="s">
        <v>178</v>
      </c>
      <c r="F1310" s="27"/>
      <c r="G1310" s="27"/>
      <c r="H1310" s="27"/>
      <c r="I1310" s="81"/>
      <c r="J1310" s="126"/>
      <c r="K1310" s="126"/>
      <c r="L1310" s="188"/>
      <c r="M1310" s="189"/>
      <c r="N1310" s="124"/>
      <c r="O1310" s="124"/>
      <c r="P1310" s="124"/>
      <c r="Q1310" s="89"/>
    </row>
    <row r="1311" spans="1:17" s="136" customFormat="1" ht="18.75" hidden="1">
      <c r="A1311" s="24" t="s">
        <v>88</v>
      </c>
      <c r="B1311" s="44" t="s">
        <v>9</v>
      </c>
      <c r="C1311" s="44" t="s">
        <v>58</v>
      </c>
      <c r="D1311" s="35" t="s">
        <v>386</v>
      </c>
      <c r="E1311" s="22"/>
      <c r="F1311" s="27">
        <f t="shared" ref="F1311:M1312" si="1041">F1312</f>
        <v>0</v>
      </c>
      <c r="G1311" s="27">
        <f t="shared" si="1041"/>
        <v>0</v>
      </c>
      <c r="H1311" s="27">
        <f t="shared" si="1041"/>
        <v>0</v>
      </c>
      <c r="I1311" s="81">
        <f t="shared" si="1041"/>
        <v>0</v>
      </c>
      <c r="J1311" s="126">
        <f t="shared" si="1041"/>
        <v>0</v>
      </c>
      <c r="K1311" s="126">
        <f t="shared" si="1041"/>
        <v>0</v>
      </c>
      <c r="L1311" s="188">
        <f t="shared" si="1041"/>
        <v>0</v>
      </c>
      <c r="M1311" s="189">
        <f t="shared" si="1041"/>
        <v>0</v>
      </c>
      <c r="N1311" s="124">
        <f t="shared" ref="N1311:Q1312" si="1042">N1312</f>
        <v>0</v>
      </c>
      <c r="O1311" s="124">
        <f t="shared" si="1042"/>
        <v>0</v>
      </c>
      <c r="P1311" s="124">
        <f t="shared" si="1042"/>
        <v>0</v>
      </c>
      <c r="Q1311" s="89">
        <f t="shared" si="1042"/>
        <v>0</v>
      </c>
    </row>
    <row r="1312" spans="1:17" s="136" customFormat="1" ht="49.5" hidden="1">
      <c r="A1312" s="34" t="s">
        <v>81</v>
      </c>
      <c r="B1312" s="44" t="s">
        <v>9</v>
      </c>
      <c r="C1312" s="44" t="s">
        <v>58</v>
      </c>
      <c r="D1312" s="35" t="s">
        <v>386</v>
      </c>
      <c r="E1312" s="25" t="s">
        <v>82</v>
      </c>
      <c r="F1312" s="27">
        <f t="shared" si="1041"/>
        <v>0</v>
      </c>
      <c r="G1312" s="27">
        <f t="shared" si="1041"/>
        <v>0</v>
      </c>
      <c r="H1312" s="27">
        <f t="shared" si="1041"/>
        <v>0</v>
      </c>
      <c r="I1312" s="81">
        <f t="shared" si="1041"/>
        <v>0</v>
      </c>
      <c r="J1312" s="126">
        <f t="shared" si="1041"/>
        <v>0</v>
      </c>
      <c r="K1312" s="126">
        <f t="shared" si="1041"/>
        <v>0</v>
      </c>
      <c r="L1312" s="188">
        <f t="shared" si="1041"/>
        <v>0</v>
      </c>
      <c r="M1312" s="189">
        <f t="shared" si="1041"/>
        <v>0</v>
      </c>
      <c r="N1312" s="124">
        <f t="shared" si="1042"/>
        <v>0</v>
      </c>
      <c r="O1312" s="124">
        <f t="shared" si="1042"/>
        <v>0</v>
      </c>
      <c r="P1312" s="124">
        <f t="shared" si="1042"/>
        <v>0</v>
      </c>
      <c r="Q1312" s="89">
        <f t="shared" si="1042"/>
        <v>0</v>
      </c>
    </row>
    <row r="1313" spans="1:17" s="136" customFormat="1" ht="16.5" hidden="1">
      <c r="A1313" s="24" t="s">
        <v>169</v>
      </c>
      <c r="B1313" s="44" t="s">
        <v>9</v>
      </c>
      <c r="C1313" s="44" t="s">
        <v>58</v>
      </c>
      <c r="D1313" s="35" t="s">
        <v>386</v>
      </c>
      <c r="E1313" s="25" t="s">
        <v>168</v>
      </c>
      <c r="F1313" s="27"/>
      <c r="G1313" s="27"/>
      <c r="H1313" s="27"/>
      <c r="I1313" s="81"/>
      <c r="J1313" s="126"/>
      <c r="K1313" s="126"/>
      <c r="L1313" s="188"/>
      <c r="M1313" s="189"/>
      <c r="N1313" s="124"/>
      <c r="O1313" s="124"/>
      <c r="P1313" s="124"/>
      <c r="Q1313" s="89"/>
    </row>
    <row r="1314" spans="1:17" s="136" customFormat="1" ht="33" hidden="1">
      <c r="A1314" s="34" t="s">
        <v>86</v>
      </c>
      <c r="B1314" s="44" t="s">
        <v>9</v>
      </c>
      <c r="C1314" s="44" t="s">
        <v>58</v>
      </c>
      <c r="D1314" s="44" t="s">
        <v>238</v>
      </c>
      <c r="E1314" s="44"/>
      <c r="F1314" s="27">
        <f t="shared" ref="F1314:M1315" si="1043">F1315</f>
        <v>0</v>
      </c>
      <c r="G1314" s="27">
        <f t="shared" si="1043"/>
        <v>0</v>
      </c>
      <c r="H1314" s="27">
        <f t="shared" si="1043"/>
        <v>0</v>
      </c>
      <c r="I1314" s="81">
        <f t="shared" si="1043"/>
        <v>0</v>
      </c>
      <c r="J1314" s="126">
        <f t="shared" si="1043"/>
        <v>0</v>
      </c>
      <c r="K1314" s="126">
        <f t="shared" si="1043"/>
        <v>0</v>
      </c>
      <c r="L1314" s="188">
        <f t="shared" si="1043"/>
        <v>0</v>
      </c>
      <c r="M1314" s="189">
        <f t="shared" si="1043"/>
        <v>0</v>
      </c>
      <c r="N1314" s="124">
        <f t="shared" ref="N1314:Q1315" si="1044">N1315</f>
        <v>0</v>
      </c>
      <c r="O1314" s="124">
        <f t="shared" si="1044"/>
        <v>0</v>
      </c>
      <c r="P1314" s="124">
        <f t="shared" si="1044"/>
        <v>0</v>
      </c>
      <c r="Q1314" s="89">
        <f t="shared" si="1044"/>
        <v>0</v>
      </c>
    </row>
    <row r="1315" spans="1:17" s="136" customFormat="1" ht="49.5" hidden="1">
      <c r="A1315" s="34" t="s">
        <v>81</v>
      </c>
      <c r="B1315" s="44" t="s">
        <v>9</v>
      </c>
      <c r="C1315" s="44" t="s">
        <v>58</v>
      </c>
      <c r="D1315" s="44" t="s">
        <v>238</v>
      </c>
      <c r="E1315" s="44" t="s">
        <v>82</v>
      </c>
      <c r="F1315" s="27">
        <f t="shared" si="1043"/>
        <v>0</v>
      </c>
      <c r="G1315" s="27">
        <f t="shared" si="1043"/>
        <v>0</v>
      </c>
      <c r="H1315" s="27">
        <f t="shared" si="1043"/>
        <v>0</v>
      </c>
      <c r="I1315" s="81">
        <f t="shared" si="1043"/>
        <v>0</v>
      </c>
      <c r="J1315" s="126">
        <f t="shared" si="1043"/>
        <v>0</v>
      </c>
      <c r="K1315" s="126">
        <f t="shared" si="1043"/>
        <v>0</v>
      </c>
      <c r="L1315" s="188">
        <f t="shared" si="1043"/>
        <v>0</v>
      </c>
      <c r="M1315" s="189">
        <f t="shared" si="1043"/>
        <v>0</v>
      </c>
      <c r="N1315" s="124">
        <f t="shared" si="1044"/>
        <v>0</v>
      </c>
      <c r="O1315" s="124">
        <f t="shared" si="1044"/>
        <v>0</v>
      </c>
      <c r="P1315" s="124">
        <f t="shared" si="1044"/>
        <v>0</v>
      </c>
      <c r="Q1315" s="89">
        <f t="shared" si="1044"/>
        <v>0</v>
      </c>
    </row>
    <row r="1316" spans="1:17" s="136" customFormat="1" ht="16.5" hidden="1">
      <c r="A1316" s="24" t="s">
        <v>169</v>
      </c>
      <c r="B1316" s="44" t="s">
        <v>9</v>
      </c>
      <c r="C1316" s="44" t="s">
        <v>58</v>
      </c>
      <c r="D1316" s="44" t="s">
        <v>238</v>
      </c>
      <c r="E1316" s="44" t="s">
        <v>168</v>
      </c>
      <c r="F1316" s="27"/>
      <c r="G1316" s="27"/>
      <c r="H1316" s="27"/>
      <c r="I1316" s="81"/>
      <c r="J1316" s="126"/>
      <c r="K1316" s="126"/>
      <c r="L1316" s="188"/>
      <c r="M1316" s="189"/>
      <c r="N1316" s="124"/>
      <c r="O1316" s="124"/>
      <c r="P1316" s="124"/>
      <c r="Q1316" s="89"/>
    </row>
    <row r="1317" spans="1:17" s="136" customFormat="1" ht="49.5">
      <c r="A1317" s="34" t="s">
        <v>601</v>
      </c>
      <c r="B1317" s="44" t="s">
        <v>9</v>
      </c>
      <c r="C1317" s="44" t="s">
        <v>58</v>
      </c>
      <c r="D1317" s="44" t="s">
        <v>275</v>
      </c>
      <c r="E1317" s="44"/>
      <c r="F1317" s="27">
        <f>F1318</f>
        <v>2036</v>
      </c>
      <c r="G1317" s="27">
        <f t="shared" ref="G1317:M1317" si="1045">G1318</f>
        <v>0</v>
      </c>
      <c r="H1317" s="27">
        <f t="shared" si="1045"/>
        <v>2036</v>
      </c>
      <c r="I1317" s="27">
        <f t="shared" si="1045"/>
        <v>0</v>
      </c>
      <c r="J1317" s="126">
        <f>J1318</f>
        <v>0</v>
      </c>
      <c r="K1317" s="126">
        <f t="shared" si="1045"/>
        <v>0</v>
      </c>
      <c r="L1317" s="188">
        <f t="shared" si="1045"/>
        <v>0</v>
      </c>
      <c r="M1317" s="188">
        <f t="shared" si="1045"/>
        <v>0</v>
      </c>
      <c r="N1317" s="27">
        <f>N1318</f>
        <v>599</v>
      </c>
      <c r="O1317" s="27">
        <f t="shared" ref="O1317:Q1317" si="1046">O1318</f>
        <v>0</v>
      </c>
      <c r="P1317" s="27">
        <f t="shared" si="1046"/>
        <v>599</v>
      </c>
      <c r="Q1317" s="27">
        <f t="shared" si="1046"/>
        <v>0</v>
      </c>
    </row>
    <row r="1318" spans="1:17" s="136" customFormat="1" ht="16.5">
      <c r="A1318" s="34" t="s">
        <v>76</v>
      </c>
      <c r="B1318" s="44" t="s">
        <v>9</v>
      </c>
      <c r="C1318" s="44" t="s">
        <v>58</v>
      </c>
      <c r="D1318" s="44" t="s">
        <v>337</v>
      </c>
      <c r="E1318" s="44"/>
      <c r="F1318" s="27">
        <f>F1322+F1319</f>
        <v>2036</v>
      </c>
      <c r="G1318" s="27">
        <f t="shared" ref="G1318:I1318" si="1047">G1322+G1319</f>
        <v>0</v>
      </c>
      <c r="H1318" s="27">
        <f t="shared" si="1047"/>
        <v>2036</v>
      </c>
      <c r="I1318" s="27">
        <f t="shared" si="1047"/>
        <v>0</v>
      </c>
      <c r="J1318" s="126">
        <f>J1322+J1319</f>
        <v>0</v>
      </c>
      <c r="K1318" s="126">
        <f t="shared" ref="K1318:M1318" si="1048">K1322+K1319</f>
        <v>0</v>
      </c>
      <c r="L1318" s="188">
        <f t="shared" si="1048"/>
        <v>0</v>
      </c>
      <c r="M1318" s="188">
        <f t="shared" si="1048"/>
        <v>0</v>
      </c>
      <c r="N1318" s="27">
        <f>N1322+N1319</f>
        <v>599</v>
      </c>
      <c r="O1318" s="27">
        <f t="shared" ref="O1318:Q1318" si="1049">O1322+O1319</f>
        <v>0</v>
      </c>
      <c r="P1318" s="27">
        <f t="shared" si="1049"/>
        <v>599</v>
      </c>
      <c r="Q1318" s="27">
        <f t="shared" si="1049"/>
        <v>0</v>
      </c>
    </row>
    <row r="1319" spans="1:17" s="136" customFormat="1" ht="33" hidden="1">
      <c r="A1319" s="219" t="s">
        <v>188</v>
      </c>
      <c r="B1319" s="224" t="s">
        <v>9</v>
      </c>
      <c r="C1319" s="224" t="s">
        <v>58</v>
      </c>
      <c r="D1319" s="224" t="s">
        <v>432</v>
      </c>
      <c r="E1319" s="224"/>
      <c r="F1319" s="222">
        <f t="shared" ref="F1319:M1320" si="1050">F1320</f>
        <v>0</v>
      </c>
      <c r="G1319" s="222">
        <f t="shared" si="1050"/>
        <v>0</v>
      </c>
      <c r="H1319" s="222">
        <f t="shared" si="1050"/>
        <v>0</v>
      </c>
      <c r="I1319" s="223">
        <f t="shared" si="1050"/>
        <v>0</v>
      </c>
      <c r="J1319" s="126">
        <f t="shared" si="1050"/>
        <v>0</v>
      </c>
      <c r="K1319" s="126">
        <f t="shared" si="1050"/>
        <v>0</v>
      </c>
      <c r="L1319" s="188">
        <f t="shared" si="1050"/>
        <v>0</v>
      </c>
      <c r="M1319" s="189">
        <f t="shared" si="1050"/>
        <v>0</v>
      </c>
      <c r="N1319" s="27">
        <f t="shared" ref="N1319:Q1320" si="1051">N1320</f>
        <v>0</v>
      </c>
      <c r="O1319" s="27">
        <f t="shared" si="1051"/>
        <v>0</v>
      </c>
      <c r="P1319" s="27">
        <f t="shared" si="1051"/>
        <v>0</v>
      </c>
      <c r="Q1319" s="81">
        <f t="shared" si="1051"/>
        <v>0</v>
      </c>
    </row>
    <row r="1320" spans="1:17" s="136" customFormat="1" ht="33" hidden="1">
      <c r="A1320" s="219" t="s">
        <v>346</v>
      </c>
      <c r="B1320" s="224" t="s">
        <v>9</v>
      </c>
      <c r="C1320" s="224" t="s">
        <v>58</v>
      </c>
      <c r="D1320" s="224" t="s">
        <v>432</v>
      </c>
      <c r="E1320" s="220" t="s">
        <v>78</v>
      </c>
      <c r="F1320" s="222">
        <f t="shared" si="1050"/>
        <v>0</v>
      </c>
      <c r="G1320" s="222">
        <f t="shared" si="1050"/>
        <v>0</v>
      </c>
      <c r="H1320" s="222">
        <f t="shared" si="1050"/>
        <v>0</v>
      </c>
      <c r="I1320" s="223">
        <f t="shared" si="1050"/>
        <v>0</v>
      </c>
      <c r="J1320" s="126">
        <f t="shared" si="1050"/>
        <v>0</v>
      </c>
      <c r="K1320" s="126">
        <f t="shared" si="1050"/>
        <v>0</v>
      </c>
      <c r="L1320" s="188">
        <f t="shared" si="1050"/>
        <v>0</v>
      </c>
      <c r="M1320" s="189">
        <f t="shared" si="1050"/>
        <v>0</v>
      </c>
      <c r="N1320" s="27">
        <f t="shared" si="1051"/>
        <v>0</v>
      </c>
      <c r="O1320" s="27">
        <f t="shared" si="1051"/>
        <v>0</v>
      </c>
      <c r="P1320" s="27">
        <f t="shared" si="1051"/>
        <v>0</v>
      </c>
      <c r="Q1320" s="81">
        <f t="shared" si="1051"/>
        <v>0</v>
      </c>
    </row>
    <row r="1321" spans="1:17" s="136" customFormat="1" ht="49.5" hidden="1">
      <c r="A1321" s="226" t="s">
        <v>161</v>
      </c>
      <c r="B1321" s="224" t="s">
        <v>9</v>
      </c>
      <c r="C1321" s="224" t="s">
        <v>58</v>
      </c>
      <c r="D1321" s="224" t="s">
        <v>432</v>
      </c>
      <c r="E1321" s="220" t="s">
        <v>160</v>
      </c>
      <c r="F1321" s="222"/>
      <c r="G1321" s="222"/>
      <c r="H1321" s="222"/>
      <c r="I1321" s="223"/>
      <c r="J1321" s="105"/>
      <c r="K1321" s="105"/>
      <c r="L1321" s="115"/>
      <c r="M1321" s="115"/>
      <c r="N1321" s="27">
        <f>F1321+J1321+K1321</f>
        <v>0</v>
      </c>
      <c r="O1321" s="27">
        <f>G1321+K1321</f>
        <v>0</v>
      </c>
      <c r="P1321" s="27">
        <f>H1321+L1321+M1321</f>
        <v>0</v>
      </c>
      <c r="Q1321" s="81">
        <f>I1321+M1321</f>
        <v>0</v>
      </c>
    </row>
    <row r="1322" spans="1:17" s="136" customFormat="1" ht="16.5">
      <c r="A1322" s="34" t="s">
        <v>136</v>
      </c>
      <c r="B1322" s="44" t="s">
        <v>9</v>
      </c>
      <c r="C1322" s="44" t="s">
        <v>58</v>
      </c>
      <c r="D1322" s="44" t="s">
        <v>276</v>
      </c>
      <c r="E1322" s="44"/>
      <c r="F1322" s="27">
        <f>F1323+F1327+F1325</f>
        <v>2036</v>
      </c>
      <c r="G1322" s="27">
        <f t="shared" ref="G1322:I1322" si="1052">G1323+G1327+G1325</f>
        <v>0</v>
      </c>
      <c r="H1322" s="27">
        <f t="shared" si="1052"/>
        <v>2036</v>
      </c>
      <c r="I1322" s="27">
        <f t="shared" si="1052"/>
        <v>0</v>
      </c>
      <c r="J1322" s="126">
        <f t="shared" ref="J1322:M1322" si="1053">J1323+J1327</f>
        <v>0</v>
      </c>
      <c r="K1322" s="126">
        <f t="shared" si="1053"/>
        <v>0</v>
      </c>
      <c r="L1322" s="188">
        <f t="shared" si="1053"/>
        <v>0</v>
      </c>
      <c r="M1322" s="189">
        <f t="shared" si="1053"/>
        <v>0</v>
      </c>
      <c r="N1322" s="27">
        <f t="shared" ref="N1322:Q1322" si="1054">N1323+N1327</f>
        <v>599</v>
      </c>
      <c r="O1322" s="27">
        <f t="shared" si="1054"/>
        <v>0</v>
      </c>
      <c r="P1322" s="27">
        <f t="shared" si="1054"/>
        <v>599</v>
      </c>
      <c r="Q1322" s="81">
        <f t="shared" si="1054"/>
        <v>0</v>
      </c>
    </row>
    <row r="1323" spans="1:17" s="136" customFormat="1" ht="33">
      <c r="A1323" s="24" t="s">
        <v>346</v>
      </c>
      <c r="B1323" s="44" t="s">
        <v>9</v>
      </c>
      <c r="C1323" s="44" t="s">
        <v>58</v>
      </c>
      <c r="D1323" s="44" t="s">
        <v>276</v>
      </c>
      <c r="E1323" s="44" t="s">
        <v>78</v>
      </c>
      <c r="F1323" s="27">
        <f t="shared" ref="F1323:M1323" si="1055">F1324</f>
        <v>599</v>
      </c>
      <c r="G1323" s="27">
        <f t="shared" si="1055"/>
        <v>0</v>
      </c>
      <c r="H1323" s="27">
        <f t="shared" si="1055"/>
        <v>599</v>
      </c>
      <c r="I1323" s="81">
        <f t="shared" si="1055"/>
        <v>0</v>
      </c>
      <c r="J1323" s="126">
        <f t="shared" si="1055"/>
        <v>0</v>
      </c>
      <c r="K1323" s="126">
        <f t="shared" si="1055"/>
        <v>0</v>
      </c>
      <c r="L1323" s="188">
        <f t="shared" si="1055"/>
        <v>0</v>
      </c>
      <c r="M1323" s="189">
        <f t="shared" si="1055"/>
        <v>0</v>
      </c>
      <c r="N1323" s="27">
        <f t="shared" ref="N1323:Q1323" si="1056">N1324</f>
        <v>599</v>
      </c>
      <c r="O1323" s="27">
        <f t="shared" si="1056"/>
        <v>0</v>
      </c>
      <c r="P1323" s="27">
        <f t="shared" si="1056"/>
        <v>599</v>
      </c>
      <c r="Q1323" s="81">
        <f t="shared" si="1056"/>
        <v>0</v>
      </c>
    </row>
    <row r="1324" spans="1:17" s="136" customFormat="1" ht="49.5">
      <c r="A1324" s="34" t="s">
        <v>161</v>
      </c>
      <c r="B1324" s="44" t="s">
        <v>9</v>
      </c>
      <c r="C1324" s="44" t="s">
        <v>58</v>
      </c>
      <c r="D1324" s="44" t="s">
        <v>276</v>
      </c>
      <c r="E1324" s="44" t="s">
        <v>160</v>
      </c>
      <c r="F1324" s="27">
        <v>599</v>
      </c>
      <c r="G1324" s="27"/>
      <c r="H1324" s="27">
        <v>599</v>
      </c>
      <c r="I1324" s="81"/>
      <c r="J1324" s="105"/>
      <c r="K1324" s="105"/>
      <c r="L1324" s="115"/>
      <c r="M1324" s="115"/>
      <c r="N1324" s="27">
        <f>F1324+J1324+K1324</f>
        <v>599</v>
      </c>
      <c r="O1324" s="27">
        <f>G1324+K1324</f>
        <v>0</v>
      </c>
      <c r="P1324" s="27">
        <f>H1324+L1324+M1324</f>
        <v>599</v>
      </c>
      <c r="Q1324" s="81">
        <f>I1324+M1324</f>
        <v>0</v>
      </c>
    </row>
    <row r="1325" spans="1:17" s="136" customFormat="1" ht="33">
      <c r="A1325" s="34" t="s">
        <v>100</v>
      </c>
      <c r="B1325" s="44" t="s">
        <v>9</v>
      </c>
      <c r="C1325" s="44" t="s">
        <v>58</v>
      </c>
      <c r="D1325" s="44" t="s">
        <v>276</v>
      </c>
      <c r="E1325" s="44" t="s">
        <v>89</v>
      </c>
      <c r="F1325" s="27">
        <f>F1326</f>
        <v>1437</v>
      </c>
      <c r="G1325" s="27">
        <f t="shared" ref="G1325:I1325" si="1057">G1326</f>
        <v>0</v>
      </c>
      <c r="H1325" s="27">
        <f t="shared" si="1057"/>
        <v>1437</v>
      </c>
      <c r="I1325" s="27">
        <f t="shared" si="1057"/>
        <v>0</v>
      </c>
      <c r="J1325" s="105"/>
      <c r="K1325" s="105"/>
      <c r="L1325" s="115"/>
      <c r="M1325" s="218"/>
      <c r="N1325" s="27"/>
      <c r="O1325" s="27"/>
      <c r="P1325" s="27"/>
      <c r="Q1325" s="81"/>
    </row>
    <row r="1326" spans="1:17" s="136" customFormat="1" ht="16.5">
      <c r="A1326" s="34" t="s">
        <v>173</v>
      </c>
      <c r="B1326" s="44" t="s">
        <v>9</v>
      </c>
      <c r="C1326" s="44" t="s">
        <v>58</v>
      </c>
      <c r="D1326" s="44" t="s">
        <v>276</v>
      </c>
      <c r="E1326" s="44" t="s">
        <v>172</v>
      </c>
      <c r="F1326" s="27">
        <v>1437</v>
      </c>
      <c r="G1326" s="27"/>
      <c r="H1326" s="27">
        <v>1437</v>
      </c>
      <c r="I1326" s="81"/>
      <c r="J1326" s="105"/>
      <c r="K1326" s="105"/>
      <c r="L1326" s="115"/>
      <c r="M1326" s="218"/>
      <c r="N1326" s="27"/>
      <c r="O1326" s="27"/>
      <c r="P1326" s="27"/>
      <c r="Q1326" s="81"/>
    </row>
    <row r="1327" spans="1:17" s="136" customFormat="1" ht="49.5" hidden="1">
      <c r="A1327" s="226" t="s">
        <v>81</v>
      </c>
      <c r="B1327" s="224" t="s">
        <v>9</v>
      </c>
      <c r="C1327" s="224" t="s">
        <v>58</v>
      </c>
      <c r="D1327" s="224" t="s">
        <v>276</v>
      </c>
      <c r="E1327" s="224" t="s">
        <v>82</v>
      </c>
      <c r="F1327" s="222">
        <f t="shared" ref="F1327:M1327" si="1058">F1328</f>
        <v>0</v>
      </c>
      <c r="G1327" s="222">
        <f t="shared" si="1058"/>
        <v>0</v>
      </c>
      <c r="H1327" s="222">
        <f t="shared" si="1058"/>
        <v>0</v>
      </c>
      <c r="I1327" s="223">
        <f t="shared" si="1058"/>
        <v>0</v>
      </c>
      <c r="J1327" s="126">
        <f t="shared" si="1058"/>
        <v>0</v>
      </c>
      <c r="K1327" s="126">
        <f t="shared" si="1058"/>
        <v>0</v>
      </c>
      <c r="L1327" s="188">
        <f t="shared" si="1058"/>
        <v>0</v>
      </c>
      <c r="M1327" s="189">
        <f t="shared" si="1058"/>
        <v>0</v>
      </c>
      <c r="N1327" s="27">
        <f t="shared" ref="N1327:Q1327" si="1059">N1328</f>
        <v>0</v>
      </c>
      <c r="O1327" s="27">
        <f t="shared" si="1059"/>
        <v>0</v>
      </c>
      <c r="P1327" s="27">
        <f t="shared" si="1059"/>
        <v>0</v>
      </c>
      <c r="Q1327" s="81">
        <f t="shared" si="1059"/>
        <v>0</v>
      </c>
    </row>
    <row r="1328" spans="1:17" s="136" customFormat="1" ht="16.5" hidden="1">
      <c r="A1328" s="226" t="s">
        <v>179</v>
      </c>
      <c r="B1328" s="224" t="s">
        <v>9</v>
      </c>
      <c r="C1328" s="224" t="s">
        <v>58</v>
      </c>
      <c r="D1328" s="224" t="s">
        <v>276</v>
      </c>
      <c r="E1328" s="224" t="s">
        <v>178</v>
      </c>
      <c r="F1328" s="222"/>
      <c r="G1328" s="222"/>
      <c r="H1328" s="222"/>
      <c r="I1328" s="223"/>
      <c r="J1328" s="105"/>
      <c r="K1328" s="105"/>
      <c r="L1328" s="115"/>
      <c r="M1328" s="115"/>
      <c r="N1328" s="27">
        <f>F1328+J1328+K1328</f>
        <v>0</v>
      </c>
      <c r="O1328" s="27">
        <f>G1328+K1328</f>
        <v>0</v>
      </c>
      <c r="P1328" s="27">
        <f>H1328+L1328+M1328</f>
        <v>0</v>
      </c>
      <c r="Q1328" s="81">
        <f>I1328+M1328</f>
        <v>0</v>
      </c>
    </row>
    <row r="1329" spans="1:17" s="136" customFormat="1" ht="82.5">
      <c r="A1329" s="34" t="s">
        <v>677</v>
      </c>
      <c r="B1329" s="44" t="s">
        <v>9</v>
      </c>
      <c r="C1329" s="44" t="s">
        <v>58</v>
      </c>
      <c r="D1329" s="44" t="s">
        <v>242</v>
      </c>
      <c r="E1329" s="44"/>
      <c r="F1329" s="27">
        <f>F1330+F1336</f>
        <v>7741</v>
      </c>
      <c r="G1329" s="27">
        <f t="shared" ref="G1329:I1329" si="1060">G1330+G1336</f>
        <v>0</v>
      </c>
      <c r="H1329" s="27">
        <f t="shared" si="1060"/>
        <v>7741</v>
      </c>
      <c r="I1329" s="27">
        <f t="shared" si="1060"/>
        <v>0</v>
      </c>
      <c r="J1329" s="105"/>
      <c r="K1329" s="105"/>
      <c r="L1329" s="115"/>
      <c r="M1329" s="115"/>
      <c r="N1329" s="27"/>
      <c r="O1329" s="27"/>
      <c r="P1329" s="27"/>
      <c r="Q1329" s="81"/>
    </row>
    <row r="1330" spans="1:17" s="136" customFormat="1" ht="16.5">
      <c r="A1330" s="34" t="s">
        <v>76</v>
      </c>
      <c r="B1330" s="44" t="s">
        <v>9</v>
      </c>
      <c r="C1330" s="44" t="s">
        <v>58</v>
      </c>
      <c r="D1330" s="44" t="s">
        <v>680</v>
      </c>
      <c r="E1330" s="44"/>
      <c r="F1330" s="27">
        <f>F1331</f>
        <v>591</v>
      </c>
      <c r="G1330" s="27">
        <f t="shared" ref="G1330:I1330" si="1061">G1331</f>
        <v>0</v>
      </c>
      <c r="H1330" s="27">
        <f t="shared" si="1061"/>
        <v>591</v>
      </c>
      <c r="I1330" s="27">
        <f t="shared" si="1061"/>
        <v>0</v>
      </c>
      <c r="J1330" s="105"/>
      <c r="K1330" s="105"/>
      <c r="L1330" s="115"/>
      <c r="M1330" s="115"/>
      <c r="N1330" s="27"/>
      <c r="O1330" s="27"/>
      <c r="P1330" s="27"/>
      <c r="Q1330" s="81"/>
    </row>
    <row r="1331" spans="1:17" s="136" customFormat="1" ht="16.5">
      <c r="A1331" s="34" t="s">
        <v>136</v>
      </c>
      <c r="B1331" s="44" t="s">
        <v>9</v>
      </c>
      <c r="C1331" s="44" t="s">
        <v>58</v>
      </c>
      <c r="D1331" s="44" t="s">
        <v>681</v>
      </c>
      <c r="E1331" s="44"/>
      <c r="F1331" s="27">
        <f>F1332+F1334</f>
        <v>591</v>
      </c>
      <c r="G1331" s="27">
        <f t="shared" ref="G1331:I1331" si="1062">G1332+G1334</f>
        <v>0</v>
      </c>
      <c r="H1331" s="27">
        <f t="shared" si="1062"/>
        <v>591</v>
      </c>
      <c r="I1331" s="27">
        <f t="shared" si="1062"/>
        <v>0</v>
      </c>
      <c r="J1331" s="105"/>
      <c r="K1331" s="105"/>
      <c r="L1331" s="115"/>
      <c r="M1331" s="115"/>
      <c r="N1331" s="27"/>
      <c r="O1331" s="27"/>
      <c r="P1331" s="27"/>
      <c r="Q1331" s="81"/>
    </row>
    <row r="1332" spans="1:17" s="136" customFormat="1" ht="33">
      <c r="A1332" s="34" t="s">
        <v>346</v>
      </c>
      <c r="B1332" s="44" t="s">
        <v>9</v>
      </c>
      <c r="C1332" s="44" t="s">
        <v>58</v>
      </c>
      <c r="D1332" s="44" t="s">
        <v>681</v>
      </c>
      <c r="E1332" s="44">
        <v>200</v>
      </c>
      <c r="F1332" s="27">
        <f>F1333</f>
        <v>231</v>
      </c>
      <c r="G1332" s="27">
        <f t="shared" ref="G1332:I1332" si="1063">G1333</f>
        <v>0</v>
      </c>
      <c r="H1332" s="27">
        <f t="shared" si="1063"/>
        <v>231</v>
      </c>
      <c r="I1332" s="27">
        <f t="shared" si="1063"/>
        <v>0</v>
      </c>
      <c r="J1332" s="105"/>
      <c r="K1332" s="105"/>
      <c r="L1332" s="115"/>
      <c r="M1332" s="115"/>
      <c r="N1332" s="27"/>
      <c r="O1332" s="27"/>
      <c r="P1332" s="27"/>
      <c r="Q1332" s="81"/>
    </row>
    <row r="1333" spans="1:17" s="136" customFormat="1" ht="49.5">
      <c r="A1333" s="34" t="s">
        <v>161</v>
      </c>
      <c r="B1333" s="44" t="s">
        <v>9</v>
      </c>
      <c r="C1333" s="44" t="s">
        <v>58</v>
      </c>
      <c r="D1333" s="44" t="s">
        <v>681</v>
      </c>
      <c r="E1333" s="44">
        <v>240</v>
      </c>
      <c r="F1333" s="27">
        <v>231</v>
      </c>
      <c r="G1333" s="27"/>
      <c r="H1333" s="27">
        <v>231</v>
      </c>
      <c r="I1333" s="81"/>
      <c r="J1333" s="105"/>
      <c r="K1333" s="105"/>
      <c r="L1333" s="115"/>
      <c r="M1333" s="115"/>
      <c r="N1333" s="27"/>
      <c r="O1333" s="27"/>
      <c r="P1333" s="27"/>
      <c r="Q1333" s="81"/>
    </row>
    <row r="1334" spans="1:17" s="136" customFormat="1" ht="33">
      <c r="A1334" s="34" t="s">
        <v>100</v>
      </c>
      <c r="B1334" s="44" t="s">
        <v>9</v>
      </c>
      <c r="C1334" s="44" t="s">
        <v>58</v>
      </c>
      <c r="D1334" s="44" t="s">
        <v>681</v>
      </c>
      <c r="E1334" s="44" t="s">
        <v>89</v>
      </c>
      <c r="F1334" s="27">
        <f>F1335</f>
        <v>360</v>
      </c>
      <c r="G1334" s="27">
        <f t="shared" ref="G1334:I1334" si="1064">G1335</f>
        <v>0</v>
      </c>
      <c r="H1334" s="27">
        <f t="shared" si="1064"/>
        <v>360</v>
      </c>
      <c r="I1334" s="27">
        <f t="shared" si="1064"/>
        <v>0</v>
      </c>
      <c r="J1334" s="105"/>
      <c r="K1334" s="105"/>
      <c r="L1334" s="115"/>
      <c r="M1334" s="115"/>
      <c r="N1334" s="27"/>
      <c r="O1334" s="27"/>
      <c r="P1334" s="27"/>
      <c r="Q1334" s="81"/>
    </row>
    <row r="1335" spans="1:17" s="136" customFormat="1" ht="16.5">
      <c r="A1335" s="34" t="s">
        <v>173</v>
      </c>
      <c r="B1335" s="44" t="s">
        <v>9</v>
      </c>
      <c r="C1335" s="44" t="s">
        <v>58</v>
      </c>
      <c r="D1335" s="44" t="s">
        <v>681</v>
      </c>
      <c r="E1335" s="44" t="s">
        <v>172</v>
      </c>
      <c r="F1335" s="27">
        <v>360</v>
      </c>
      <c r="G1335" s="27"/>
      <c r="H1335" s="27">
        <v>360</v>
      </c>
      <c r="I1335" s="81"/>
      <c r="J1335" s="105"/>
      <c r="K1335" s="105"/>
      <c r="L1335" s="115"/>
      <c r="M1335" s="115"/>
      <c r="N1335" s="27"/>
      <c r="O1335" s="27"/>
      <c r="P1335" s="27"/>
      <c r="Q1335" s="81"/>
    </row>
    <row r="1336" spans="1:17" s="136" customFormat="1" ht="16.5">
      <c r="A1336" s="34" t="s">
        <v>464</v>
      </c>
      <c r="B1336" s="44" t="s">
        <v>9</v>
      </c>
      <c r="C1336" s="44" t="s">
        <v>58</v>
      </c>
      <c r="D1336" s="44" t="s">
        <v>461</v>
      </c>
      <c r="E1336" s="44"/>
      <c r="F1336" s="27">
        <f>F1337+F1340+F1343</f>
        <v>7150</v>
      </c>
      <c r="G1336" s="27">
        <f t="shared" ref="G1336:I1336" si="1065">G1337+G1340+G1343</f>
        <v>0</v>
      </c>
      <c r="H1336" s="27">
        <f t="shared" si="1065"/>
        <v>7150</v>
      </c>
      <c r="I1336" s="27">
        <f t="shared" si="1065"/>
        <v>0</v>
      </c>
      <c r="J1336" s="105"/>
      <c r="K1336" s="105"/>
      <c r="L1336" s="115"/>
      <c r="M1336" s="115"/>
      <c r="N1336" s="27"/>
      <c r="O1336" s="27"/>
      <c r="P1336" s="27"/>
      <c r="Q1336" s="81"/>
    </row>
    <row r="1337" spans="1:17" s="136" customFormat="1" ht="115.5">
      <c r="A1337" s="34" t="s">
        <v>682</v>
      </c>
      <c r="B1337" s="44" t="s">
        <v>9</v>
      </c>
      <c r="C1337" s="44" t="s">
        <v>58</v>
      </c>
      <c r="D1337" s="44" t="s">
        <v>684</v>
      </c>
      <c r="E1337" s="44"/>
      <c r="F1337" s="27">
        <f>F1338</f>
        <v>1840</v>
      </c>
      <c r="G1337" s="27">
        <f t="shared" ref="G1337:I1338" si="1066">G1338</f>
        <v>0</v>
      </c>
      <c r="H1337" s="27">
        <f t="shared" si="1066"/>
        <v>1840</v>
      </c>
      <c r="I1337" s="27">
        <f t="shared" si="1066"/>
        <v>0</v>
      </c>
      <c r="J1337" s="105"/>
      <c r="K1337" s="105"/>
      <c r="L1337" s="115"/>
      <c r="M1337" s="115"/>
      <c r="N1337" s="27"/>
      <c r="O1337" s="27"/>
      <c r="P1337" s="27"/>
      <c r="Q1337" s="81"/>
    </row>
    <row r="1338" spans="1:17" s="136" customFormat="1" ht="49.5">
      <c r="A1338" s="34" t="s">
        <v>81</v>
      </c>
      <c r="B1338" s="44" t="s">
        <v>9</v>
      </c>
      <c r="C1338" s="44" t="s">
        <v>58</v>
      </c>
      <c r="D1338" s="44" t="s">
        <v>684</v>
      </c>
      <c r="E1338" s="44">
        <v>600</v>
      </c>
      <c r="F1338" s="27">
        <f>F1339</f>
        <v>1840</v>
      </c>
      <c r="G1338" s="27">
        <f t="shared" si="1066"/>
        <v>0</v>
      </c>
      <c r="H1338" s="27">
        <f t="shared" si="1066"/>
        <v>1840</v>
      </c>
      <c r="I1338" s="27">
        <f t="shared" si="1066"/>
        <v>0</v>
      </c>
      <c r="J1338" s="105"/>
      <c r="K1338" s="105"/>
      <c r="L1338" s="115"/>
      <c r="M1338" s="115"/>
      <c r="N1338" s="27"/>
      <c r="O1338" s="27"/>
      <c r="P1338" s="27"/>
      <c r="Q1338" s="81"/>
    </row>
    <row r="1339" spans="1:17" s="136" customFormat="1" ht="66">
      <c r="A1339" s="34" t="s">
        <v>683</v>
      </c>
      <c r="B1339" s="44" t="s">
        <v>9</v>
      </c>
      <c r="C1339" s="44" t="s">
        <v>58</v>
      </c>
      <c r="D1339" s="44" t="s">
        <v>684</v>
      </c>
      <c r="E1339" s="44" t="s">
        <v>174</v>
      </c>
      <c r="F1339" s="27">
        <v>1840</v>
      </c>
      <c r="G1339" s="27"/>
      <c r="H1339" s="27">
        <v>1840</v>
      </c>
      <c r="I1339" s="81"/>
      <c r="J1339" s="105"/>
      <c r="K1339" s="105"/>
      <c r="L1339" s="115"/>
      <c r="M1339" s="115"/>
      <c r="N1339" s="27"/>
      <c r="O1339" s="27"/>
      <c r="P1339" s="27"/>
      <c r="Q1339" s="81"/>
    </row>
    <row r="1340" spans="1:17" s="136" customFormat="1" ht="66">
      <c r="A1340" s="34" t="s">
        <v>517</v>
      </c>
      <c r="B1340" s="44" t="s">
        <v>9</v>
      </c>
      <c r="C1340" s="44" t="s">
        <v>58</v>
      </c>
      <c r="D1340" s="44" t="s">
        <v>685</v>
      </c>
      <c r="E1340" s="44"/>
      <c r="F1340" s="27">
        <f>F1341</f>
        <v>1000</v>
      </c>
      <c r="G1340" s="27">
        <f t="shared" ref="G1340:I1341" si="1067">G1341</f>
        <v>0</v>
      </c>
      <c r="H1340" s="27">
        <f t="shared" si="1067"/>
        <v>1000</v>
      </c>
      <c r="I1340" s="27">
        <f t="shared" si="1067"/>
        <v>0</v>
      </c>
      <c r="J1340" s="105"/>
      <c r="K1340" s="105"/>
      <c r="L1340" s="115"/>
      <c r="M1340" s="115"/>
      <c r="N1340" s="27"/>
      <c r="O1340" s="27"/>
      <c r="P1340" s="27"/>
      <c r="Q1340" s="81"/>
    </row>
    <row r="1341" spans="1:17" s="136" customFormat="1" ht="49.5">
      <c r="A1341" s="34" t="s">
        <v>81</v>
      </c>
      <c r="B1341" s="44" t="s">
        <v>9</v>
      </c>
      <c r="C1341" s="44" t="s">
        <v>58</v>
      </c>
      <c r="D1341" s="44" t="s">
        <v>685</v>
      </c>
      <c r="E1341" s="44">
        <v>600</v>
      </c>
      <c r="F1341" s="27">
        <f>F1342</f>
        <v>1000</v>
      </c>
      <c r="G1341" s="27">
        <f t="shared" si="1067"/>
        <v>0</v>
      </c>
      <c r="H1341" s="27">
        <f t="shared" si="1067"/>
        <v>1000</v>
      </c>
      <c r="I1341" s="27">
        <f t="shared" si="1067"/>
        <v>0</v>
      </c>
      <c r="J1341" s="105"/>
      <c r="K1341" s="105"/>
      <c r="L1341" s="115"/>
      <c r="M1341" s="115"/>
      <c r="N1341" s="27"/>
      <c r="O1341" s="27"/>
      <c r="P1341" s="27"/>
      <c r="Q1341" s="81"/>
    </row>
    <row r="1342" spans="1:17" s="136" customFormat="1" ht="66">
      <c r="A1342" s="34" t="s">
        <v>683</v>
      </c>
      <c r="B1342" s="44" t="s">
        <v>9</v>
      </c>
      <c r="C1342" s="44" t="s">
        <v>58</v>
      </c>
      <c r="D1342" s="44" t="s">
        <v>685</v>
      </c>
      <c r="E1342" s="44" t="s">
        <v>174</v>
      </c>
      <c r="F1342" s="27">
        <v>1000</v>
      </c>
      <c r="G1342" s="27"/>
      <c r="H1342" s="27">
        <v>1000</v>
      </c>
      <c r="I1342" s="81"/>
      <c r="J1342" s="105"/>
      <c r="K1342" s="105"/>
      <c r="L1342" s="115"/>
      <c r="M1342" s="115"/>
      <c r="N1342" s="27"/>
      <c r="O1342" s="27"/>
      <c r="P1342" s="27"/>
      <c r="Q1342" s="81"/>
    </row>
    <row r="1343" spans="1:17" s="136" customFormat="1" ht="99">
      <c r="A1343" s="34" t="s">
        <v>686</v>
      </c>
      <c r="B1343" s="44" t="s">
        <v>9</v>
      </c>
      <c r="C1343" s="44" t="s">
        <v>58</v>
      </c>
      <c r="D1343" s="44" t="s">
        <v>687</v>
      </c>
      <c r="E1343" s="44"/>
      <c r="F1343" s="27">
        <f>F1344</f>
        <v>4310</v>
      </c>
      <c r="G1343" s="27">
        <f t="shared" ref="G1343:I1344" si="1068">G1344</f>
        <v>0</v>
      </c>
      <c r="H1343" s="27">
        <f t="shared" si="1068"/>
        <v>4310</v>
      </c>
      <c r="I1343" s="27">
        <f t="shared" si="1068"/>
        <v>0</v>
      </c>
      <c r="J1343" s="105"/>
      <c r="K1343" s="105"/>
      <c r="L1343" s="115"/>
      <c r="M1343" s="115"/>
      <c r="N1343" s="27"/>
      <c r="O1343" s="27"/>
      <c r="P1343" s="27"/>
      <c r="Q1343" s="81"/>
    </row>
    <row r="1344" spans="1:17" s="136" customFormat="1" ht="49.5">
      <c r="A1344" s="34" t="s">
        <v>81</v>
      </c>
      <c r="B1344" s="44" t="s">
        <v>9</v>
      </c>
      <c r="C1344" s="44" t="s">
        <v>58</v>
      </c>
      <c r="D1344" s="44" t="s">
        <v>687</v>
      </c>
      <c r="E1344" s="44" t="s">
        <v>82</v>
      </c>
      <c r="F1344" s="27">
        <f>F1345</f>
        <v>4310</v>
      </c>
      <c r="G1344" s="27">
        <f t="shared" si="1068"/>
        <v>0</v>
      </c>
      <c r="H1344" s="27">
        <f t="shared" si="1068"/>
        <v>4310</v>
      </c>
      <c r="I1344" s="27">
        <f t="shared" si="1068"/>
        <v>0</v>
      </c>
      <c r="J1344" s="105"/>
      <c r="K1344" s="105"/>
      <c r="L1344" s="115"/>
      <c r="M1344" s="115"/>
      <c r="N1344" s="27"/>
      <c r="O1344" s="27"/>
      <c r="P1344" s="27"/>
      <c r="Q1344" s="81"/>
    </row>
    <row r="1345" spans="1:17" s="136" customFormat="1" ht="66">
      <c r="A1345" s="34" t="s">
        <v>683</v>
      </c>
      <c r="B1345" s="44" t="s">
        <v>9</v>
      </c>
      <c r="C1345" s="44" t="s">
        <v>58</v>
      </c>
      <c r="D1345" s="44" t="s">
        <v>687</v>
      </c>
      <c r="E1345" s="44" t="s">
        <v>174</v>
      </c>
      <c r="F1345" s="27">
        <v>4310</v>
      </c>
      <c r="G1345" s="27"/>
      <c r="H1345" s="27">
        <v>4310</v>
      </c>
      <c r="I1345" s="81"/>
      <c r="J1345" s="105"/>
      <c r="K1345" s="105"/>
      <c r="L1345" s="115"/>
      <c r="M1345" s="115"/>
      <c r="N1345" s="27"/>
      <c r="O1345" s="27"/>
      <c r="P1345" s="27"/>
      <c r="Q1345" s="81"/>
    </row>
    <row r="1346" spans="1:17" ht="16.5" hidden="1">
      <c r="A1346" s="219" t="s">
        <v>79</v>
      </c>
      <c r="B1346" s="220" t="s">
        <v>9</v>
      </c>
      <c r="C1346" s="220" t="s">
        <v>58</v>
      </c>
      <c r="D1346" s="227" t="s">
        <v>218</v>
      </c>
      <c r="E1346" s="220"/>
      <c r="F1346" s="222">
        <f t="shared" ref="F1346:N1346" si="1069">F1347+F1357+F1353</f>
        <v>0</v>
      </c>
      <c r="G1346" s="222">
        <f t="shared" si="1069"/>
        <v>0</v>
      </c>
      <c r="H1346" s="222">
        <f t="shared" si="1069"/>
        <v>0</v>
      </c>
      <c r="I1346" s="222">
        <f t="shared" si="1069"/>
        <v>0</v>
      </c>
      <c r="J1346" s="126">
        <f t="shared" si="1069"/>
        <v>0</v>
      </c>
      <c r="K1346" s="126">
        <f t="shared" si="1069"/>
        <v>0</v>
      </c>
      <c r="L1346" s="188">
        <f t="shared" si="1069"/>
        <v>0</v>
      </c>
      <c r="M1346" s="188">
        <f t="shared" si="1069"/>
        <v>0</v>
      </c>
      <c r="N1346" s="27">
        <f t="shared" si="1069"/>
        <v>0</v>
      </c>
      <c r="O1346" s="27">
        <f t="shared" ref="O1346:Q1346" si="1070">O1347+O1357+O1353</f>
        <v>0</v>
      </c>
      <c r="P1346" s="27">
        <f t="shared" si="1070"/>
        <v>0</v>
      </c>
      <c r="Q1346" s="27">
        <f t="shared" si="1070"/>
        <v>0</v>
      </c>
    </row>
    <row r="1347" spans="1:17" ht="16.5" hidden="1">
      <c r="A1347" s="219" t="s">
        <v>118</v>
      </c>
      <c r="B1347" s="220" t="s">
        <v>9</v>
      </c>
      <c r="C1347" s="220" t="s">
        <v>58</v>
      </c>
      <c r="D1347" s="227" t="s">
        <v>219</v>
      </c>
      <c r="E1347" s="220"/>
      <c r="F1347" s="222">
        <f>F1348</f>
        <v>0</v>
      </c>
      <c r="G1347" s="222">
        <f t="shared" ref="G1347:M1347" si="1071">G1348</f>
        <v>0</v>
      </c>
      <c r="H1347" s="222">
        <f t="shared" si="1071"/>
        <v>0</v>
      </c>
      <c r="I1347" s="222">
        <f t="shared" si="1071"/>
        <v>0</v>
      </c>
      <c r="J1347" s="126">
        <f>J1348</f>
        <v>0</v>
      </c>
      <c r="K1347" s="126">
        <f t="shared" si="1071"/>
        <v>0</v>
      </c>
      <c r="L1347" s="188">
        <f t="shared" si="1071"/>
        <v>0</v>
      </c>
      <c r="M1347" s="188">
        <f t="shared" si="1071"/>
        <v>0</v>
      </c>
      <c r="N1347" s="27">
        <f>N1348</f>
        <v>0</v>
      </c>
      <c r="O1347" s="27">
        <f t="shared" ref="O1347:Q1347" si="1072">O1348</f>
        <v>0</v>
      </c>
      <c r="P1347" s="27">
        <f t="shared" si="1072"/>
        <v>0</v>
      </c>
      <c r="Q1347" s="27">
        <f t="shared" si="1072"/>
        <v>0</v>
      </c>
    </row>
    <row r="1348" spans="1:17" ht="16.5" hidden="1">
      <c r="A1348" s="226" t="s">
        <v>136</v>
      </c>
      <c r="B1348" s="220" t="s">
        <v>9</v>
      </c>
      <c r="C1348" s="220" t="s">
        <v>58</v>
      </c>
      <c r="D1348" s="227" t="s">
        <v>470</v>
      </c>
      <c r="E1348" s="220"/>
      <c r="F1348" s="222">
        <f t="shared" ref="F1348:H1348" si="1073">F1349+F1351</f>
        <v>0</v>
      </c>
      <c r="G1348" s="222">
        <f t="shared" si="1073"/>
        <v>0</v>
      </c>
      <c r="H1348" s="222">
        <f t="shared" si="1073"/>
        <v>0</v>
      </c>
      <c r="I1348" s="223">
        <f t="shared" ref="I1348:L1348" si="1074">I1349+I1351</f>
        <v>0</v>
      </c>
      <c r="J1348" s="126">
        <f t="shared" si="1074"/>
        <v>0</v>
      </c>
      <c r="K1348" s="126">
        <f t="shared" si="1074"/>
        <v>0</v>
      </c>
      <c r="L1348" s="188">
        <f t="shared" si="1074"/>
        <v>0</v>
      </c>
      <c r="M1348" s="189">
        <f t="shared" ref="M1348" si="1075">M1349+M1351</f>
        <v>0</v>
      </c>
      <c r="N1348" s="27">
        <f t="shared" ref="N1348:Q1348" si="1076">N1349+N1351</f>
        <v>0</v>
      </c>
      <c r="O1348" s="27">
        <f t="shared" si="1076"/>
        <v>0</v>
      </c>
      <c r="P1348" s="27">
        <f t="shared" si="1076"/>
        <v>0</v>
      </c>
      <c r="Q1348" s="81">
        <f t="shared" si="1076"/>
        <v>0</v>
      </c>
    </row>
    <row r="1349" spans="1:17" ht="33" hidden="1">
      <c r="A1349" s="226" t="s">
        <v>346</v>
      </c>
      <c r="B1349" s="220" t="s">
        <v>9</v>
      </c>
      <c r="C1349" s="220" t="s">
        <v>58</v>
      </c>
      <c r="D1349" s="227" t="s">
        <v>470</v>
      </c>
      <c r="E1349" s="220" t="s">
        <v>78</v>
      </c>
      <c r="F1349" s="222">
        <f t="shared" ref="F1349:M1349" si="1077">F1350</f>
        <v>0</v>
      </c>
      <c r="G1349" s="222">
        <f t="shared" si="1077"/>
        <v>0</v>
      </c>
      <c r="H1349" s="222">
        <f t="shared" si="1077"/>
        <v>0</v>
      </c>
      <c r="I1349" s="223">
        <f t="shared" si="1077"/>
        <v>0</v>
      </c>
      <c r="J1349" s="126">
        <f t="shared" si="1077"/>
        <v>0</v>
      </c>
      <c r="K1349" s="126">
        <f t="shared" si="1077"/>
        <v>0</v>
      </c>
      <c r="L1349" s="188">
        <f t="shared" si="1077"/>
        <v>0</v>
      </c>
      <c r="M1349" s="189">
        <f t="shared" si="1077"/>
        <v>0</v>
      </c>
      <c r="N1349" s="27">
        <f t="shared" ref="N1349:Q1349" si="1078">N1350</f>
        <v>0</v>
      </c>
      <c r="O1349" s="27">
        <f t="shared" si="1078"/>
        <v>0</v>
      </c>
      <c r="P1349" s="27">
        <f t="shared" si="1078"/>
        <v>0</v>
      </c>
      <c r="Q1349" s="81">
        <f t="shared" si="1078"/>
        <v>0</v>
      </c>
    </row>
    <row r="1350" spans="1:17" ht="49.5" hidden="1">
      <c r="A1350" s="226" t="s">
        <v>161</v>
      </c>
      <c r="B1350" s="220" t="s">
        <v>9</v>
      </c>
      <c r="C1350" s="220" t="s">
        <v>58</v>
      </c>
      <c r="D1350" s="227" t="s">
        <v>470</v>
      </c>
      <c r="E1350" s="220" t="s">
        <v>160</v>
      </c>
      <c r="F1350" s="222"/>
      <c r="G1350" s="222"/>
      <c r="H1350" s="222"/>
      <c r="I1350" s="223"/>
      <c r="J1350" s="105"/>
      <c r="K1350" s="105"/>
      <c r="L1350" s="115"/>
      <c r="M1350" s="115"/>
      <c r="N1350" s="27">
        <f>F1350+J1350+K1350</f>
        <v>0</v>
      </c>
      <c r="O1350" s="27">
        <f>G1350+K1350</f>
        <v>0</v>
      </c>
      <c r="P1350" s="27">
        <f>H1350+L1350+M1350</f>
        <v>0</v>
      </c>
      <c r="Q1350" s="81">
        <f>I1350+M1350</f>
        <v>0</v>
      </c>
    </row>
    <row r="1351" spans="1:17" ht="49.5" hidden="1">
      <c r="A1351" s="226" t="s">
        <v>81</v>
      </c>
      <c r="B1351" s="224" t="s">
        <v>9</v>
      </c>
      <c r="C1351" s="224" t="s">
        <v>58</v>
      </c>
      <c r="D1351" s="227" t="s">
        <v>470</v>
      </c>
      <c r="E1351" s="224" t="s">
        <v>82</v>
      </c>
      <c r="F1351" s="222">
        <f t="shared" ref="F1351:I1351" si="1079">F1352</f>
        <v>0</v>
      </c>
      <c r="G1351" s="222">
        <f t="shared" si="1079"/>
        <v>0</v>
      </c>
      <c r="H1351" s="222">
        <f t="shared" si="1079"/>
        <v>0</v>
      </c>
      <c r="I1351" s="223">
        <f t="shared" si="1079"/>
        <v>0</v>
      </c>
      <c r="J1351" s="105"/>
      <c r="K1351" s="105"/>
      <c r="L1351" s="115"/>
      <c r="M1351" s="115"/>
      <c r="N1351" s="27">
        <f t="shared" ref="N1351:Q1351" si="1080">N1352</f>
        <v>0</v>
      </c>
      <c r="O1351" s="27">
        <f t="shared" si="1080"/>
        <v>0</v>
      </c>
      <c r="P1351" s="27">
        <f t="shared" si="1080"/>
        <v>0</v>
      </c>
      <c r="Q1351" s="81">
        <f t="shared" si="1080"/>
        <v>0</v>
      </c>
    </row>
    <row r="1352" spans="1:17" ht="16.5" hidden="1">
      <c r="A1352" s="226" t="s">
        <v>179</v>
      </c>
      <c r="B1352" s="224" t="s">
        <v>9</v>
      </c>
      <c r="C1352" s="224" t="s">
        <v>58</v>
      </c>
      <c r="D1352" s="227" t="s">
        <v>470</v>
      </c>
      <c r="E1352" s="224" t="s">
        <v>178</v>
      </c>
      <c r="F1352" s="222"/>
      <c r="G1352" s="222"/>
      <c r="H1352" s="222"/>
      <c r="I1352" s="223"/>
      <c r="J1352" s="105"/>
      <c r="K1352" s="105"/>
      <c r="L1352" s="115"/>
      <c r="M1352" s="115"/>
      <c r="N1352" s="27">
        <f>F1352+J1352+K1352</f>
        <v>0</v>
      </c>
      <c r="O1352" s="27">
        <f>G1352+K1352</f>
        <v>0</v>
      </c>
      <c r="P1352" s="27">
        <f>H1352+L1352+M1352</f>
        <v>0</v>
      </c>
      <c r="Q1352" s="81">
        <f>I1352+M1352</f>
        <v>0</v>
      </c>
    </row>
    <row r="1353" spans="1:17" ht="16.5" hidden="1">
      <c r="A1353" s="219" t="s">
        <v>117</v>
      </c>
      <c r="B1353" s="224" t="s">
        <v>9</v>
      </c>
      <c r="C1353" s="224" t="s">
        <v>58</v>
      </c>
      <c r="D1353" s="224" t="s">
        <v>385</v>
      </c>
      <c r="E1353" s="224"/>
      <c r="F1353" s="222">
        <f>F1354</f>
        <v>0</v>
      </c>
      <c r="G1353" s="222">
        <f t="shared" ref="G1353:M1355" si="1081">G1354</f>
        <v>0</v>
      </c>
      <c r="H1353" s="222">
        <f t="shared" si="1081"/>
        <v>0</v>
      </c>
      <c r="I1353" s="222">
        <f t="shared" si="1081"/>
        <v>0</v>
      </c>
      <c r="J1353" s="126">
        <f>J1354</f>
        <v>0</v>
      </c>
      <c r="K1353" s="126">
        <f t="shared" si="1081"/>
        <v>0</v>
      </c>
      <c r="L1353" s="188">
        <f t="shared" si="1081"/>
        <v>0</v>
      </c>
      <c r="M1353" s="188">
        <f t="shared" si="1081"/>
        <v>0</v>
      </c>
      <c r="N1353" s="27">
        <f>N1354</f>
        <v>0</v>
      </c>
      <c r="O1353" s="27">
        <f t="shared" ref="O1353:O1354" si="1082">O1354</f>
        <v>0</v>
      </c>
      <c r="P1353" s="27">
        <f t="shared" ref="P1353:P1354" si="1083">P1354</f>
        <v>0</v>
      </c>
      <c r="Q1353" s="27">
        <f t="shared" ref="Q1353:Q1354" si="1084">Q1354</f>
        <v>0</v>
      </c>
    </row>
    <row r="1354" spans="1:17" ht="66" hidden="1">
      <c r="A1354" s="219" t="s">
        <v>600</v>
      </c>
      <c r="B1354" s="224" t="s">
        <v>9</v>
      </c>
      <c r="C1354" s="224" t="s">
        <v>58</v>
      </c>
      <c r="D1354" s="224" t="s">
        <v>472</v>
      </c>
      <c r="E1354" s="224"/>
      <c r="F1354" s="222">
        <f>F1355</f>
        <v>0</v>
      </c>
      <c r="G1354" s="222">
        <f t="shared" si="1081"/>
        <v>0</v>
      </c>
      <c r="H1354" s="222">
        <f t="shared" si="1081"/>
        <v>0</v>
      </c>
      <c r="I1354" s="222">
        <f t="shared" si="1081"/>
        <v>0</v>
      </c>
      <c r="J1354" s="126">
        <f>J1355</f>
        <v>0</v>
      </c>
      <c r="K1354" s="126">
        <f t="shared" si="1081"/>
        <v>0</v>
      </c>
      <c r="L1354" s="188">
        <f t="shared" si="1081"/>
        <v>0</v>
      </c>
      <c r="M1354" s="188">
        <f t="shared" si="1081"/>
        <v>0</v>
      </c>
      <c r="N1354" s="27">
        <f>N1355</f>
        <v>0</v>
      </c>
      <c r="O1354" s="27">
        <f t="shared" si="1082"/>
        <v>0</v>
      </c>
      <c r="P1354" s="27">
        <f t="shared" si="1083"/>
        <v>0</v>
      </c>
      <c r="Q1354" s="27">
        <f t="shared" si="1084"/>
        <v>0</v>
      </c>
    </row>
    <row r="1355" spans="1:17" ht="33" hidden="1">
      <c r="A1355" s="219" t="s">
        <v>100</v>
      </c>
      <c r="B1355" s="224" t="s">
        <v>9</v>
      </c>
      <c r="C1355" s="224" t="s">
        <v>58</v>
      </c>
      <c r="D1355" s="224" t="s">
        <v>472</v>
      </c>
      <c r="E1355" s="224" t="s">
        <v>89</v>
      </c>
      <c r="F1355" s="222">
        <f>F1356</f>
        <v>0</v>
      </c>
      <c r="G1355" s="222">
        <f t="shared" si="1081"/>
        <v>0</v>
      </c>
      <c r="H1355" s="222">
        <f t="shared" si="1081"/>
        <v>0</v>
      </c>
      <c r="I1355" s="222">
        <f t="shared" si="1081"/>
        <v>0</v>
      </c>
      <c r="J1355" s="126">
        <f>J1356</f>
        <v>0</v>
      </c>
      <c r="K1355" s="126">
        <f t="shared" si="1081"/>
        <v>0</v>
      </c>
      <c r="L1355" s="188">
        <f t="shared" si="1081"/>
        <v>0</v>
      </c>
      <c r="M1355" s="188">
        <f t="shared" si="1081"/>
        <v>0</v>
      </c>
      <c r="N1355" s="27">
        <f t="shared" ref="N1355:Q1355" si="1085">N1356</f>
        <v>0</v>
      </c>
      <c r="O1355" s="27">
        <f t="shared" si="1085"/>
        <v>0</v>
      </c>
      <c r="P1355" s="27">
        <f t="shared" si="1085"/>
        <v>0</v>
      </c>
      <c r="Q1355" s="81">
        <f t="shared" si="1085"/>
        <v>0</v>
      </c>
    </row>
    <row r="1356" spans="1:17" ht="33" hidden="1">
      <c r="A1356" s="219" t="s">
        <v>187</v>
      </c>
      <c r="B1356" s="224" t="s">
        <v>9</v>
      </c>
      <c r="C1356" s="224" t="s">
        <v>58</v>
      </c>
      <c r="D1356" s="224" t="s">
        <v>472</v>
      </c>
      <c r="E1356" s="224" t="s">
        <v>186</v>
      </c>
      <c r="F1356" s="222"/>
      <c r="G1356" s="222"/>
      <c r="H1356" s="222"/>
      <c r="I1356" s="223"/>
      <c r="J1356" s="105"/>
      <c r="K1356" s="105"/>
      <c r="L1356" s="115"/>
      <c r="M1356" s="115"/>
      <c r="N1356" s="27">
        <f>F1356+J1356+K1356</f>
        <v>0</v>
      </c>
      <c r="O1356" s="27">
        <f>G1356+K1356</f>
        <v>0</v>
      </c>
      <c r="P1356" s="27">
        <f>H1356+L1356+M1356</f>
        <v>0</v>
      </c>
      <c r="Q1356" s="81">
        <f>I1356+M1356</f>
        <v>0</v>
      </c>
    </row>
    <row r="1357" spans="1:17" ht="16.5" hidden="1">
      <c r="A1357" s="219" t="s">
        <v>464</v>
      </c>
      <c r="B1357" s="224" t="s">
        <v>9</v>
      </c>
      <c r="C1357" s="224" t="s">
        <v>58</v>
      </c>
      <c r="D1357" s="224" t="s">
        <v>481</v>
      </c>
      <c r="E1357" s="224"/>
      <c r="F1357" s="222">
        <f>F1358</f>
        <v>0</v>
      </c>
      <c r="G1357" s="222">
        <f t="shared" ref="G1357:M1357" si="1086">G1358</f>
        <v>0</v>
      </c>
      <c r="H1357" s="222">
        <f t="shared" si="1086"/>
        <v>0</v>
      </c>
      <c r="I1357" s="222">
        <f t="shared" si="1086"/>
        <v>0</v>
      </c>
      <c r="J1357" s="126">
        <f>J1358</f>
        <v>0</v>
      </c>
      <c r="K1357" s="126">
        <f t="shared" si="1086"/>
        <v>0</v>
      </c>
      <c r="L1357" s="188">
        <f t="shared" si="1086"/>
        <v>0</v>
      </c>
      <c r="M1357" s="188">
        <f t="shared" si="1086"/>
        <v>0</v>
      </c>
      <c r="N1357" s="27">
        <f>N1358</f>
        <v>0</v>
      </c>
      <c r="O1357" s="27">
        <f t="shared" ref="O1357:Q1357" si="1087">O1358</f>
        <v>0</v>
      </c>
      <c r="P1357" s="27">
        <f t="shared" si="1087"/>
        <v>0</v>
      </c>
      <c r="Q1357" s="27">
        <f t="shared" si="1087"/>
        <v>0</v>
      </c>
    </row>
    <row r="1358" spans="1:17" ht="66" hidden="1">
      <c r="A1358" s="219" t="s">
        <v>517</v>
      </c>
      <c r="B1358" s="224" t="s">
        <v>9</v>
      </c>
      <c r="C1358" s="224" t="s">
        <v>58</v>
      </c>
      <c r="D1358" s="224" t="s">
        <v>518</v>
      </c>
      <c r="E1358" s="224"/>
      <c r="F1358" s="222">
        <f>F1359</f>
        <v>0</v>
      </c>
      <c r="G1358" s="222">
        <f t="shared" ref="G1358:M1359" si="1088">G1359</f>
        <v>0</v>
      </c>
      <c r="H1358" s="222">
        <f t="shared" si="1088"/>
        <v>0</v>
      </c>
      <c r="I1358" s="223">
        <f t="shared" si="1088"/>
        <v>0</v>
      </c>
      <c r="J1358" s="126">
        <f>J1359</f>
        <v>0</v>
      </c>
      <c r="K1358" s="126">
        <f t="shared" si="1088"/>
        <v>0</v>
      </c>
      <c r="L1358" s="188">
        <f t="shared" si="1088"/>
        <v>0</v>
      </c>
      <c r="M1358" s="189">
        <f t="shared" si="1088"/>
        <v>0</v>
      </c>
      <c r="N1358" s="27">
        <f>N1359</f>
        <v>0</v>
      </c>
      <c r="O1358" s="27">
        <f t="shared" ref="O1358:Q1359" si="1089">O1359</f>
        <v>0</v>
      </c>
      <c r="P1358" s="27">
        <f t="shared" si="1089"/>
        <v>0</v>
      </c>
      <c r="Q1358" s="81">
        <f t="shared" si="1089"/>
        <v>0</v>
      </c>
    </row>
    <row r="1359" spans="1:17" ht="49.5" hidden="1">
      <c r="A1359" s="219" t="s">
        <v>81</v>
      </c>
      <c r="B1359" s="224" t="s">
        <v>9</v>
      </c>
      <c r="C1359" s="224" t="s">
        <v>58</v>
      </c>
      <c r="D1359" s="224" t="s">
        <v>518</v>
      </c>
      <c r="E1359" s="224">
        <v>600</v>
      </c>
      <c r="F1359" s="222">
        <f>F1360</f>
        <v>0</v>
      </c>
      <c r="G1359" s="222">
        <f t="shared" si="1088"/>
        <v>0</v>
      </c>
      <c r="H1359" s="222">
        <f t="shared" si="1088"/>
        <v>0</v>
      </c>
      <c r="I1359" s="223">
        <f t="shared" si="1088"/>
        <v>0</v>
      </c>
      <c r="J1359" s="126">
        <f>J1360</f>
        <v>0</v>
      </c>
      <c r="K1359" s="126">
        <f t="shared" si="1088"/>
        <v>0</v>
      </c>
      <c r="L1359" s="188">
        <f t="shared" si="1088"/>
        <v>0</v>
      </c>
      <c r="M1359" s="189">
        <f t="shared" si="1088"/>
        <v>0</v>
      </c>
      <c r="N1359" s="27">
        <f>N1360</f>
        <v>0</v>
      </c>
      <c r="O1359" s="27">
        <f t="shared" si="1089"/>
        <v>0</v>
      </c>
      <c r="P1359" s="27">
        <f t="shared" si="1089"/>
        <v>0</v>
      </c>
      <c r="Q1359" s="81">
        <f t="shared" si="1089"/>
        <v>0</v>
      </c>
    </row>
    <row r="1360" spans="1:17" ht="66" hidden="1">
      <c r="A1360" s="219" t="s">
        <v>661</v>
      </c>
      <c r="B1360" s="224" t="s">
        <v>9</v>
      </c>
      <c r="C1360" s="224" t="s">
        <v>58</v>
      </c>
      <c r="D1360" s="224" t="s">
        <v>518</v>
      </c>
      <c r="E1360" s="224" t="s">
        <v>174</v>
      </c>
      <c r="F1360" s="222"/>
      <c r="G1360" s="222"/>
      <c r="H1360" s="222"/>
      <c r="I1360" s="223"/>
      <c r="J1360" s="105"/>
      <c r="K1360" s="105"/>
      <c r="L1360" s="115"/>
      <c r="M1360" s="115"/>
      <c r="N1360" s="27">
        <f>F1360+J1360+K1360</f>
        <v>0</v>
      </c>
      <c r="O1360" s="27">
        <f>G1360+K1360</f>
        <v>0</v>
      </c>
      <c r="P1360" s="27">
        <f>H1360+L1360+M1360</f>
        <v>0</v>
      </c>
      <c r="Q1360" s="81">
        <f>I1360+M1360</f>
        <v>0</v>
      </c>
    </row>
    <row r="1361" spans="1:17" s="6" customFormat="1" ht="15.75">
      <c r="A1361" s="144"/>
      <c r="B1361" s="143"/>
      <c r="C1361" s="143"/>
      <c r="D1361" s="142"/>
      <c r="E1361" s="143"/>
      <c r="F1361" s="62"/>
      <c r="G1361" s="62"/>
      <c r="H1361" s="62"/>
      <c r="I1361" s="99"/>
      <c r="J1361" s="108"/>
      <c r="K1361" s="108"/>
      <c r="L1361" s="117"/>
      <c r="M1361" s="117"/>
      <c r="N1361" s="62"/>
      <c r="O1361" s="62"/>
      <c r="P1361" s="62"/>
      <c r="Q1361" s="99"/>
    </row>
    <row r="1362" spans="1:17" ht="40.5">
      <c r="A1362" s="39" t="s">
        <v>72</v>
      </c>
      <c r="B1362" s="19" t="s">
        <v>73</v>
      </c>
      <c r="C1362" s="19"/>
      <c r="D1362" s="35"/>
      <c r="E1362" s="25"/>
      <c r="F1362" s="21">
        <f>F1364+F1384+F1399</f>
        <v>607195</v>
      </c>
      <c r="G1362" s="21">
        <f t="shared" ref="G1362:I1362" si="1090">G1364+G1384+G1399</f>
        <v>19196</v>
      </c>
      <c r="H1362" s="21">
        <f t="shared" si="1090"/>
        <v>587999</v>
      </c>
      <c r="I1362" s="21">
        <f t="shared" si="1090"/>
        <v>0</v>
      </c>
      <c r="J1362" s="172">
        <f t="shared" ref="J1362:Q1362" si="1091">J1364+J1384</f>
        <v>0</v>
      </c>
      <c r="K1362" s="172">
        <f t="shared" si="1091"/>
        <v>0</v>
      </c>
      <c r="L1362" s="184">
        <f t="shared" si="1091"/>
        <v>0</v>
      </c>
      <c r="M1362" s="185">
        <f t="shared" si="1091"/>
        <v>0</v>
      </c>
      <c r="N1362" s="21">
        <f t="shared" si="1091"/>
        <v>23920</v>
      </c>
      <c r="O1362" s="21">
        <f t="shared" si="1091"/>
        <v>0</v>
      </c>
      <c r="P1362" s="21">
        <f t="shared" si="1091"/>
        <v>23920</v>
      </c>
      <c r="Q1362" s="78">
        <f t="shared" si="1091"/>
        <v>0</v>
      </c>
    </row>
    <row r="1363" spans="1:17" s="6" customFormat="1" ht="15.75">
      <c r="A1363" s="67"/>
      <c r="B1363" s="141"/>
      <c r="C1363" s="141"/>
      <c r="D1363" s="142"/>
      <c r="E1363" s="143"/>
      <c r="F1363" s="145"/>
      <c r="G1363" s="145"/>
      <c r="H1363" s="145"/>
      <c r="I1363" s="146"/>
      <c r="J1363" s="182"/>
      <c r="K1363" s="182"/>
      <c r="L1363" s="206"/>
      <c r="M1363" s="207"/>
      <c r="N1363" s="145"/>
      <c r="O1363" s="145"/>
      <c r="P1363" s="145"/>
      <c r="Q1363" s="146"/>
    </row>
    <row r="1364" spans="1:17" ht="18.75">
      <c r="A1364" s="30" t="s">
        <v>74</v>
      </c>
      <c r="B1364" s="22" t="s">
        <v>55</v>
      </c>
      <c r="C1364" s="22" t="s">
        <v>48</v>
      </c>
      <c r="D1364" s="35"/>
      <c r="E1364" s="25"/>
      <c r="F1364" s="23">
        <f t="shared" ref="F1364:Q1364" si="1092">F1365+F1374</f>
        <v>19851</v>
      </c>
      <c r="G1364" s="23">
        <f t="shared" si="1092"/>
        <v>0</v>
      </c>
      <c r="H1364" s="23">
        <f t="shared" si="1092"/>
        <v>19851</v>
      </c>
      <c r="I1364" s="23">
        <f t="shared" si="1092"/>
        <v>0</v>
      </c>
      <c r="J1364" s="171">
        <f t="shared" si="1092"/>
        <v>0</v>
      </c>
      <c r="K1364" s="171">
        <f t="shared" si="1092"/>
        <v>0</v>
      </c>
      <c r="L1364" s="186">
        <f t="shared" si="1092"/>
        <v>0</v>
      </c>
      <c r="M1364" s="186">
        <f t="shared" si="1092"/>
        <v>0</v>
      </c>
      <c r="N1364" s="23">
        <f t="shared" si="1092"/>
        <v>19851</v>
      </c>
      <c r="O1364" s="23">
        <f t="shared" si="1092"/>
        <v>0</v>
      </c>
      <c r="P1364" s="23">
        <f t="shared" si="1092"/>
        <v>19851</v>
      </c>
      <c r="Q1364" s="80">
        <f t="shared" si="1092"/>
        <v>0</v>
      </c>
    </row>
    <row r="1365" spans="1:17" ht="49.5" hidden="1">
      <c r="A1365" s="226" t="s">
        <v>393</v>
      </c>
      <c r="B1365" s="224" t="s">
        <v>55</v>
      </c>
      <c r="C1365" s="224" t="s">
        <v>48</v>
      </c>
      <c r="D1365" s="224" t="s">
        <v>231</v>
      </c>
      <c r="E1365" s="220"/>
      <c r="F1365" s="222">
        <f t="shared" ref="F1365:H1365" si="1093">F1366+F1370</f>
        <v>0</v>
      </c>
      <c r="G1365" s="222">
        <f t="shared" si="1093"/>
        <v>0</v>
      </c>
      <c r="H1365" s="222">
        <f t="shared" si="1093"/>
        <v>0</v>
      </c>
      <c r="I1365" s="223">
        <f t="shared" ref="I1365:L1365" si="1094">I1366+I1370</f>
        <v>0</v>
      </c>
      <c r="J1365" s="126">
        <f t="shared" si="1094"/>
        <v>0</v>
      </c>
      <c r="K1365" s="126">
        <f t="shared" si="1094"/>
        <v>0</v>
      </c>
      <c r="L1365" s="188">
        <f t="shared" si="1094"/>
        <v>0</v>
      </c>
      <c r="M1365" s="189">
        <f t="shared" ref="M1365" si="1095">M1366+M1370</f>
        <v>0</v>
      </c>
      <c r="N1365" s="27">
        <f t="shared" ref="N1365:Q1365" si="1096">N1366+N1370</f>
        <v>0</v>
      </c>
      <c r="O1365" s="27">
        <f t="shared" si="1096"/>
        <v>0</v>
      </c>
      <c r="P1365" s="27">
        <f t="shared" si="1096"/>
        <v>0</v>
      </c>
      <c r="Q1365" s="81">
        <f t="shared" si="1096"/>
        <v>0</v>
      </c>
    </row>
    <row r="1366" spans="1:17" ht="33" hidden="1">
      <c r="A1366" s="225" t="s">
        <v>200</v>
      </c>
      <c r="B1366" s="224" t="s">
        <v>55</v>
      </c>
      <c r="C1366" s="224" t="s">
        <v>48</v>
      </c>
      <c r="D1366" s="224" t="s">
        <v>232</v>
      </c>
      <c r="E1366" s="224"/>
      <c r="F1366" s="222">
        <f t="shared" ref="F1366:M1368" si="1097">F1367</f>
        <v>0</v>
      </c>
      <c r="G1366" s="222">
        <f t="shared" si="1097"/>
        <v>0</v>
      </c>
      <c r="H1366" s="222">
        <f t="shared" si="1097"/>
        <v>0</v>
      </c>
      <c r="I1366" s="223">
        <f t="shared" si="1097"/>
        <v>0</v>
      </c>
      <c r="J1366" s="126">
        <f t="shared" si="1097"/>
        <v>0</v>
      </c>
      <c r="K1366" s="126">
        <f t="shared" si="1097"/>
        <v>0</v>
      </c>
      <c r="L1366" s="188">
        <f t="shared" si="1097"/>
        <v>0</v>
      </c>
      <c r="M1366" s="189">
        <f t="shared" si="1097"/>
        <v>0</v>
      </c>
      <c r="N1366" s="27">
        <f t="shared" ref="N1366:Q1368" si="1098">N1367</f>
        <v>0</v>
      </c>
      <c r="O1366" s="27">
        <f t="shared" si="1098"/>
        <v>0</v>
      </c>
      <c r="P1366" s="27">
        <f t="shared" si="1098"/>
        <v>0</v>
      </c>
      <c r="Q1366" s="81">
        <f t="shared" si="1098"/>
        <v>0</v>
      </c>
    </row>
    <row r="1367" spans="1:17" ht="33" hidden="1">
      <c r="A1367" s="226" t="s">
        <v>132</v>
      </c>
      <c r="B1367" s="224" t="s">
        <v>55</v>
      </c>
      <c r="C1367" s="224" t="s">
        <v>48</v>
      </c>
      <c r="D1367" s="224" t="s">
        <v>239</v>
      </c>
      <c r="E1367" s="224"/>
      <c r="F1367" s="222">
        <f t="shared" si="1097"/>
        <v>0</v>
      </c>
      <c r="G1367" s="222">
        <f t="shared" si="1097"/>
        <v>0</v>
      </c>
      <c r="H1367" s="222">
        <f t="shared" si="1097"/>
        <v>0</v>
      </c>
      <c r="I1367" s="223">
        <f t="shared" si="1097"/>
        <v>0</v>
      </c>
      <c r="J1367" s="126">
        <f t="shared" si="1097"/>
        <v>0</v>
      </c>
      <c r="K1367" s="126">
        <f t="shared" si="1097"/>
        <v>0</v>
      </c>
      <c r="L1367" s="188">
        <f t="shared" si="1097"/>
        <v>0</v>
      </c>
      <c r="M1367" s="189">
        <f t="shared" si="1097"/>
        <v>0</v>
      </c>
      <c r="N1367" s="27">
        <f t="shared" si="1098"/>
        <v>0</v>
      </c>
      <c r="O1367" s="27">
        <f t="shared" si="1098"/>
        <v>0</v>
      </c>
      <c r="P1367" s="27">
        <f t="shared" si="1098"/>
        <v>0</v>
      </c>
      <c r="Q1367" s="81">
        <f t="shared" si="1098"/>
        <v>0</v>
      </c>
    </row>
    <row r="1368" spans="1:17" ht="49.5" hidden="1">
      <c r="A1368" s="226" t="s">
        <v>81</v>
      </c>
      <c r="B1368" s="224" t="s">
        <v>55</v>
      </c>
      <c r="C1368" s="224" t="s">
        <v>48</v>
      </c>
      <c r="D1368" s="224" t="s">
        <v>239</v>
      </c>
      <c r="E1368" s="224">
        <v>600</v>
      </c>
      <c r="F1368" s="222">
        <f t="shared" si="1097"/>
        <v>0</v>
      </c>
      <c r="G1368" s="222">
        <f t="shared" si="1097"/>
        <v>0</v>
      </c>
      <c r="H1368" s="222">
        <f t="shared" si="1097"/>
        <v>0</v>
      </c>
      <c r="I1368" s="223">
        <f t="shared" si="1097"/>
        <v>0</v>
      </c>
      <c r="J1368" s="126">
        <f t="shared" si="1097"/>
        <v>0</v>
      </c>
      <c r="K1368" s="126">
        <f t="shared" si="1097"/>
        <v>0</v>
      </c>
      <c r="L1368" s="188">
        <f t="shared" si="1097"/>
        <v>0</v>
      </c>
      <c r="M1368" s="189">
        <f t="shared" si="1097"/>
        <v>0</v>
      </c>
      <c r="N1368" s="27">
        <f t="shared" si="1098"/>
        <v>0</v>
      </c>
      <c r="O1368" s="27">
        <f t="shared" si="1098"/>
        <v>0</v>
      </c>
      <c r="P1368" s="27">
        <f t="shared" si="1098"/>
        <v>0</v>
      </c>
      <c r="Q1368" s="81">
        <f t="shared" si="1098"/>
        <v>0</v>
      </c>
    </row>
    <row r="1369" spans="1:17" ht="16.5" hidden="1">
      <c r="A1369" s="219" t="s">
        <v>169</v>
      </c>
      <c r="B1369" s="224" t="s">
        <v>55</v>
      </c>
      <c r="C1369" s="224" t="s">
        <v>48</v>
      </c>
      <c r="D1369" s="224" t="s">
        <v>239</v>
      </c>
      <c r="E1369" s="224" t="s">
        <v>168</v>
      </c>
      <c r="F1369" s="222"/>
      <c r="G1369" s="222"/>
      <c r="H1369" s="222"/>
      <c r="I1369" s="223"/>
      <c r="J1369" s="105"/>
      <c r="K1369" s="105"/>
      <c r="L1369" s="115"/>
      <c r="M1369" s="115"/>
      <c r="N1369" s="27">
        <f>F1369+J1369+K1369</f>
        <v>0</v>
      </c>
      <c r="O1369" s="27">
        <f>G1369+K1369</f>
        <v>0</v>
      </c>
      <c r="P1369" s="27">
        <f>H1369+L1369+M1369</f>
        <v>0</v>
      </c>
      <c r="Q1369" s="81">
        <f>I1369+M1369</f>
        <v>0</v>
      </c>
    </row>
    <row r="1370" spans="1:17" ht="16.5" hidden="1">
      <c r="A1370" s="226" t="s">
        <v>76</v>
      </c>
      <c r="B1370" s="224" t="s">
        <v>55</v>
      </c>
      <c r="C1370" s="224" t="s">
        <v>48</v>
      </c>
      <c r="D1370" s="224" t="s">
        <v>234</v>
      </c>
      <c r="E1370" s="224"/>
      <c r="F1370" s="222">
        <f>F1371</f>
        <v>0</v>
      </c>
      <c r="G1370" s="222">
        <f t="shared" ref="G1370:M1370" si="1099">G1371</f>
        <v>0</v>
      </c>
      <c r="H1370" s="222">
        <f t="shared" si="1099"/>
        <v>0</v>
      </c>
      <c r="I1370" s="222">
        <f t="shared" si="1099"/>
        <v>0</v>
      </c>
      <c r="J1370" s="126">
        <f>J1371</f>
        <v>0</v>
      </c>
      <c r="K1370" s="126">
        <f t="shared" si="1099"/>
        <v>0</v>
      </c>
      <c r="L1370" s="188">
        <f t="shared" si="1099"/>
        <v>0</v>
      </c>
      <c r="M1370" s="188">
        <f t="shared" si="1099"/>
        <v>0</v>
      </c>
      <c r="N1370" s="27">
        <f>N1371</f>
        <v>0</v>
      </c>
      <c r="O1370" s="27">
        <f t="shared" ref="O1370:Q1370" si="1100">O1371</f>
        <v>0</v>
      </c>
      <c r="P1370" s="27">
        <f t="shared" si="1100"/>
        <v>0</v>
      </c>
      <c r="Q1370" s="27">
        <f t="shared" si="1100"/>
        <v>0</v>
      </c>
    </row>
    <row r="1371" spans="1:17" ht="49.5" hidden="1">
      <c r="A1371" s="219" t="s">
        <v>241</v>
      </c>
      <c r="B1371" s="224" t="s">
        <v>55</v>
      </c>
      <c r="C1371" s="224" t="s">
        <v>48</v>
      </c>
      <c r="D1371" s="224" t="s">
        <v>339</v>
      </c>
      <c r="E1371" s="224"/>
      <c r="F1371" s="222">
        <f t="shared" ref="F1371:M1372" si="1101">F1372</f>
        <v>0</v>
      </c>
      <c r="G1371" s="222">
        <f t="shared" si="1101"/>
        <v>0</v>
      </c>
      <c r="H1371" s="222">
        <f t="shared" si="1101"/>
        <v>0</v>
      </c>
      <c r="I1371" s="223">
        <f t="shared" si="1101"/>
        <v>0</v>
      </c>
      <c r="J1371" s="126">
        <f t="shared" si="1101"/>
        <v>0</v>
      </c>
      <c r="K1371" s="126">
        <f t="shared" si="1101"/>
        <v>0</v>
      </c>
      <c r="L1371" s="188">
        <f t="shared" si="1101"/>
        <v>0</v>
      </c>
      <c r="M1371" s="189">
        <f t="shared" si="1101"/>
        <v>0</v>
      </c>
      <c r="N1371" s="27">
        <f t="shared" ref="N1371:Q1372" si="1102">N1372</f>
        <v>0</v>
      </c>
      <c r="O1371" s="27">
        <f t="shared" si="1102"/>
        <v>0</v>
      </c>
      <c r="P1371" s="27">
        <f t="shared" si="1102"/>
        <v>0</v>
      </c>
      <c r="Q1371" s="81">
        <f t="shared" si="1102"/>
        <v>0</v>
      </c>
    </row>
    <row r="1372" spans="1:17" ht="33" hidden="1">
      <c r="A1372" s="219" t="s">
        <v>346</v>
      </c>
      <c r="B1372" s="224" t="s">
        <v>55</v>
      </c>
      <c r="C1372" s="224" t="s">
        <v>48</v>
      </c>
      <c r="D1372" s="224" t="s">
        <v>339</v>
      </c>
      <c r="E1372" s="224" t="s">
        <v>78</v>
      </c>
      <c r="F1372" s="222">
        <f t="shared" si="1101"/>
        <v>0</v>
      </c>
      <c r="G1372" s="222">
        <f t="shared" si="1101"/>
        <v>0</v>
      </c>
      <c r="H1372" s="222">
        <f t="shared" si="1101"/>
        <v>0</v>
      </c>
      <c r="I1372" s="223">
        <f t="shared" si="1101"/>
        <v>0</v>
      </c>
      <c r="J1372" s="126">
        <f t="shared" si="1101"/>
        <v>0</v>
      </c>
      <c r="K1372" s="126">
        <f t="shared" si="1101"/>
        <v>0</v>
      </c>
      <c r="L1372" s="188">
        <f t="shared" si="1101"/>
        <v>0</v>
      </c>
      <c r="M1372" s="189">
        <f t="shared" si="1101"/>
        <v>0</v>
      </c>
      <c r="N1372" s="27">
        <f t="shared" si="1102"/>
        <v>0</v>
      </c>
      <c r="O1372" s="27">
        <f t="shared" si="1102"/>
        <v>0</v>
      </c>
      <c r="P1372" s="27">
        <f t="shared" si="1102"/>
        <v>0</v>
      </c>
      <c r="Q1372" s="81">
        <f t="shared" si="1102"/>
        <v>0</v>
      </c>
    </row>
    <row r="1373" spans="1:17" ht="49.5" hidden="1">
      <c r="A1373" s="226" t="s">
        <v>161</v>
      </c>
      <c r="B1373" s="224" t="s">
        <v>55</v>
      </c>
      <c r="C1373" s="224" t="s">
        <v>48</v>
      </c>
      <c r="D1373" s="224" t="s">
        <v>339</v>
      </c>
      <c r="E1373" s="224" t="s">
        <v>160</v>
      </c>
      <c r="F1373" s="222"/>
      <c r="G1373" s="222"/>
      <c r="H1373" s="222"/>
      <c r="I1373" s="223"/>
      <c r="J1373" s="105"/>
      <c r="K1373" s="105"/>
      <c r="L1373" s="115"/>
      <c r="M1373" s="115"/>
      <c r="N1373" s="27">
        <f>F1373+J1373+K1373</f>
        <v>0</v>
      </c>
      <c r="O1373" s="27">
        <f>G1373+K1373</f>
        <v>0</v>
      </c>
      <c r="P1373" s="27">
        <f>H1373+L1373+M1373</f>
        <v>0</v>
      </c>
      <c r="Q1373" s="81">
        <f>I1373+M1373</f>
        <v>0</v>
      </c>
    </row>
    <row r="1374" spans="1:17" s="136" customFormat="1" ht="16.5">
      <c r="A1374" s="34" t="s">
        <v>79</v>
      </c>
      <c r="B1374" s="44" t="s">
        <v>55</v>
      </c>
      <c r="C1374" s="44" t="s">
        <v>48</v>
      </c>
      <c r="D1374" s="44" t="s">
        <v>218</v>
      </c>
      <c r="E1374" s="44"/>
      <c r="F1374" s="27">
        <f>F1375+F1379</f>
        <v>19851</v>
      </c>
      <c r="G1374" s="27">
        <f t="shared" ref="G1374:I1374" si="1103">G1375+G1379</f>
        <v>0</v>
      </c>
      <c r="H1374" s="27">
        <f t="shared" si="1103"/>
        <v>19851</v>
      </c>
      <c r="I1374" s="27">
        <f t="shared" si="1103"/>
        <v>0</v>
      </c>
      <c r="J1374" s="126">
        <f>J1375+J1379</f>
        <v>0</v>
      </c>
      <c r="K1374" s="126">
        <f t="shared" ref="K1374:M1374" si="1104">K1375+K1379</f>
        <v>0</v>
      </c>
      <c r="L1374" s="188">
        <f t="shared" si="1104"/>
        <v>0</v>
      </c>
      <c r="M1374" s="188">
        <f t="shared" si="1104"/>
        <v>0</v>
      </c>
      <c r="N1374" s="27">
        <f t="shared" ref="N1374:Q1374" si="1105">N1375+N1379</f>
        <v>19851</v>
      </c>
      <c r="O1374" s="27">
        <f t="shared" si="1105"/>
        <v>0</v>
      </c>
      <c r="P1374" s="27">
        <f t="shared" si="1105"/>
        <v>19851</v>
      </c>
      <c r="Q1374" s="81">
        <f t="shared" si="1105"/>
        <v>0</v>
      </c>
    </row>
    <row r="1375" spans="1:17" s="136" customFormat="1" ht="33">
      <c r="A1375" s="41" t="s">
        <v>200</v>
      </c>
      <c r="B1375" s="44" t="s">
        <v>55</v>
      </c>
      <c r="C1375" s="44" t="s">
        <v>48</v>
      </c>
      <c r="D1375" s="44" t="s">
        <v>349</v>
      </c>
      <c r="E1375" s="44"/>
      <c r="F1375" s="27">
        <f t="shared" ref="F1375:M1377" si="1106">F1376</f>
        <v>19745</v>
      </c>
      <c r="G1375" s="27">
        <f t="shared" si="1106"/>
        <v>0</v>
      </c>
      <c r="H1375" s="27">
        <f t="shared" si="1106"/>
        <v>19745</v>
      </c>
      <c r="I1375" s="81">
        <f t="shared" si="1106"/>
        <v>0</v>
      </c>
      <c r="J1375" s="126">
        <f t="shared" si="1106"/>
        <v>0</v>
      </c>
      <c r="K1375" s="126">
        <f t="shared" si="1106"/>
        <v>0</v>
      </c>
      <c r="L1375" s="188">
        <f t="shared" si="1106"/>
        <v>0</v>
      </c>
      <c r="M1375" s="189">
        <f t="shared" si="1106"/>
        <v>0</v>
      </c>
      <c r="N1375" s="27">
        <f t="shared" ref="N1375:Q1377" si="1107">N1376</f>
        <v>19745</v>
      </c>
      <c r="O1375" s="27">
        <f t="shared" si="1107"/>
        <v>0</v>
      </c>
      <c r="P1375" s="27">
        <f t="shared" si="1107"/>
        <v>19745</v>
      </c>
      <c r="Q1375" s="81">
        <f t="shared" si="1107"/>
        <v>0</v>
      </c>
    </row>
    <row r="1376" spans="1:17" s="136" customFormat="1" ht="33">
      <c r="A1376" s="34" t="s">
        <v>132</v>
      </c>
      <c r="B1376" s="44" t="s">
        <v>55</v>
      </c>
      <c r="C1376" s="44" t="s">
        <v>48</v>
      </c>
      <c r="D1376" s="44" t="s">
        <v>603</v>
      </c>
      <c r="E1376" s="44"/>
      <c r="F1376" s="27">
        <f t="shared" si="1106"/>
        <v>19745</v>
      </c>
      <c r="G1376" s="27">
        <f t="shared" si="1106"/>
        <v>0</v>
      </c>
      <c r="H1376" s="27">
        <f t="shared" si="1106"/>
        <v>19745</v>
      </c>
      <c r="I1376" s="81">
        <f t="shared" si="1106"/>
        <v>0</v>
      </c>
      <c r="J1376" s="126">
        <f t="shared" si="1106"/>
        <v>0</v>
      </c>
      <c r="K1376" s="126">
        <f t="shared" si="1106"/>
        <v>0</v>
      </c>
      <c r="L1376" s="188">
        <f t="shared" si="1106"/>
        <v>0</v>
      </c>
      <c r="M1376" s="189">
        <f t="shared" si="1106"/>
        <v>0</v>
      </c>
      <c r="N1376" s="27">
        <f t="shared" si="1107"/>
        <v>19745</v>
      </c>
      <c r="O1376" s="27">
        <f t="shared" si="1107"/>
        <v>0</v>
      </c>
      <c r="P1376" s="27">
        <f t="shared" si="1107"/>
        <v>19745</v>
      </c>
      <c r="Q1376" s="81">
        <f t="shared" si="1107"/>
        <v>0</v>
      </c>
    </row>
    <row r="1377" spans="1:17" s="136" customFormat="1" ht="49.5">
      <c r="A1377" s="34" t="s">
        <v>81</v>
      </c>
      <c r="B1377" s="44" t="s">
        <v>55</v>
      </c>
      <c r="C1377" s="44" t="s">
        <v>48</v>
      </c>
      <c r="D1377" s="44" t="s">
        <v>603</v>
      </c>
      <c r="E1377" s="44" t="s">
        <v>82</v>
      </c>
      <c r="F1377" s="27">
        <f t="shared" si="1106"/>
        <v>19745</v>
      </c>
      <c r="G1377" s="27">
        <f t="shared" si="1106"/>
        <v>0</v>
      </c>
      <c r="H1377" s="27">
        <f t="shared" si="1106"/>
        <v>19745</v>
      </c>
      <c r="I1377" s="81">
        <f t="shared" si="1106"/>
        <v>0</v>
      </c>
      <c r="J1377" s="126">
        <f t="shared" si="1106"/>
        <v>0</v>
      </c>
      <c r="K1377" s="126">
        <f t="shared" si="1106"/>
        <v>0</v>
      </c>
      <c r="L1377" s="188">
        <f t="shared" si="1106"/>
        <v>0</v>
      </c>
      <c r="M1377" s="189">
        <f t="shared" si="1106"/>
        <v>0</v>
      </c>
      <c r="N1377" s="27">
        <f t="shared" si="1107"/>
        <v>19745</v>
      </c>
      <c r="O1377" s="27">
        <f t="shared" si="1107"/>
        <v>0</v>
      </c>
      <c r="P1377" s="27">
        <f t="shared" si="1107"/>
        <v>19745</v>
      </c>
      <c r="Q1377" s="81">
        <f t="shared" si="1107"/>
        <v>0</v>
      </c>
    </row>
    <row r="1378" spans="1:17" s="136" customFormat="1" ht="16.5">
      <c r="A1378" s="34" t="s">
        <v>169</v>
      </c>
      <c r="B1378" s="44" t="s">
        <v>55</v>
      </c>
      <c r="C1378" s="44" t="s">
        <v>48</v>
      </c>
      <c r="D1378" s="44" t="s">
        <v>603</v>
      </c>
      <c r="E1378" s="44" t="s">
        <v>168</v>
      </c>
      <c r="F1378" s="27">
        <v>19745</v>
      </c>
      <c r="G1378" s="27"/>
      <c r="H1378" s="27">
        <v>19745</v>
      </c>
      <c r="I1378" s="81"/>
      <c r="J1378" s="105"/>
      <c r="K1378" s="105"/>
      <c r="L1378" s="115"/>
      <c r="M1378" s="115"/>
      <c r="N1378" s="27">
        <f>F1378+J1378+K1378</f>
        <v>19745</v>
      </c>
      <c r="O1378" s="27">
        <f>G1378+K1378</f>
        <v>0</v>
      </c>
      <c r="P1378" s="27">
        <f>H1378+L1378+M1378</f>
        <v>19745</v>
      </c>
      <c r="Q1378" s="81">
        <f>I1378+M1378</f>
        <v>0</v>
      </c>
    </row>
    <row r="1379" spans="1:17" s="136" customFormat="1" ht="16.5">
      <c r="A1379" s="34" t="s">
        <v>76</v>
      </c>
      <c r="B1379" s="44" t="s">
        <v>55</v>
      </c>
      <c r="C1379" s="44" t="s">
        <v>48</v>
      </c>
      <c r="D1379" s="44" t="s">
        <v>219</v>
      </c>
      <c r="E1379" s="44"/>
      <c r="F1379" s="27">
        <f>F1380</f>
        <v>106</v>
      </c>
      <c r="G1379" s="27">
        <f t="shared" ref="G1379:M1381" si="1108">G1380</f>
        <v>0</v>
      </c>
      <c r="H1379" s="27">
        <f t="shared" si="1108"/>
        <v>106</v>
      </c>
      <c r="I1379" s="27">
        <f t="shared" si="1108"/>
        <v>0</v>
      </c>
      <c r="J1379" s="126">
        <f>J1380</f>
        <v>0</v>
      </c>
      <c r="K1379" s="126">
        <f t="shared" si="1108"/>
        <v>0</v>
      </c>
      <c r="L1379" s="188">
        <f t="shared" si="1108"/>
        <v>0</v>
      </c>
      <c r="M1379" s="188">
        <f t="shared" si="1108"/>
        <v>0</v>
      </c>
      <c r="N1379" s="27">
        <f>N1380</f>
        <v>106</v>
      </c>
      <c r="O1379" s="27">
        <f t="shared" ref="O1379" si="1109">O1380</f>
        <v>0</v>
      </c>
      <c r="P1379" s="27">
        <f t="shared" ref="P1379" si="1110">P1380</f>
        <v>106</v>
      </c>
      <c r="Q1379" s="27">
        <f t="shared" ref="Q1379" si="1111">Q1380</f>
        <v>0</v>
      </c>
    </row>
    <row r="1380" spans="1:17" s="136" customFormat="1" ht="33">
      <c r="A1380" s="34" t="s">
        <v>86</v>
      </c>
      <c r="B1380" s="44" t="s">
        <v>55</v>
      </c>
      <c r="C1380" s="44" t="s">
        <v>48</v>
      </c>
      <c r="D1380" s="44" t="s">
        <v>604</v>
      </c>
      <c r="E1380" s="44"/>
      <c r="F1380" s="27">
        <f>F1381</f>
        <v>106</v>
      </c>
      <c r="G1380" s="27">
        <f t="shared" si="1108"/>
        <v>0</v>
      </c>
      <c r="H1380" s="27">
        <f t="shared" si="1108"/>
        <v>106</v>
      </c>
      <c r="I1380" s="27">
        <f t="shared" si="1108"/>
        <v>0</v>
      </c>
      <c r="J1380" s="126">
        <f>J1381</f>
        <v>0</v>
      </c>
      <c r="K1380" s="126">
        <f t="shared" si="1108"/>
        <v>0</v>
      </c>
      <c r="L1380" s="188">
        <f t="shared" si="1108"/>
        <v>0</v>
      </c>
      <c r="M1380" s="188">
        <f t="shared" si="1108"/>
        <v>0</v>
      </c>
      <c r="N1380" s="27">
        <f t="shared" ref="N1380:Q1381" si="1112">N1381</f>
        <v>106</v>
      </c>
      <c r="O1380" s="27">
        <f t="shared" si="1112"/>
        <v>0</v>
      </c>
      <c r="P1380" s="27">
        <f t="shared" si="1112"/>
        <v>106</v>
      </c>
      <c r="Q1380" s="81">
        <f t="shared" si="1112"/>
        <v>0</v>
      </c>
    </row>
    <row r="1381" spans="1:17" s="136" customFormat="1" ht="33">
      <c r="A1381" s="24" t="s">
        <v>346</v>
      </c>
      <c r="B1381" s="44" t="s">
        <v>55</v>
      </c>
      <c r="C1381" s="44" t="s">
        <v>48</v>
      </c>
      <c r="D1381" s="44" t="s">
        <v>604</v>
      </c>
      <c r="E1381" s="44" t="s">
        <v>78</v>
      </c>
      <c r="F1381" s="27">
        <f>F1382</f>
        <v>106</v>
      </c>
      <c r="G1381" s="27">
        <f t="shared" si="1108"/>
        <v>0</v>
      </c>
      <c r="H1381" s="27">
        <f t="shared" si="1108"/>
        <v>106</v>
      </c>
      <c r="I1381" s="27">
        <f t="shared" si="1108"/>
        <v>0</v>
      </c>
      <c r="J1381" s="126">
        <f>J1382</f>
        <v>0</v>
      </c>
      <c r="K1381" s="126">
        <f t="shared" si="1108"/>
        <v>0</v>
      </c>
      <c r="L1381" s="188">
        <f t="shared" si="1108"/>
        <v>0</v>
      </c>
      <c r="M1381" s="188">
        <f t="shared" si="1108"/>
        <v>0</v>
      </c>
      <c r="N1381" s="27">
        <f t="shared" si="1112"/>
        <v>106</v>
      </c>
      <c r="O1381" s="27">
        <f t="shared" si="1112"/>
        <v>0</v>
      </c>
      <c r="P1381" s="27">
        <f t="shared" si="1112"/>
        <v>106</v>
      </c>
      <c r="Q1381" s="81">
        <f t="shared" si="1112"/>
        <v>0</v>
      </c>
    </row>
    <row r="1382" spans="1:17" s="136" customFormat="1" ht="49.5">
      <c r="A1382" s="34" t="s">
        <v>161</v>
      </c>
      <c r="B1382" s="44" t="s">
        <v>55</v>
      </c>
      <c r="C1382" s="44" t="s">
        <v>48</v>
      </c>
      <c r="D1382" s="44" t="s">
        <v>604</v>
      </c>
      <c r="E1382" s="44" t="s">
        <v>160</v>
      </c>
      <c r="F1382" s="27">
        <v>106</v>
      </c>
      <c r="G1382" s="27"/>
      <c r="H1382" s="27">
        <v>106</v>
      </c>
      <c r="I1382" s="81"/>
      <c r="J1382" s="105"/>
      <c r="K1382" s="105"/>
      <c r="L1382" s="115"/>
      <c r="M1382" s="115"/>
      <c r="N1382" s="27">
        <f>F1382+J1382+K1382</f>
        <v>106</v>
      </c>
      <c r="O1382" s="27">
        <f>G1382+K1382</f>
        <v>0</v>
      </c>
      <c r="P1382" s="27">
        <f>H1382+L1382+M1382</f>
        <v>106</v>
      </c>
      <c r="Q1382" s="81">
        <f>I1382+M1382</f>
        <v>0</v>
      </c>
    </row>
    <row r="1383" spans="1:17" s="6" customFormat="1" ht="15.75">
      <c r="A1383" s="67"/>
      <c r="B1383" s="141"/>
      <c r="C1383" s="141"/>
      <c r="D1383" s="142"/>
      <c r="E1383" s="143"/>
      <c r="F1383" s="62"/>
      <c r="G1383" s="62"/>
      <c r="H1383" s="62"/>
      <c r="I1383" s="99"/>
      <c r="J1383" s="108"/>
      <c r="K1383" s="108"/>
      <c r="L1383" s="117"/>
      <c r="M1383" s="117"/>
      <c r="N1383" s="62"/>
      <c r="O1383" s="62"/>
      <c r="P1383" s="62"/>
      <c r="Q1383" s="99"/>
    </row>
    <row r="1384" spans="1:17" ht="18.75">
      <c r="A1384" s="30" t="s">
        <v>75</v>
      </c>
      <c r="B1384" s="22" t="s">
        <v>55</v>
      </c>
      <c r="C1384" s="22" t="s">
        <v>49</v>
      </c>
      <c r="D1384" s="35"/>
      <c r="E1384" s="25"/>
      <c r="F1384" s="23">
        <f t="shared" ref="F1384:N1384" si="1113">F1385+F1393</f>
        <v>4069</v>
      </c>
      <c r="G1384" s="23">
        <f t="shared" si="1113"/>
        <v>0</v>
      </c>
      <c r="H1384" s="23">
        <f t="shared" si="1113"/>
        <v>4069</v>
      </c>
      <c r="I1384" s="23">
        <f t="shared" si="1113"/>
        <v>0</v>
      </c>
      <c r="J1384" s="171">
        <f t="shared" si="1113"/>
        <v>0</v>
      </c>
      <c r="K1384" s="171">
        <f t="shared" si="1113"/>
        <v>0</v>
      </c>
      <c r="L1384" s="186">
        <f t="shared" si="1113"/>
        <v>0</v>
      </c>
      <c r="M1384" s="186">
        <f t="shared" si="1113"/>
        <v>0</v>
      </c>
      <c r="N1384" s="23">
        <f t="shared" si="1113"/>
        <v>4069</v>
      </c>
      <c r="O1384" s="23">
        <f t="shared" ref="O1384:Q1384" si="1114">O1385+O1393</f>
        <v>0</v>
      </c>
      <c r="P1384" s="23">
        <f t="shared" si="1114"/>
        <v>4069</v>
      </c>
      <c r="Q1384" s="23">
        <f t="shared" si="1114"/>
        <v>0</v>
      </c>
    </row>
    <row r="1385" spans="1:17" ht="49.5" hidden="1">
      <c r="A1385" s="226" t="s">
        <v>393</v>
      </c>
      <c r="B1385" s="224" t="s">
        <v>55</v>
      </c>
      <c r="C1385" s="224" t="s">
        <v>49</v>
      </c>
      <c r="D1385" s="224" t="s">
        <v>231</v>
      </c>
      <c r="E1385" s="224"/>
      <c r="F1385" s="222">
        <f t="shared" ref="F1385:M1388" si="1115">F1386</f>
        <v>0</v>
      </c>
      <c r="G1385" s="222">
        <f t="shared" si="1115"/>
        <v>0</v>
      </c>
      <c r="H1385" s="222">
        <f t="shared" si="1115"/>
        <v>0</v>
      </c>
      <c r="I1385" s="223">
        <f t="shared" si="1115"/>
        <v>0</v>
      </c>
      <c r="J1385" s="126">
        <f t="shared" si="1115"/>
        <v>0</v>
      </c>
      <c r="K1385" s="126">
        <f t="shared" si="1115"/>
        <v>0</v>
      </c>
      <c r="L1385" s="188">
        <f t="shared" si="1115"/>
        <v>0</v>
      </c>
      <c r="M1385" s="189">
        <f t="shared" si="1115"/>
        <v>0</v>
      </c>
      <c r="N1385" s="27">
        <f t="shared" ref="N1385:Q1388" si="1116">N1386</f>
        <v>0</v>
      </c>
      <c r="O1385" s="27">
        <f t="shared" si="1116"/>
        <v>0</v>
      </c>
      <c r="P1385" s="27">
        <f t="shared" si="1116"/>
        <v>0</v>
      </c>
      <c r="Q1385" s="81">
        <f t="shared" si="1116"/>
        <v>0</v>
      </c>
    </row>
    <row r="1386" spans="1:17" ht="16.5" hidden="1">
      <c r="A1386" s="226" t="s">
        <v>76</v>
      </c>
      <c r="B1386" s="224" t="s">
        <v>55</v>
      </c>
      <c r="C1386" s="224" t="s">
        <v>49</v>
      </c>
      <c r="D1386" s="224" t="s">
        <v>234</v>
      </c>
      <c r="E1386" s="224"/>
      <c r="F1386" s="222">
        <f>F1387</f>
        <v>0</v>
      </c>
      <c r="G1386" s="222">
        <f t="shared" ref="G1386:M1386" si="1117">G1387</f>
        <v>0</v>
      </c>
      <c r="H1386" s="222">
        <f t="shared" si="1117"/>
        <v>0</v>
      </c>
      <c r="I1386" s="222">
        <f t="shared" si="1117"/>
        <v>0</v>
      </c>
      <c r="J1386" s="126">
        <f>J1387</f>
        <v>0</v>
      </c>
      <c r="K1386" s="126">
        <f t="shared" si="1117"/>
        <v>0</v>
      </c>
      <c r="L1386" s="188">
        <f t="shared" si="1117"/>
        <v>0</v>
      </c>
      <c r="M1386" s="188">
        <f t="shared" si="1117"/>
        <v>0</v>
      </c>
      <c r="N1386" s="27">
        <f>N1387</f>
        <v>0</v>
      </c>
      <c r="O1386" s="27">
        <f>O1387</f>
        <v>0</v>
      </c>
      <c r="P1386" s="27">
        <f t="shared" si="1116"/>
        <v>0</v>
      </c>
      <c r="Q1386" s="27">
        <f t="shared" si="1116"/>
        <v>0</v>
      </c>
    </row>
    <row r="1387" spans="1:17" ht="33" hidden="1">
      <c r="A1387" s="226" t="s">
        <v>131</v>
      </c>
      <c r="B1387" s="224" t="s">
        <v>55</v>
      </c>
      <c r="C1387" s="224" t="s">
        <v>49</v>
      </c>
      <c r="D1387" s="224" t="s">
        <v>240</v>
      </c>
      <c r="E1387" s="224"/>
      <c r="F1387" s="222">
        <f t="shared" si="1115"/>
        <v>0</v>
      </c>
      <c r="G1387" s="222">
        <f t="shared" si="1115"/>
        <v>0</v>
      </c>
      <c r="H1387" s="222">
        <f t="shared" si="1115"/>
        <v>0</v>
      </c>
      <c r="I1387" s="223">
        <f t="shared" si="1115"/>
        <v>0</v>
      </c>
      <c r="J1387" s="126">
        <f t="shared" si="1115"/>
        <v>0</v>
      </c>
      <c r="K1387" s="126">
        <f t="shared" si="1115"/>
        <v>0</v>
      </c>
      <c r="L1387" s="188">
        <f t="shared" si="1115"/>
        <v>0</v>
      </c>
      <c r="M1387" s="189">
        <f t="shared" si="1115"/>
        <v>0</v>
      </c>
      <c r="N1387" s="27">
        <f t="shared" si="1116"/>
        <v>0</v>
      </c>
      <c r="O1387" s="27">
        <f t="shared" si="1116"/>
        <v>0</v>
      </c>
      <c r="P1387" s="27">
        <f t="shared" si="1116"/>
        <v>0</v>
      </c>
      <c r="Q1387" s="81">
        <f t="shared" si="1116"/>
        <v>0</v>
      </c>
    </row>
    <row r="1388" spans="1:17" ht="49.5" hidden="1">
      <c r="A1388" s="226" t="s">
        <v>81</v>
      </c>
      <c r="B1388" s="224" t="s">
        <v>55</v>
      </c>
      <c r="C1388" s="224" t="s">
        <v>49</v>
      </c>
      <c r="D1388" s="224" t="s">
        <v>240</v>
      </c>
      <c r="E1388" s="224">
        <v>600</v>
      </c>
      <c r="F1388" s="222">
        <f t="shared" si="1115"/>
        <v>0</v>
      </c>
      <c r="G1388" s="222">
        <f t="shared" si="1115"/>
        <v>0</v>
      </c>
      <c r="H1388" s="222">
        <f t="shared" si="1115"/>
        <v>0</v>
      </c>
      <c r="I1388" s="223">
        <f t="shared" si="1115"/>
        <v>0</v>
      </c>
      <c r="J1388" s="126">
        <f t="shared" si="1115"/>
        <v>0</v>
      </c>
      <c r="K1388" s="126">
        <f t="shared" si="1115"/>
        <v>0</v>
      </c>
      <c r="L1388" s="188">
        <f t="shared" si="1115"/>
        <v>0</v>
      </c>
      <c r="M1388" s="189">
        <f t="shared" si="1115"/>
        <v>0</v>
      </c>
      <c r="N1388" s="27">
        <f t="shared" si="1116"/>
        <v>0</v>
      </c>
      <c r="O1388" s="27">
        <f t="shared" si="1116"/>
        <v>0</v>
      </c>
      <c r="P1388" s="27">
        <f t="shared" si="1116"/>
        <v>0</v>
      </c>
      <c r="Q1388" s="81">
        <f t="shared" si="1116"/>
        <v>0</v>
      </c>
    </row>
    <row r="1389" spans="1:17" ht="16.5" hidden="1">
      <c r="A1389" s="219" t="s">
        <v>169</v>
      </c>
      <c r="B1389" s="224" t="s">
        <v>55</v>
      </c>
      <c r="C1389" s="224" t="s">
        <v>49</v>
      </c>
      <c r="D1389" s="224" t="s">
        <v>240</v>
      </c>
      <c r="E1389" s="224" t="s">
        <v>168</v>
      </c>
      <c r="F1389" s="222"/>
      <c r="G1389" s="222"/>
      <c r="H1389" s="222"/>
      <c r="I1389" s="223"/>
      <c r="J1389" s="105"/>
      <c r="K1389" s="105"/>
      <c r="L1389" s="115"/>
      <c r="M1389" s="115"/>
      <c r="N1389" s="27">
        <f>F1389+J1389+K1389</f>
        <v>0</v>
      </c>
      <c r="O1389" s="27">
        <f>G1389+K1389</f>
        <v>0</v>
      </c>
      <c r="P1389" s="27">
        <f>H1389+L1389+M1389</f>
        <v>0</v>
      </c>
      <c r="Q1389" s="81">
        <f>I1389+M1389</f>
        <v>0</v>
      </c>
    </row>
    <row r="1390" spans="1:17" ht="66" hidden="1">
      <c r="A1390" s="24" t="s">
        <v>568</v>
      </c>
      <c r="B1390" s="44" t="s">
        <v>55</v>
      </c>
      <c r="C1390" s="44" t="s">
        <v>49</v>
      </c>
      <c r="D1390" s="44" t="s">
        <v>569</v>
      </c>
      <c r="E1390" s="44"/>
      <c r="F1390" s="27"/>
      <c r="G1390" s="27"/>
      <c r="H1390" s="27"/>
      <c r="I1390" s="81"/>
      <c r="J1390" s="105"/>
      <c r="K1390" s="105"/>
      <c r="L1390" s="115"/>
      <c r="M1390" s="115"/>
      <c r="N1390" s="124"/>
      <c r="O1390" s="124"/>
      <c r="P1390" s="124"/>
      <c r="Q1390" s="89"/>
    </row>
    <row r="1391" spans="1:17" ht="33" hidden="1">
      <c r="A1391" s="24" t="s">
        <v>201</v>
      </c>
      <c r="B1391" s="44" t="s">
        <v>55</v>
      </c>
      <c r="C1391" s="44" t="s">
        <v>49</v>
      </c>
      <c r="D1391" s="44" t="s">
        <v>569</v>
      </c>
      <c r="E1391" s="44" t="s">
        <v>84</v>
      </c>
      <c r="F1391" s="27"/>
      <c r="G1391" s="27"/>
      <c r="H1391" s="27"/>
      <c r="I1391" s="81"/>
      <c r="J1391" s="105"/>
      <c r="K1391" s="105"/>
      <c r="L1391" s="115"/>
      <c r="M1391" s="115"/>
      <c r="N1391" s="124"/>
      <c r="O1391" s="124"/>
      <c r="P1391" s="124"/>
      <c r="Q1391" s="89"/>
    </row>
    <row r="1392" spans="1:17" ht="16.5" hidden="1">
      <c r="A1392" s="24" t="s">
        <v>83</v>
      </c>
      <c r="B1392" s="44" t="s">
        <v>55</v>
      </c>
      <c r="C1392" s="44" t="s">
        <v>49</v>
      </c>
      <c r="D1392" s="44" t="s">
        <v>569</v>
      </c>
      <c r="E1392" s="44">
        <v>410</v>
      </c>
      <c r="F1392" s="27"/>
      <c r="G1392" s="27"/>
      <c r="H1392" s="27"/>
      <c r="I1392" s="81"/>
      <c r="J1392" s="105"/>
      <c r="K1392" s="105"/>
      <c r="L1392" s="115"/>
      <c r="M1392" s="115"/>
      <c r="N1392" s="124"/>
      <c r="O1392" s="124"/>
      <c r="P1392" s="124"/>
      <c r="Q1392" s="89"/>
    </row>
    <row r="1393" spans="1:17" ht="16.5">
      <c r="A1393" s="34" t="s">
        <v>79</v>
      </c>
      <c r="B1393" s="44" t="s">
        <v>55</v>
      </c>
      <c r="C1393" s="44" t="s">
        <v>49</v>
      </c>
      <c r="D1393" s="44" t="s">
        <v>218</v>
      </c>
      <c r="E1393" s="44"/>
      <c r="F1393" s="27">
        <f>F1394</f>
        <v>4069</v>
      </c>
      <c r="G1393" s="27">
        <f t="shared" ref="G1393:M1396" si="1118">G1394</f>
        <v>0</v>
      </c>
      <c r="H1393" s="27">
        <f t="shared" si="1118"/>
        <v>4069</v>
      </c>
      <c r="I1393" s="27">
        <f t="shared" si="1118"/>
        <v>0</v>
      </c>
      <c r="J1393" s="126">
        <f>J1394</f>
        <v>0</v>
      </c>
      <c r="K1393" s="126">
        <f t="shared" si="1118"/>
        <v>0</v>
      </c>
      <c r="L1393" s="188">
        <f t="shared" si="1118"/>
        <v>0</v>
      </c>
      <c r="M1393" s="188">
        <f t="shared" si="1118"/>
        <v>0</v>
      </c>
      <c r="N1393" s="27">
        <f t="shared" ref="N1393:Q1396" si="1119">N1394</f>
        <v>4069</v>
      </c>
      <c r="O1393" s="27">
        <f t="shared" si="1119"/>
        <v>0</v>
      </c>
      <c r="P1393" s="27">
        <f t="shared" si="1119"/>
        <v>4069</v>
      </c>
      <c r="Q1393" s="81">
        <f t="shared" si="1119"/>
        <v>0</v>
      </c>
    </row>
    <row r="1394" spans="1:17" ht="16.5">
      <c r="A1394" s="34" t="s">
        <v>76</v>
      </c>
      <c r="B1394" s="44" t="s">
        <v>55</v>
      </c>
      <c r="C1394" s="44" t="s">
        <v>49</v>
      </c>
      <c r="D1394" s="44" t="s">
        <v>219</v>
      </c>
      <c r="E1394" s="44"/>
      <c r="F1394" s="27">
        <f>F1395</f>
        <v>4069</v>
      </c>
      <c r="G1394" s="27">
        <f t="shared" si="1118"/>
        <v>0</v>
      </c>
      <c r="H1394" s="27">
        <f t="shared" si="1118"/>
        <v>4069</v>
      </c>
      <c r="I1394" s="27">
        <f t="shared" si="1118"/>
        <v>0</v>
      </c>
      <c r="J1394" s="126">
        <f>J1395</f>
        <v>0</v>
      </c>
      <c r="K1394" s="126">
        <f t="shared" si="1118"/>
        <v>0</v>
      </c>
      <c r="L1394" s="188">
        <f t="shared" si="1118"/>
        <v>0</v>
      </c>
      <c r="M1394" s="188">
        <f t="shared" si="1118"/>
        <v>0</v>
      </c>
      <c r="N1394" s="27">
        <f>N1395</f>
        <v>4069</v>
      </c>
      <c r="O1394" s="27">
        <f>O1395</f>
        <v>0</v>
      </c>
      <c r="P1394" s="27">
        <f t="shared" si="1119"/>
        <v>4069</v>
      </c>
      <c r="Q1394" s="27">
        <f t="shared" si="1119"/>
        <v>0</v>
      </c>
    </row>
    <row r="1395" spans="1:17" ht="33">
      <c r="A1395" s="34" t="s">
        <v>131</v>
      </c>
      <c r="B1395" s="44" t="s">
        <v>55</v>
      </c>
      <c r="C1395" s="44" t="s">
        <v>49</v>
      </c>
      <c r="D1395" s="44" t="s">
        <v>605</v>
      </c>
      <c r="E1395" s="44"/>
      <c r="F1395" s="27">
        <f>F1396</f>
        <v>4069</v>
      </c>
      <c r="G1395" s="27">
        <f t="shared" si="1118"/>
        <v>0</v>
      </c>
      <c r="H1395" s="27">
        <f t="shared" si="1118"/>
        <v>4069</v>
      </c>
      <c r="I1395" s="27">
        <f t="shared" si="1118"/>
        <v>0</v>
      </c>
      <c r="J1395" s="126">
        <f>J1396</f>
        <v>0</v>
      </c>
      <c r="K1395" s="126">
        <f t="shared" si="1118"/>
        <v>0</v>
      </c>
      <c r="L1395" s="188">
        <f t="shared" si="1118"/>
        <v>0</v>
      </c>
      <c r="M1395" s="188">
        <f t="shared" si="1118"/>
        <v>0</v>
      </c>
      <c r="N1395" s="27">
        <f t="shared" si="1119"/>
        <v>4069</v>
      </c>
      <c r="O1395" s="27">
        <f t="shared" si="1119"/>
        <v>0</v>
      </c>
      <c r="P1395" s="27">
        <f t="shared" si="1119"/>
        <v>4069</v>
      </c>
      <c r="Q1395" s="81">
        <f t="shared" si="1119"/>
        <v>0</v>
      </c>
    </row>
    <row r="1396" spans="1:17" ht="49.5">
      <c r="A1396" s="34" t="s">
        <v>81</v>
      </c>
      <c r="B1396" s="44" t="s">
        <v>55</v>
      </c>
      <c r="C1396" s="44" t="s">
        <v>49</v>
      </c>
      <c r="D1396" s="44" t="s">
        <v>605</v>
      </c>
      <c r="E1396" s="44" t="s">
        <v>82</v>
      </c>
      <c r="F1396" s="27">
        <f>F1397</f>
        <v>4069</v>
      </c>
      <c r="G1396" s="27">
        <f t="shared" si="1118"/>
        <v>0</v>
      </c>
      <c r="H1396" s="27">
        <f t="shared" si="1118"/>
        <v>4069</v>
      </c>
      <c r="I1396" s="27">
        <f t="shared" si="1118"/>
        <v>0</v>
      </c>
      <c r="J1396" s="126">
        <f>J1397</f>
        <v>0</v>
      </c>
      <c r="K1396" s="126">
        <f t="shared" si="1118"/>
        <v>0</v>
      </c>
      <c r="L1396" s="188">
        <f t="shared" si="1118"/>
        <v>0</v>
      </c>
      <c r="M1396" s="188">
        <f t="shared" si="1118"/>
        <v>0</v>
      </c>
      <c r="N1396" s="27">
        <f t="shared" si="1119"/>
        <v>4069</v>
      </c>
      <c r="O1396" s="27">
        <f t="shared" si="1119"/>
        <v>0</v>
      </c>
      <c r="P1396" s="27">
        <f t="shared" si="1119"/>
        <v>4069</v>
      </c>
      <c r="Q1396" s="81">
        <f t="shared" si="1119"/>
        <v>0</v>
      </c>
    </row>
    <row r="1397" spans="1:17" ht="16.5">
      <c r="A1397" s="34" t="s">
        <v>169</v>
      </c>
      <c r="B1397" s="44" t="s">
        <v>55</v>
      </c>
      <c r="C1397" s="44" t="s">
        <v>49</v>
      </c>
      <c r="D1397" s="44" t="s">
        <v>605</v>
      </c>
      <c r="E1397" s="44" t="s">
        <v>168</v>
      </c>
      <c r="F1397" s="27">
        <v>4069</v>
      </c>
      <c r="G1397" s="27"/>
      <c r="H1397" s="27">
        <v>4069</v>
      </c>
      <c r="I1397" s="81"/>
      <c r="J1397" s="105"/>
      <c r="K1397" s="105"/>
      <c r="L1397" s="115"/>
      <c r="M1397" s="115"/>
      <c r="N1397" s="27">
        <f>F1397+J1397+K1397</f>
        <v>4069</v>
      </c>
      <c r="O1397" s="27">
        <f>G1397+K1397</f>
        <v>0</v>
      </c>
      <c r="P1397" s="27">
        <f>H1397+L1397+M1397</f>
        <v>4069</v>
      </c>
      <c r="Q1397" s="81">
        <f>I1397+M1397</f>
        <v>0</v>
      </c>
    </row>
    <row r="1398" spans="1:17" ht="16.5">
      <c r="A1398" s="34"/>
      <c r="B1398" s="44"/>
      <c r="C1398" s="44"/>
      <c r="D1398" s="44"/>
      <c r="E1398" s="44"/>
      <c r="F1398" s="27"/>
      <c r="G1398" s="27"/>
      <c r="H1398" s="27"/>
      <c r="I1398" s="81"/>
      <c r="J1398" s="105"/>
      <c r="K1398" s="105"/>
      <c r="L1398" s="115"/>
      <c r="M1398" s="115"/>
      <c r="N1398" s="27"/>
      <c r="O1398" s="27"/>
      <c r="P1398" s="27"/>
      <c r="Q1398" s="81"/>
    </row>
    <row r="1399" spans="1:17" s="6" customFormat="1" ht="18.75">
      <c r="A1399" s="214" t="s">
        <v>662</v>
      </c>
      <c r="B1399" s="22" t="s">
        <v>55</v>
      </c>
      <c r="C1399" s="22" t="s">
        <v>51</v>
      </c>
      <c r="D1399" s="35"/>
      <c r="E1399" s="143"/>
      <c r="F1399" s="23">
        <f>F1400+F1415</f>
        <v>583275</v>
      </c>
      <c r="G1399" s="23">
        <f t="shared" ref="G1399:I1399" si="1120">G1400+G1415</f>
        <v>19196</v>
      </c>
      <c r="H1399" s="23">
        <f t="shared" si="1120"/>
        <v>564079</v>
      </c>
      <c r="I1399" s="23">
        <f t="shared" si="1120"/>
        <v>0</v>
      </c>
      <c r="J1399" s="108"/>
      <c r="K1399" s="108"/>
      <c r="L1399" s="117"/>
      <c r="M1399" s="117"/>
      <c r="N1399" s="62"/>
      <c r="O1399" s="62"/>
      <c r="P1399" s="62"/>
      <c r="Q1399" s="99"/>
    </row>
    <row r="1400" spans="1:17" s="6" customFormat="1" ht="49.5" hidden="1">
      <c r="A1400" s="247" t="s">
        <v>393</v>
      </c>
      <c r="B1400" s="224" t="s">
        <v>55</v>
      </c>
      <c r="C1400" s="224" t="s">
        <v>51</v>
      </c>
      <c r="D1400" s="224" t="s">
        <v>231</v>
      </c>
      <c r="E1400" s="224"/>
      <c r="F1400" s="222">
        <f>F1401+F1405+F1409+F1412</f>
        <v>0</v>
      </c>
      <c r="G1400" s="222">
        <f t="shared" ref="G1400:I1400" si="1121">G1401+G1405+G1409+G1412</f>
        <v>0</v>
      </c>
      <c r="H1400" s="222">
        <f t="shared" si="1121"/>
        <v>0</v>
      </c>
      <c r="I1400" s="223">
        <f t="shared" si="1121"/>
        <v>0</v>
      </c>
      <c r="J1400" s="108"/>
      <c r="K1400" s="108"/>
      <c r="L1400" s="117"/>
      <c r="M1400" s="208"/>
      <c r="N1400" s="62"/>
      <c r="O1400" s="62"/>
      <c r="P1400" s="62"/>
      <c r="Q1400" s="99"/>
    </row>
    <row r="1401" spans="1:17" s="6" customFormat="1" ht="33" hidden="1">
      <c r="A1401" s="250" t="s">
        <v>200</v>
      </c>
      <c r="B1401" s="224" t="s">
        <v>55</v>
      </c>
      <c r="C1401" s="224" t="s">
        <v>51</v>
      </c>
      <c r="D1401" s="224" t="s">
        <v>232</v>
      </c>
      <c r="E1401" s="224"/>
      <c r="F1401" s="222">
        <f>F1402</f>
        <v>0</v>
      </c>
      <c r="G1401" s="222">
        <f t="shared" ref="G1401:I1403" si="1122">G1402</f>
        <v>0</v>
      </c>
      <c r="H1401" s="222">
        <f t="shared" si="1122"/>
        <v>0</v>
      </c>
      <c r="I1401" s="223">
        <f t="shared" si="1122"/>
        <v>0</v>
      </c>
      <c r="J1401" s="108"/>
      <c r="K1401" s="108"/>
      <c r="L1401" s="117"/>
      <c r="M1401" s="208"/>
      <c r="N1401" s="62"/>
      <c r="O1401" s="62"/>
      <c r="P1401" s="62"/>
      <c r="Q1401" s="99"/>
    </row>
    <row r="1402" spans="1:17" s="6" customFormat="1" ht="33" hidden="1">
      <c r="A1402" s="247" t="s">
        <v>663</v>
      </c>
      <c r="B1402" s="220" t="s">
        <v>55</v>
      </c>
      <c r="C1402" s="220" t="s">
        <v>51</v>
      </c>
      <c r="D1402" s="233" t="s">
        <v>667</v>
      </c>
      <c r="E1402" s="220"/>
      <c r="F1402" s="222">
        <f>F1403</f>
        <v>0</v>
      </c>
      <c r="G1402" s="222">
        <f t="shared" si="1122"/>
        <v>0</v>
      </c>
      <c r="H1402" s="222">
        <f t="shared" si="1122"/>
        <v>0</v>
      </c>
      <c r="I1402" s="223">
        <f t="shared" si="1122"/>
        <v>0</v>
      </c>
      <c r="J1402" s="108"/>
      <c r="K1402" s="108"/>
      <c r="L1402" s="117"/>
      <c r="M1402" s="208"/>
      <c r="N1402" s="62"/>
      <c r="O1402" s="62"/>
      <c r="P1402" s="62"/>
      <c r="Q1402" s="99"/>
    </row>
    <row r="1403" spans="1:17" s="6" customFormat="1" ht="49.5" hidden="1">
      <c r="A1403" s="247" t="s">
        <v>81</v>
      </c>
      <c r="B1403" s="220" t="s">
        <v>55</v>
      </c>
      <c r="C1403" s="220" t="s">
        <v>51</v>
      </c>
      <c r="D1403" s="233" t="s">
        <v>667</v>
      </c>
      <c r="E1403" s="220" t="s">
        <v>82</v>
      </c>
      <c r="F1403" s="222">
        <f>F1404</f>
        <v>0</v>
      </c>
      <c r="G1403" s="222">
        <f t="shared" si="1122"/>
        <v>0</v>
      </c>
      <c r="H1403" s="222">
        <f t="shared" si="1122"/>
        <v>0</v>
      </c>
      <c r="I1403" s="223">
        <f t="shared" si="1122"/>
        <v>0</v>
      </c>
      <c r="J1403" s="108"/>
      <c r="K1403" s="108"/>
      <c r="L1403" s="117"/>
      <c r="M1403" s="208"/>
      <c r="N1403" s="62"/>
      <c r="O1403" s="62"/>
      <c r="P1403" s="62"/>
      <c r="Q1403" s="99"/>
    </row>
    <row r="1404" spans="1:17" s="6" customFormat="1" ht="16.5" hidden="1">
      <c r="A1404" s="247" t="s">
        <v>169</v>
      </c>
      <c r="B1404" s="220" t="s">
        <v>55</v>
      </c>
      <c r="C1404" s="220" t="s">
        <v>51</v>
      </c>
      <c r="D1404" s="233" t="s">
        <v>667</v>
      </c>
      <c r="E1404" s="220" t="s">
        <v>168</v>
      </c>
      <c r="F1404" s="222"/>
      <c r="G1404" s="222"/>
      <c r="H1404" s="222"/>
      <c r="I1404" s="223"/>
      <c r="J1404" s="108"/>
      <c r="K1404" s="108"/>
      <c r="L1404" s="117"/>
      <c r="M1404" s="208"/>
      <c r="N1404" s="62"/>
      <c r="O1404" s="62"/>
      <c r="P1404" s="62"/>
      <c r="Q1404" s="99"/>
    </row>
    <row r="1405" spans="1:17" s="6" customFormat="1" ht="16.5" hidden="1">
      <c r="A1405" s="251" t="s">
        <v>76</v>
      </c>
      <c r="B1405" s="224" t="s">
        <v>55</v>
      </c>
      <c r="C1405" s="224" t="s">
        <v>51</v>
      </c>
      <c r="D1405" s="233" t="s">
        <v>234</v>
      </c>
      <c r="E1405" s="220"/>
      <c r="F1405" s="222">
        <f>F1406</f>
        <v>0</v>
      </c>
      <c r="G1405" s="222">
        <f t="shared" ref="G1405:I1406" si="1123">G1406</f>
        <v>0</v>
      </c>
      <c r="H1405" s="222">
        <f t="shared" si="1123"/>
        <v>0</v>
      </c>
      <c r="I1405" s="223">
        <f t="shared" si="1123"/>
        <v>0</v>
      </c>
      <c r="J1405" s="108"/>
      <c r="K1405" s="108"/>
      <c r="L1405" s="117"/>
      <c r="M1405" s="208"/>
      <c r="N1405" s="62"/>
      <c r="O1405" s="62"/>
      <c r="P1405" s="62"/>
      <c r="Q1405" s="99"/>
    </row>
    <row r="1406" spans="1:17" s="6" customFormat="1" ht="33" hidden="1">
      <c r="A1406" s="247" t="s">
        <v>664</v>
      </c>
      <c r="B1406" s="220" t="s">
        <v>55</v>
      </c>
      <c r="C1406" s="220" t="s">
        <v>51</v>
      </c>
      <c r="D1406" s="233" t="s">
        <v>668</v>
      </c>
      <c r="E1406" s="220"/>
      <c r="F1406" s="222">
        <f>F1407</f>
        <v>0</v>
      </c>
      <c r="G1406" s="222">
        <f t="shared" si="1123"/>
        <v>0</v>
      </c>
      <c r="H1406" s="222">
        <f t="shared" si="1123"/>
        <v>0</v>
      </c>
      <c r="I1406" s="223">
        <f t="shared" si="1123"/>
        <v>0</v>
      </c>
      <c r="J1406" s="108"/>
      <c r="K1406" s="108"/>
      <c r="L1406" s="117"/>
      <c r="M1406" s="208"/>
      <c r="N1406" s="62"/>
      <c r="O1406" s="62"/>
      <c r="P1406" s="62"/>
      <c r="Q1406" s="99"/>
    </row>
    <row r="1407" spans="1:17" s="6" customFormat="1" ht="49.5" hidden="1">
      <c r="A1407" s="247" t="s">
        <v>81</v>
      </c>
      <c r="B1407" s="220" t="s">
        <v>55</v>
      </c>
      <c r="C1407" s="220" t="s">
        <v>51</v>
      </c>
      <c r="D1407" s="233" t="s">
        <v>668</v>
      </c>
      <c r="E1407" s="220" t="s">
        <v>82</v>
      </c>
      <c r="F1407" s="222"/>
      <c r="G1407" s="222"/>
      <c r="H1407" s="222"/>
      <c r="I1407" s="223"/>
      <c r="J1407" s="108"/>
      <c r="K1407" s="108"/>
      <c r="L1407" s="117"/>
      <c r="M1407" s="208"/>
      <c r="N1407" s="62"/>
      <c r="O1407" s="62"/>
      <c r="P1407" s="62"/>
      <c r="Q1407" s="99"/>
    </row>
    <row r="1408" spans="1:17" s="6" customFormat="1" ht="16.5" hidden="1">
      <c r="A1408" s="247" t="s">
        <v>169</v>
      </c>
      <c r="B1408" s="220" t="s">
        <v>55</v>
      </c>
      <c r="C1408" s="220" t="s">
        <v>51</v>
      </c>
      <c r="D1408" s="233" t="s">
        <v>668</v>
      </c>
      <c r="E1408" s="220" t="s">
        <v>168</v>
      </c>
      <c r="F1408" s="222"/>
      <c r="G1408" s="222"/>
      <c r="H1408" s="222"/>
      <c r="I1408" s="223"/>
      <c r="J1408" s="108"/>
      <c r="K1408" s="108"/>
      <c r="L1408" s="117"/>
      <c r="M1408" s="208"/>
      <c r="N1408" s="62"/>
      <c r="O1408" s="62"/>
      <c r="P1408" s="62"/>
      <c r="Q1408" s="99"/>
    </row>
    <row r="1409" spans="1:17" s="6" customFormat="1" ht="66" hidden="1">
      <c r="A1409" s="247" t="s">
        <v>666</v>
      </c>
      <c r="B1409" s="220" t="s">
        <v>55</v>
      </c>
      <c r="C1409" s="220" t="s">
        <v>51</v>
      </c>
      <c r="D1409" s="233" t="s">
        <v>570</v>
      </c>
      <c r="E1409" s="220"/>
      <c r="F1409" s="222">
        <f>F1410</f>
        <v>0</v>
      </c>
      <c r="G1409" s="222">
        <f t="shared" ref="G1409:I1410" si="1124">G1410</f>
        <v>0</v>
      </c>
      <c r="H1409" s="222">
        <f t="shared" si="1124"/>
        <v>0</v>
      </c>
      <c r="I1409" s="223">
        <f t="shared" si="1124"/>
        <v>0</v>
      </c>
      <c r="J1409" s="108"/>
      <c r="K1409" s="108"/>
      <c r="L1409" s="117"/>
      <c r="M1409" s="208"/>
      <c r="N1409" s="62"/>
      <c r="O1409" s="62"/>
      <c r="P1409" s="62"/>
      <c r="Q1409" s="99"/>
    </row>
    <row r="1410" spans="1:17" s="6" customFormat="1" ht="49.5" hidden="1">
      <c r="A1410" s="247" t="s">
        <v>81</v>
      </c>
      <c r="B1410" s="220" t="s">
        <v>55</v>
      </c>
      <c r="C1410" s="220" t="s">
        <v>51</v>
      </c>
      <c r="D1410" s="233" t="s">
        <v>570</v>
      </c>
      <c r="E1410" s="220" t="s">
        <v>82</v>
      </c>
      <c r="F1410" s="222">
        <f>F1411</f>
        <v>0</v>
      </c>
      <c r="G1410" s="222">
        <f t="shared" si="1124"/>
        <v>0</v>
      </c>
      <c r="H1410" s="222">
        <f t="shared" si="1124"/>
        <v>0</v>
      </c>
      <c r="I1410" s="223">
        <f t="shared" si="1124"/>
        <v>0</v>
      </c>
      <c r="J1410" s="108"/>
      <c r="K1410" s="108"/>
      <c r="L1410" s="117"/>
      <c r="M1410" s="208"/>
      <c r="N1410" s="62"/>
      <c r="O1410" s="62"/>
      <c r="P1410" s="62"/>
      <c r="Q1410" s="99"/>
    </row>
    <row r="1411" spans="1:17" s="6" customFormat="1" ht="16.5" hidden="1">
      <c r="A1411" s="247" t="s">
        <v>169</v>
      </c>
      <c r="B1411" s="220" t="s">
        <v>55</v>
      </c>
      <c r="C1411" s="220" t="s">
        <v>51</v>
      </c>
      <c r="D1411" s="233" t="s">
        <v>570</v>
      </c>
      <c r="E1411" s="220" t="s">
        <v>168</v>
      </c>
      <c r="F1411" s="222"/>
      <c r="G1411" s="222"/>
      <c r="H1411" s="222"/>
      <c r="I1411" s="223"/>
      <c r="J1411" s="108"/>
      <c r="K1411" s="108"/>
      <c r="L1411" s="117"/>
      <c r="M1411" s="208"/>
      <c r="N1411" s="62"/>
      <c r="O1411" s="62"/>
      <c r="P1411" s="62"/>
      <c r="Q1411" s="99"/>
    </row>
    <row r="1412" spans="1:17" s="6" customFormat="1" ht="66" hidden="1">
      <c r="A1412" s="226" t="s">
        <v>666</v>
      </c>
      <c r="B1412" s="220" t="s">
        <v>55</v>
      </c>
      <c r="C1412" s="220" t="s">
        <v>51</v>
      </c>
      <c r="D1412" s="233" t="s">
        <v>652</v>
      </c>
      <c r="E1412" s="220"/>
      <c r="F1412" s="222">
        <f>F1413</f>
        <v>0</v>
      </c>
      <c r="G1412" s="222">
        <f t="shared" ref="G1412:I1413" si="1125">G1413</f>
        <v>0</v>
      </c>
      <c r="H1412" s="222">
        <f t="shared" si="1125"/>
        <v>0</v>
      </c>
      <c r="I1412" s="223">
        <f t="shared" si="1125"/>
        <v>0</v>
      </c>
      <c r="J1412" s="108"/>
      <c r="K1412" s="108"/>
      <c r="L1412" s="117"/>
      <c r="M1412" s="208"/>
      <c r="N1412" s="62"/>
      <c r="O1412" s="62"/>
      <c r="P1412" s="62"/>
      <c r="Q1412" s="99"/>
    </row>
    <row r="1413" spans="1:17" s="6" customFormat="1" ht="49.5" hidden="1">
      <c r="A1413" s="226" t="s">
        <v>81</v>
      </c>
      <c r="B1413" s="220" t="s">
        <v>55</v>
      </c>
      <c r="C1413" s="220" t="s">
        <v>51</v>
      </c>
      <c r="D1413" s="233" t="s">
        <v>652</v>
      </c>
      <c r="E1413" s="220" t="s">
        <v>82</v>
      </c>
      <c r="F1413" s="222">
        <f>F1414</f>
        <v>0</v>
      </c>
      <c r="G1413" s="222">
        <f t="shared" si="1125"/>
        <v>0</v>
      </c>
      <c r="H1413" s="222">
        <f t="shared" si="1125"/>
        <v>0</v>
      </c>
      <c r="I1413" s="223">
        <f t="shared" si="1125"/>
        <v>0</v>
      </c>
      <c r="J1413" s="108"/>
      <c r="K1413" s="108"/>
      <c r="L1413" s="117"/>
      <c r="M1413" s="208"/>
      <c r="N1413" s="62"/>
      <c r="O1413" s="62"/>
      <c r="P1413" s="62"/>
      <c r="Q1413" s="99"/>
    </row>
    <row r="1414" spans="1:17" s="6" customFormat="1" ht="16.5" hidden="1">
      <c r="A1414" s="226" t="s">
        <v>169</v>
      </c>
      <c r="B1414" s="220" t="s">
        <v>55</v>
      </c>
      <c r="C1414" s="220" t="s">
        <v>51</v>
      </c>
      <c r="D1414" s="233" t="s">
        <v>652</v>
      </c>
      <c r="E1414" s="220" t="s">
        <v>168</v>
      </c>
      <c r="F1414" s="222"/>
      <c r="G1414" s="222"/>
      <c r="H1414" s="222"/>
      <c r="I1414" s="223"/>
      <c r="J1414" s="108"/>
      <c r="K1414" s="108"/>
      <c r="L1414" s="117"/>
      <c r="M1414" s="208"/>
      <c r="N1414" s="62"/>
      <c r="O1414" s="62"/>
      <c r="P1414" s="62"/>
      <c r="Q1414" s="99"/>
    </row>
    <row r="1415" spans="1:17" s="6" customFormat="1" ht="16.5">
      <c r="A1415" s="68" t="s">
        <v>79</v>
      </c>
      <c r="B1415" s="25" t="s">
        <v>55</v>
      </c>
      <c r="C1415" s="25" t="s">
        <v>51</v>
      </c>
      <c r="D1415" s="55" t="s">
        <v>218</v>
      </c>
      <c r="E1415" s="25"/>
      <c r="F1415" s="27">
        <f>F1416+F1420+F1424+F1427+F1430+F1433</f>
        <v>583275</v>
      </c>
      <c r="G1415" s="27">
        <f t="shared" ref="G1415:I1415" si="1126">G1416+G1420+G1424+G1427+G1430+G1433</f>
        <v>19196</v>
      </c>
      <c r="H1415" s="27">
        <f t="shared" si="1126"/>
        <v>564079</v>
      </c>
      <c r="I1415" s="81">
        <f t="shared" si="1126"/>
        <v>0</v>
      </c>
      <c r="J1415" s="108"/>
      <c r="K1415" s="108"/>
      <c r="L1415" s="117"/>
      <c r="M1415" s="208"/>
      <c r="N1415" s="62"/>
      <c r="O1415" s="62"/>
      <c r="P1415" s="62"/>
      <c r="Q1415" s="99"/>
    </row>
    <row r="1416" spans="1:17" s="6" customFormat="1" ht="33">
      <c r="A1416" s="41" t="s">
        <v>200</v>
      </c>
      <c r="B1416" s="25" t="s">
        <v>55</v>
      </c>
      <c r="C1416" s="25" t="s">
        <v>51</v>
      </c>
      <c r="D1416" s="55" t="s">
        <v>349</v>
      </c>
      <c r="E1416" s="25"/>
      <c r="F1416" s="27">
        <f>F1417</f>
        <v>562832</v>
      </c>
      <c r="G1416" s="27">
        <f t="shared" ref="G1416:I1418" si="1127">G1417</f>
        <v>0</v>
      </c>
      <c r="H1416" s="27">
        <f t="shared" si="1127"/>
        <v>562832</v>
      </c>
      <c r="I1416" s="81">
        <f t="shared" si="1127"/>
        <v>0</v>
      </c>
      <c r="J1416" s="108"/>
      <c r="K1416" s="108"/>
      <c r="L1416" s="117"/>
      <c r="M1416" s="208"/>
      <c r="N1416" s="62"/>
      <c r="O1416" s="62"/>
      <c r="P1416" s="62"/>
      <c r="Q1416" s="99"/>
    </row>
    <row r="1417" spans="1:17" s="6" customFormat="1" ht="33">
      <c r="A1417" s="24" t="s">
        <v>665</v>
      </c>
      <c r="B1417" s="25" t="s">
        <v>55</v>
      </c>
      <c r="C1417" s="25" t="s">
        <v>51</v>
      </c>
      <c r="D1417" s="35" t="s">
        <v>669</v>
      </c>
      <c r="E1417" s="25"/>
      <c r="F1417" s="27">
        <f>F1418</f>
        <v>562832</v>
      </c>
      <c r="G1417" s="27">
        <f t="shared" si="1127"/>
        <v>0</v>
      </c>
      <c r="H1417" s="27">
        <f t="shared" si="1127"/>
        <v>562832</v>
      </c>
      <c r="I1417" s="81">
        <f t="shared" si="1127"/>
        <v>0</v>
      </c>
      <c r="J1417" s="108"/>
      <c r="K1417" s="108"/>
      <c r="L1417" s="117"/>
      <c r="M1417" s="208"/>
      <c r="N1417" s="62"/>
      <c r="O1417" s="62"/>
      <c r="P1417" s="62"/>
      <c r="Q1417" s="99"/>
    </row>
    <row r="1418" spans="1:17" s="6" customFormat="1" ht="49.5">
      <c r="A1418" s="68" t="s">
        <v>81</v>
      </c>
      <c r="B1418" s="25" t="s">
        <v>55</v>
      </c>
      <c r="C1418" s="25" t="s">
        <v>51</v>
      </c>
      <c r="D1418" s="35" t="s">
        <v>669</v>
      </c>
      <c r="E1418" s="25" t="s">
        <v>82</v>
      </c>
      <c r="F1418" s="27">
        <f>F1419</f>
        <v>562832</v>
      </c>
      <c r="G1418" s="27">
        <f t="shared" si="1127"/>
        <v>0</v>
      </c>
      <c r="H1418" s="27">
        <f t="shared" si="1127"/>
        <v>562832</v>
      </c>
      <c r="I1418" s="81">
        <f t="shared" si="1127"/>
        <v>0</v>
      </c>
      <c r="J1418" s="108"/>
      <c r="K1418" s="108"/>
      <c r="L1418" s="117"/>
      <c r="M1418" s="208"/>
      <c r="N1418" s="62"/>
      <c r="O1418" s="62"/>
      <c r="P1418" s="62"/>
      <c r="Q1418" s="99"/>
    </row>
    <row r="1419" spans="1:17" s="6" customFormat="1" ht="16.5">
      <c r="A1419" s="68" t="s">
        <v>169</v>
      </c>
      <c r="B1419" s="25" t="s">
        <v>55</v>
      </c>
      <c r="C1419" s="25" t="s">
        <v>51</v>
      </c>
      <c r="D1419" s="35" t="s">
        <v>669</v>
      </c>
      <c r="E1419" s="25" t="s">
        <v>168</v>
      </c>
      <c r="F1419" s="27">
        <v>562832</v>
      </c>
      <c r="G1419" s="27"/>
      <c r="H1419" s="27">
        <v>562832</v>
      </c>
      <c r="I1419" s="81"/>
      <c r="J1419" s="108"/>
      <c r="K1419" s="108"/>
      <c r="L1419" s="117"/>
      <c r="M1419" s="208"/>
      <c r="N1419" s="62"/>
      <c r="O1419" s="62"/>
      <c r="P1419" s="62"/>
      <c r="Q1419" s="99"/>
    </row>
    <row r="1420" spans="1:17" s="6" customFormat="1" ht="16.5">
      <c r="A1420" s="68" t="s">
        <v>76</v>
      </c>
      <c r="B1420" s="25" t="s">
        <v>55</v>
      </c>
      <c r="C1420" s="25" t="s">
        <v>51</v>
      </c>
      <c r="D1420" s="35" t="s">
        <v>219</v>
      </c>
      <c r="E1420" s="25"/>
      <c r="F1420" s="27">
        <f>F1421</f>
        <v>236</v>
      </c>
      <c r="G1420" s="27">
        <f t="shared" ref="G1420:I1422" si="1128">G1421</f>
        <v>0</v>
      </c>
      <c r="H1420" s="27">
        <f t="shared" si="1128"/>
        <v>1247</v>
      </c>
      <c r="I1420" s="81">
        <f t="shared" si="1128"/>
        <v>0</v>
      </c>
      <c r="J1420" s="108"/>
      <c r="K1420" s="108"/>
      <c r="L1420" s="117"/>
      <c r="M1420" s="208"/>
      <c r="N1420" s="62"/>
      <c r="O1420" s="62"/>
      <c r="P1420" s="62"/>
      <c r="Q1420" s="99"/>
    </row>
    <row r="1421" spans="1:17" s="6" customFormat="1" ht="33">
      <c r="A1421" s="216" t="s">
        <v>664</v>
      </c>
      <c r="B1421" s="25" t="s">
        <v>55</v>
      </c>
      <c r="C1421" s="25" t="s">
        <v>51</v>
      </c>
      <c r="D1421" s="35" t="s">
        <v>670</v>
      </c>
      <c r="E1421" s="25"/>
      <c r="F1421" s="27">
        <f>F1422</f>
        <v>236</v>
      </c>
      <c r="G1421" s="27">
        <f t="shared" si="1128"/>
        <v>0</v>
      </c>
      <c r="H1421" s="27">
        <f t="shared" si="1128"/>
        <v>1247</v>
      </c>
      <c r="I1421" s="81">
        <f t="shared" si="1128"/>
        <v>0</v>
      </c>
      <c r="J1421" s="108"/>
      <c r="K1421" s="108"/>
      <c r="L1421" s="117"/>
      <c r="M1421" s="208"/>
      <c r="N1421" s="62"/>
      <c r="O1421" s="62"/>
      <c r="P1421" s="62"/>
      <c r="Q1421" s="99"/>
    </row>
    <row r="1422" spans="1:17" s="6" customFormat="1" ht="49.5">
      <c r="A1422" s="68" t="s">
        <v>81</v>
      </c>
      <c r="B1422" s="25" t="s">
        <v>55</v>
      </c>
      <c r="C1422" s="25" t="s">
        <v>51</v>
      </c>
      <c r="D1422" s="35" t="s">
        <v>670</v>
      </c>
      <c r="E1422" s="25" t="s">
        <v>82</v>
      </c>
      <c r="F1422" s="27">
        <f>F1423</f>
        <v>236</v>
      </c>
      <c r="G1422" s="27">
        <f t="shared" si="1128"/>
        <v>0</v>
      </c>
      <c r="H1422" s="27">
        <f t="shared" si="1128"/>
        <v>1247</v>
      </c>
      <c r="I1422" s="81">
        <f t="shared" si="1128"/>
        <v>0</v>
      </c>
      <c r="J1422" s="108"/>
      <c r="K1422" s="108"/>
      <c r="L1422" s="117"/>
      <c r="M1422" s="208"/>
      <c r="N1422" s="62"/>
      <c r="O1422" s="62"/>
      <c r="P1422" s="62"/>
      <c r="Q1422" s="99"/>
    </row>
    <row r="1423" spans="1:17" s="6" customFormat="1" ht="16.5">
      <c r="A1423" s="68" t="s">
        <v>169</v>
      </c>
      <c r="B1423" s="25" t="s">
        <v>55</v>
      </c>
      <c r="C1423" s="25" t="s">
        <v>51</v>
      </c>
      <c r="D1423" s="35" t="s">
        <v>670</v>
      </c>
      <c r="E1423" s="25" t="s">
        <v>168</v>
      </c>
      <c r="F1423" s="27">
        <v>236</v>
      </c>
      <c r="G1423" s="27"/>
      <c r="H1423" s="27">
        <v>1247</v>
      </c>
      <c r="I1423" s="81"/>
      <c r="J1423" s="108"/>
      <c r="K1423" s="108"/>
      <c r="L1423" s="117"/>
      <c r="M1423" s="208"/>
      <c r="N1423" s="62"/>
      <c r="O1423" s="62"/>
      <c r="P1423" s="62"/>
      <c r="Q1423" s="99"/>
    </row>
    <row r="1424" spans="1:17" s="6" customFormat="1" ht="66">
      <c r="A1424" s="24" t="s">
        <v>666</v>
      </c>
      <c r="B1424" s="25" t="s">
        <v>55</v>
      </c>
      <c r="C1424" s="25" t="s">
        <v>51</v>
      </c>
      <c r="D1424" s="44" t="s">
        <v>641</v>
      </c>
      <c r="E1424" s="44"/>
      <c r="F1424" s="27">
        <f>F1425</f>
        <v>8421</v>
      </c>
      <c r="G1424" s="27">
        <f t="shared" ref="G1424:I1425" si="1129">G1425</f>
        <v>8000</v>
      </c>
      <c r="H1424" s="27">
        <f t="shared" si="1129"/>
        <v>0</v>
      </c>
      <c r="I1424" s="81">
        <f t="shared" si="1129"/>
        <v>0</v>
      </c>
      <c r="J1424" s="108"/>
      <c r="K1424" s="108"/>
      <c r="L1424" s="117"/>
      <c r="M1424" s="208"/>
      <c r="N1424" s="62"/>
      <c r="O1424" s="62"/>
      <c r="P1424" s="62"/>
      <c r="Q1424" s="99"/>
    </row>
    <row r="1425" spans="1:17" s="6" customFormat="1" ht="49.5">
      <c r="A1425" s="170" t="s">
        <v>81</v>
      </c>
      <c r="B1425" s="25" t="s">
        <v>55</v>
      </c>
      <c r="C1425" s="25" t="s">
        <v>51</v>
      </c>
      <c r="D1425" s="44" t="s">
        <v>641</v>
      </c>
      <c r="E1425" s="72">
        <v>600</v>
      </c>
      <c r="F1425" s="27">
        <f>F1426</f>
        <v>8421</v>
      </c>
      <c r="G1425" s="27">
        <f t="shared" si="1129"/>
        <v>8000</v>
      </c>
      <c r="H1425" s="27">
        <f t="shared" si="1129"/>
        <v>0</v>
      </c>
      <c r="I1425" s="81">
        <f t="shared" si="1129"/>
        <v>0</v>
      </c>
      <c r="J1425" s="108"/>
      <c r="K1425" s="108"/>
      <c r="L1425" s="117"/>
      <c r="M1425" s="208"/>
      <c r="N1425" s="62"/>
      <c r="O1425" s="62"/>
      <c r="P1425" s="62"/>
      <c r="Q1425" s="99"/>
    </row>
    <row r="1426" spans="1:17" s="6" customFormat="1" ht="16.5">
      <c r="A1426" s="170" t="s">
        <v>169</v>
      </c>
      <c r="B1426" s="25" t="s">
        <v>55</v>
      </c>
      <c r="C1426" s="25" t="s">
        <v>51</v>
      </c>
      <c r="D1426" s="44" t="s">
        <v>641</v>
      </c>
      <c r="E1426" s="72">
        <v>610</v>
      </c>
      <c r="F1426" s="27">
        <v>8421</v>
      </c>
      <c r="G1426" s="27">
        <v>8000</v>
      </c>
      <c r="H1426" s="27"/>
      <c r="I1426" s="81"/>
      <c r="J1426" s="108"/>
      <c r="K1426" s="108"/>
      <c r="L1426" s="117"/>
      <c r="M1426" s="208"/>
      <c r="N1426" s="62"/>
      <c r="O1426" s="62"/>
      <c r="P1426" s="62"/>
      <c r="Q1426" s="99"/>
    </row>
    <row r="1427" spans="1:17" s="6" customFormat="1" ht="66">
      <c r="A1427" s="139" t="s">
        <v>666</v>
      </c>
      <c r="B1427" s="25" t="s">
        <v>55</v>
      </c>
      <c r="C1427" s="25" t="s">
        <v>51</v>
      </c>
      <c r="D1427" s="44" t="s">
        <v>577</v>
      </c>
      <c r="E1427" s="72"/>
      <c r="F1427" s="27">
        <f>F1428</f>
        <v>2526</v>
      </c>
      <c r="G1427" s="27">
        <f t="shared" ref="G1427:I1428" si="1130">G1428</f>
        <v>2400</v>
      </c>
      <c r="H1427" s="27">
        <f t="shared" si="1130"/>
        <v>0</v>
      </c>
      <c r="I1427" s="81">
        <f t="shared" si="1130"/>
        <v>0</v>
      </c>
      <c r="J1427" s="108"/>
      <c r="K1427" s="108"/>
      <c r="L1427" s="117"/>
      <c r="M1427" s="208"/>
      <c r="N1427" s="62"/>
      <c r="O1427" s="62"/>
      <c r="P1427" s="62"/>
      <c r="Q1427" s="99"/>
    </row>
    <row r="1428" spans="1:17" s="6" customFormat="1" ht="49.5">
      <c r="A1428" s="170" t="s">
        <v>81</v>
      </c>
      <c r="B1428" s="25" t="s">
        <v>55</v>
      </c>
      <c r="C1428" s="25" t="s">
        <v>51</v>
      </c>
      <c r="D1428" s="44" t="s">
        <v>577</v>
      </c>
      <c r="E1428" s="72">
        <v>600</v>
      </c>
      <c r="F1428" s="27">
        <f>F1429</f>
        <v>2526</v>
      </c>
      <c r="G1428" s="27">
        <f t="shared" si="1130"/>
        <v>2400</v>
      </c>
      <c r="H1428" s="27">
        <f t="shared" si="1130"/>
        <v>0</v>
      </c>
      <c r="I1428" s="81">
        <f t="shared" si="1130"/>
        <v>0</v>
      </c>
      <c r="J1428" s="108"/>
      <c r="K1428" s="108"/>
      <c r="L1428" s="117"/>
      <c r="M1428" s="208"/>
      <c r="N1428" s="62"/>
      <c r="O1428" s="62"/>
      <c r="P1428" s="62"/>
      <c r="Q1428" s="99"/>
    </row>
    <row r="1429" spans="1:17" s="6" customFormat="1" ht="16.5">
      <c r="A1429" s="170" t="s">
        <v>169</v>
      </c>
      <c r="B1429" s="25" t="s">
        <v>55</v>
      </c>
      <c r="C1429" s="25" t="s">
        <v>51</v>
      </c>
      <c r="D1429" s="44" t="s">
        <v>577</v>
      </c>
      <c r="E1429" s="72">
        <v>610</v>
      </c>
      <c r="F1429" s="27">
        <v>2526</v>
      </c>
      <c r="G1429" s="27">
        <v>2400</v>
      </c>
      <c r="H1429" s="27"/>
      <c r="I1429" s="81"/>
      <c r="J1429" s="108"/>
      <c r="K1429" s="108"/>
      <c r="L1429" s="117"/>
      <c r="M1429" s="208"/>
      <c r="N1429" s="62"/>
      <c r="O1429" s="62"/>
      <c r="P1429" s="62"/>
      <c r="Q1429" s="99"/>
    </row>
    <row r="1430" spans="1:17" s="6" customFormat="1" ht="66">
      <c r="A1430" s="170" t="s">
        <v>666</v>
      </c>
      <c r="B1430" s="25" t="s">
        <v>55</v>
      </c>
      <c r="C1430" s="25" t="s">
        <v>51</v>
      </c>
      <c r="D1430" s="44" t="s">
        <v>642</v>
      </c>
      <c r="E1430" s="72"/>
      <c r="F1430" s="27">
        <f>F1431</f>
        <v>4632</v>
      </c>
      <c r="G1430" s="27">
        <f t="shared" ref="G1430:I1431" si="1131">G1431</f>
        <v>4400</v>
      </c>
      <c r="H1430" s="27">
        <f t="shared" si="1131"/>
        <v>0</v>
      </c>
      <c r="I1430" s="81">
        <f t="shared" si="1131"/>
        <v>0</v>
      </c>
      <c r="J1430" s="108"/>
      <c r="K1430" s="108"/>
      <c r="L1430" s="117"/>
      <c r="M1430" s="208"/>
      <c r="N1430" s="62"/>
      <c r="O1430" s="62"/>
      <c r="P1430" s="62"/>
      <c r="Q1430" s="99"/>
    </row>
    <row r="1431" spans="1:17" s="6" customFormat="1" ht="49.5">
      <c r="A1431" s="170" t="s">
        <v>81</v>
      </c>
      <c r="B1431" s="25" t="s">
        <v>55</v>
      </c>
      <c r="C1431" s="25" t="s">
        <v>51</v>
      </c>
      <c r="D1431" s="44" t="s">
        <v>642</v>
      </c>
      <c r="E1431" s="72">
        <v>600</v>
      </c>
      <c r="F1431" s="27">
        <f>F1432</f>
        <v>4632</v>
      </c>
      <c r="G1431" s="27">
        <f t="shared" si="1131"/>
        <v>4400</v>
      </c>
      <c r="H1431" s="27">
        <f t="shared" si="1131"/>
        <v>0</v>
      </c>
      <c r="I1431" s="81">
        <f t="shared" si="1131"/>
        <v>0</v>
      </c>
      <c r="J1431" s="108"/>
      <c r="K1431" s="108"/>
      <c r="L1431" s="117"/>
      <c r="M1431" s="208"/>
      <c r="N1431" s="62"/>
      <c r="O1431" s="62"/>
      <c r="P1431" s="62"/>
      <c r="Q1431" s="99"/>
    </row>
    <row r="1432" spans="1:17" s="6" customFormat="1" ht="16.5">
      <c r="A1432" s="170" t="s">
        <v>169</v>
      </c>
      <c r="B1432" s="25" t="s">
        <v>55</v>
      </c>
      <c r="C1432" s="25" t="s">
        <v>51</v>
      </c>
      <c r="D1432" s="44" t="s">
        <v>642</v>
      </c>
      <c r="E1432" s="72">
        <v>610</v>
      </c>
      <c r="F1432" s="27">
        <v>4632</v>
      </c>
      <c r="G1432" s="27">
        <v>4400</v>
      </c>
      <c r="H1432" s="27"/>
      <c r="I1432" s="81"/>
      <c r="J1432" s="108"/>
      <c r="K1432" s="108"/>
      <c r="L1432" s="117"/>
      <c r="M1432" s="208"/>
      <c r="N1432" s="62"/>
      <c r="O1432" s="62"/>
      <c r="P1432" s="62"/>
      <c r="Q1432" s="99"/>
    </row>
    <row r="1433" spans="1:17" s="6" customFormat="1" ht="66">
      <c r="A1433" s="170" t="s">
        <v>666</v>
      </c>
      <c r="B1433" s="25" t="s">
        <v>55</v>
      </c>
      <c r="C1433" s="25" t="s">
        <v>51</v>
      </c>
      <c r="D1433" s="44" t="s">
        <v>651</v>
      </c>
      <c r="E1433" s="72"/>
      <c r="F1433" s="27">
        <f>F1434</f>
        <v>4628</v>
      </c>
      <c r="G1433" s="27">
        <f t="shared" ref="G1433:I1434" si="1132">G1434</f>
        <v>4396</v>
      </c>
      <c r="H1433" s="27">
        <f t="shared" si="1132"/>
        <v>0</v>
      </c>
      <c r="I1433" s="81">
        <f t="shared" si="1132"/>
        <v>0</v>
      </c>
      <c r="J1433" s="108"/>
      <c r="K1433" s="108"/>
      <c r="L1433" s="117"/>
      <c r="M1433" s="208"/>
      <c r="N1433" s="62"/>
      <c r="O1433" s="62"/>
      <c r="P1433" s="62"/>
      <c r="Q1433" s="99"/>
    </row>
    <row r="1434" spans="1:17" s="6" customFormat="1" ht="49.5">
      <c r="A1434" s="170" t="s">
        <v>81</v>
      </c>
      <c r="B1434" s="25" t="s">
        <v>55</v>
      </c>
      <c r="C1434" s="25" t="s">
        <v>51</v>
      </c>
      <c r="D1434" s="44" t="s">
        <v>651</v>
      </c>
      <c r="E1434" s="72">
        <v>600</v>
      </c>
      <c r="F1434" s="27">
        <f>F1435</f>
        <v>4628</v>
      </c>
      <c r="G1434" s="27">
        <f t="shared" si="1132"/>
        <v>4396</v>
      </c>
      <c r="H1434" s="27">
        <f t="shared" si="1132"/>
        <v>0</v>
      </c>
      <c r="I1434" s="81">
        <f t="shared" si="1132"/>
        <v>0</v>
      </c>
      <c r="J1434" s="108"/>
      <c r="K1434" s="108"/>
      <c r="L1434" s="117"/>
      <c r="M1434" s="208"/>
      <c r="N1434" s="62"/>
      <c r="O1434" s="62"/>
      <c r="P1434" s="62"/>
      <c r="Q1434" s="99"/>
    </row>
    <row r="1435" spans="1:17" s="6" customFormat="1" ht="16.5">
      <c r="A1435" s="170" t="s">
        <v>169</v>
      </c>
      <c r="B1435" s="25" t="s">
        <v>55</v>
      </c>
      <c r="C1435" s="25" t="s">
        <v>51</v>
      </c>
      <c r="D1435" s="44" t="s">
        <v>651</v>
      </c>
      <c r="E1435" s="72">
        <v>610</v>
      </c>
      <c r="F1435" s="27">
        <v>4628</v>
      </c>
      <c r="G1435" s="27">
        <v>4396</v>
      </c>
      <c r="H1435" s="27"/>
      <c r="I1435" s="81"/>
      <c r="J1435" s="108"/>
      <c r="K1435" s="108"/>
      <c r="L1435" s="117"/>
      <c r="M1435" s="208"/>
      <c r="N1435" s="62"/>
      <c r="O1435" s="62"/>
      <c r="P1435" s="62"/>
      <c r="Q1435" s="99"/>
    </row>
    <row r="1436" spans="1:17" s="6" customFormat="1" ht="16.5">
      <c r="A1436" s="68"/>
      <c r="B1436" s="44"/>
      <c r="C1436" s="25"/>
      <c r="D1436" s="35"/>
      <c r="E1436" s="25"/>
      <c r="F1436" s="62"/>
      <c r="G1436" s="62"/>
      <c r="H1436" s="62"/>
      <c r="I1436" s="99"/>
      <c r="J1436" s="57"/>
      <c r="K1436" s="57"/>
      <c r="L1436" s="57"/>
      <c r="M1436" s="79"/>
      <c r="N1436" s="62"/>
      <c r="O1436" s="62"/>
      <c r="P1436" s="62"/>
      <c r="Q1436" s="99"/>
    </row>
    <row r="1437" spans="1:17" ht="40.5">
      <c r="A1437" s="39" t="s">
        <v>0</v>
      </c>
      <c r="B1437" s="19" t="s">
        <v>1</v>
      </c>
      <c r="C1437" s="19"/>
      <c r="D1437" s="35"/>
      <c r="E1437" s="25"/>
      <c r="F1437" s="21">
        <f t="shared" ref="F1437:M1437" si="1133">F1439</f>
        <v>6620</v>
      </c>
      <c r="G1437" s="21">
        <f t="shared" si="1133"/>
        <v>0</v>
      </c>
      <c r="H1437" s="21">
        <f t="shared" si="1133"/>
        <v>6620</v>
      </c>
      <c r="I1437" s="78">
        <f t="shared" ref="I1437" si="1134">I1439</f>
        <v>0</v>
      </c>
      <c r="J1437" s="172">
        <f t="shared" si="1133"/>
        <v>0</v>
      </c>
      <c r="K1437" s="172">
        <f t="shared" si="1133"/>
        <v>0</v>
      </c>
      <c r="L1437" s="184">
        <f t="shared" si="1133"/>
        <v>0</v>
      </c>
      <c r="M1437" s="185">
        <f t="shared" si="1133"/>
        <v>0</v>
      </c>
      <c r="N1437" s="21">
        <f t="shared" ref="N1437:Q1437" si="1135">N1439</f>
        <v>6620</v>
      </c>
      <c r="O1437" s="21">
        <f t="shared" si="1135"/>
        <v>0</v>
      </c>
      <c r="P1437" s="21">
        <f t="shared" si="1135"/>
        <v>0</v>
      </c>
      <c r="Q1437" s="78">
        <f t="shared" si="1135"/>
        <v>0</v>
      </c>
    </row>
    <row r="1438" spans="1:17" s="6" customFormat="1" ht="15.75">
      <c r="A1438" s="67"/>
      <c r="B1438" s="141"/>
      <c r="C1438" s="141"/>
      <c r="D1438" s="142"/>
      <c r="E1438" s="143"/>
      <c r="F1438" s="145"/>
      <c r="G1438" s="145"/>
      <c r="H1438" s="145"/>
      <c r="I1438" s="146"/>
      <c r="J1438" s="108"/>
      <c r="K1438" s="108"/>
      <c r="L1438" s="117"/>
      <c r="M1438" s="117"/>
      <c r="N1438" s="145"/>
      <c r="O1438" s="145"/>
      <c r="P1438" s="145"/>
      <c r="Q1438" s="146"/>
    </row>
    <row r="1439" spans="1:17" ht="37.5">
      <c r="A1439" s="30" t="s">
        <v>2</v>
      </c>
      <c r="B1439" s="22" t="s">
        <v>56</v>
      </c>
      <c r="C1439" s="22" t="s">
        <v>53</v>
      </c>
      <c r="D1439" s="35"/>
      <c r="E1439" s="25"/>
      <c r="F1439" s="23">
        <f>F1440+F1445</f>
        <v>6620</v>
      </c>
      <c r="G1439" s="23">
        <f t="shared" ref="G1439:I1439" si="1136">G1440+G1445</f>
        <v>0</v>
      </c>
      <c r="H1439" s="23">
        <f t="shared" si="1136"/>
        <v>6620</v>
      </c>
      <c r="I1439" s="23">
        <f t="shared" si="1136"/>
        <v>0</v>
      </c>
      <c r="J1439" s="171">
        <f t="shared" ref="F1439:M1443" si="1137">J1440</f>
        <v>0</v>
      </c>
      <c r="K1439" s="171">
        <f t="shared" si="1137"/>
        <v>0</v>
      </c>
      <c r="L1439" s="186">
        <f t="shared" si="1137"/>
        <v>0</v>
      </c>
      <c r="M1439" s="187">
        <f t="shared" si="1137"/>
        <v>0</v>
      </c>
      <c r="N1439" s="23">
        <f t="shared" ref="N1439:Q1443" si="1138">N1440</f>
        <v>6620</v>
      </c>
      <c r="O1439" s="23">
        <f t="shared" si="1138"/>
        <v>0</v>
      </c>
      <c r="P1439" s="23">
        <f t="shared" si="1138"/>
        <v>0</v>
      </c>
      <c r="Q1439" s="80">
        <f t="shared" si="1138"/>
        <v>0</v>
      </c>
    </row>
    <row r="1440" spans="1:17" ht="51">
      <c r="A1440" s="24" t="s">
        <v>359</v>
      </c>
      <c r="B1440" s="25" t="s">
        <v>56</v>
      </c>
      <c r="C1440" s="25" t="s">
        <v>53</v>
      </c>
      <c r="D1440" s="26" t="s">
        <v>217</v>
      </c>
      <c r="E1440" s="25"/>
      <c r="F1440" s="27">
        <f t="shared" si="1137"/>
        <v>6620</v>
      </c>
      <c r="G1440" s="27">
        <f t="shared" ref="G1440:M1440" si="1139">G1441</f>
        <v>0</v>
      </c>
      <c r="H1440" s="27">
        <f t="shared" si="1139"/>
        <v>0</v>
      </c>
      <c r="I1440" s="81">
        <f t="shared" si="1139"/>
        <v>0</v>
      </c>
      <c r="J1440" s="126">
        <f t="shared" si="1137"/>
        <v>0</v>
      </c>
      <c r="K1440" s="126">
        <f t="shared" si="1139"/>
        <v>0</v>
      </c>
      <c r="L1440" s="188">
        <f t="shared" si="1139"/>
        <v>0</v>
      </c>
      <c r="M1440" s="189">
        <f t="shared" si="1139"/>
        <v>0</v>
      </c>
      <c r="N1440" s="27">
        <f t="shared" si="1138"/>
        <v>6620</v>
      </c>
      <c r="O1440" s="27">
        <f t="shared" si="1138"/>
        <v>0</v>
      </c>
      <c r="P1440" s="27">
        <f t="shared" si="1138"/>
        <v>0</v>
      </c>
      <c r="Q1440" s="81">
        <f t="shared" si="1138"/>
        <v>0</v>
      </c>
    </row>
    <row r="1441" spans="1:17" ht="33">
      <c r="A1441" s="41" t="s">
        <v>200</v>
      </c>
      <c r="B1441" s="25" t="s">
        <v>56</v>
      </c>
      <c r="C1441" s="25" t="s">
        <v>53</v>
      </c>
      <c r="D1441" s="26" t="s">
        <v>499</v>
      </c>
      <c r="E1441" s="25"/>
      <c r="F1441" s="27">
        <f t="shared" si="1137"/>
        <v>6620</v>
      </c>
      <c r="G1441" s="27">
        <f t="shared" si="1137"/>
        <v>0</v>
      </c>
      <c r="H1441" s="27">
        <f t="shared" si="1137"/>
        <v>0</v>
      </c>
      <c r="I1441" s="81">
        <f t="shared" si="1137"/>
        <v>0</v>
      </c>
      <c r="J1441" s="126">
        <f t="shared" si="1137"/>
        <v>0</v>
      </c>
      <c r="K1441" s="126">
        <f t="shared" si="1137"/>
        <v>0</v>
      </c>
      <c r="L1441" s="188">
        <f t="shared" si="1137"/>
        <v>0</v>
      </c>
      <c r="M1441" s="189">
        <f t="shared" si="1137"/>
        <v>0</v>
      </c>
      <c r="N1441" s="27">
        <f t="shared" si="1138"/>
        <v>6620</v>
      </c>
      <c r="O1441" s="27">
        <f t="shared" si="1138"/>
        <v>0</v>
      </c>
      <c r="P1441" s="27">
        <f t="shared" si="1138"/>
        <v>0</v>
      </c>
      <c r="Q1441" s="81">
        <f t="shared" si="1138"/>
        <v>0</v>
      </c>
    </row>
    <row r="1442" spans="1:17" ht="33">
      <c r="A1442" s="24" t="s">
        <v>116</v>
      </c>
      <c r="B1442" s="25" t="s">
        <v>56</v>
      </c>
      <c r="C1442" s="25" t="s">
        <v>53</v>
      </c>
      <c r="D1442" s="28" t="s">
        <v>500</v>
      </c>
      <c r="E1442" s="33"/>
      <c r="F1442" s="27">
        <f t="shared" si="1137"/>
        <v>6620</v>
      </c>
      <c r="G1442" s="27">
        <f t="shared" si="1137"/>
        <v>0</v>
      </c>
      <c r="H1442" s="27">
        <f t="shared" si="1137"/>
        <v>0</v>
      </c>
      <c r="I1442" s="81">
        <f t="shared" si="1137"/>
        <v>0</v>
      </c>
      <c r="J1442" s="126">
        <f t="shared" si="1137"/>
        <v>0</v>
      </c>
      <c r="K1442" s="126">
        <f t="shared" si="1137"/>
        <v>0</v>
      </c>
      <c r="L1442" s="188">
        <f t="shared" si="1137"/>
        <v>0</v>
      </c>
      <c r="M1442" s="189">
        <f t="shared" si="1137"/>
        <v>0</v>
      </c>
      <c r="N1442" s="27">
        <f t="shared" si="1138"/>
        <v>6620</v>
      </c>
      <c r="O1442" s="27">
        <f t="shared" si="1138"/>
        <v>0</v>
      </c>
      <c r="P1442" s="27">
        <f t="shared" si="1138"/>
        <v>0</v>
      </c>
      <c r="Q1442" s="81">
        <f t="shared" si="1138"/>
        <v>0</v>
      </c>
    </row>
    <row r="1443" spans="1:17" ht="49.5">
      <c r="A1443" s="24" t="s">
        <v>81</v>
      </c>
      <c r="B1443" s="25" t="s">
        <v>56</v>
      </c>
      <c r="C1443" s="25" t="s">
        <v>53</v>
      </c>
      <c r="D1443" s="28" t="s">
        <v>500</v>
      </c>
      <c r="E1443" s="25" t="s">
        <v>82</v>
      </c>
      <c r="F1443" s="27">
        <f t="shared" si="1137"/>
        <v>6620</v>
      </c>
      <c r="G1443" s="27">
        <f t="shared" si="1137"/>
        <v>0</v>
      </c>
      <c r="H1443" s="27">
        <f t="shared" si="1137"/>
        <v>0</v>
      </c>
      <c r="I1443" s="81">
        <f t="shared" si="1137"/>
        <v>0</v>
      </c>
      <c r="J1443" s="126">
        <f t="shared" si="1137"/>
        <v>0</v>
      </c>
      <c r="K1443" s="126">
        <f t="shared" si="1137"/>
        <v>0</v>
      </c>
      <c r="L1443" s="188">
        <f t="shared" si="1137"/>
        <v>0</v>
      </c>
      <c r="M1443" s="189">
        <f t="shared" si="1137"/>
        <v>0</v>
      </c>
      <c r="N1443" s="27">
        <f t="shared" si="1138"/>
        <v>6620</v>
      </c>
      <c r="O1443" s="27">
        <f t="shared" si="1138"/>
        <v>0</v>
      </c>
      <c r="P1443" s="27">
        <f t="shared" si="1138"/>
        <v>0</v>
      </c>
      <c r="Q1443" s="81">
        <f t="shared" si="1138"/>
        <v>0</v>
      </c>
    </row>
    <row r="1444" spans="1:17" ht="16.5">
      <c r="A1444" s="24" t="s">
        <v>169</v>
      </c>
      <c r="B1444" s="25" t="s">
        <v>56</v>
      </c>
      <c r="C1444" s="25" t="s">
        <v>53</v>
      </c>
      <c r="D1444" s="28" t="s">
        <v>500</v>
      </c>
      <c r="E1444" s="25" t="s">
        <v>168</v>
      </c>
      <c r="F1444" s="27">
        <v>6620</v>
      </c>
      <c r="G1444" s="27"/>
      <c r="H1444" s="27"/>
      <c r="I1444" s="81"/>
      <c r="J1444" s="105"/>
      <c r="K1444" s="105"/>
      <c r="L1444" s="115"/>
      <c r="M1444" s="115"/>
      <c r="N1444" s="27">
        <f>F1444+J1444+K1444</f>
        <v>6620</v>
      </c>
      <c r="O1444" s="27">
        <f>G1444+K1444</f>
        <v>0</v>
      </c>
      <c r="P1444" s="27">
        <f>H1444+L1444+M1444</f>
        <v>0</v>
      </c>
      <c r="Q1444" s="81">
        <f>I1444+M1444</f>
        <v>0</v>
      </c>
    </row>
    <row r="1445" spans="1:17" ht="16.5">
      <c r="A1445" s="24" t="s">
        <v>79</v>
      </c>
      <c r="B1445" s="25" t="s">
        <v>56</v>
      </c>
      <c r="C1445" s="25" t="s">
        <v>53</v>
      </c>
      <c r="D1445" s="28" t="s">
        <v>218</v>
      </c>
      <c r="E1445" s="25"/>
      <c r="F1445" s="27">
        <f>F1446</f>
        <v>0</v>
      </c>
      <c r="G1445" s="27">
        <f t="shared" ref="G1445:I1448" si="1140">G1446</f>
        <v>0</v>
      </c>
      <c r="H1445" s="27">
        <f t="shared" si="1140"/>
        <v>6620</v>
      </c>
      <c r="I1445" s="27">
        <f t="shared" si="1140"/>
        <v>0</v>
      </c>
      <c r="J1445" s="105"/>
      <c r="K1445" s="105"/>
      <c r="L1445" s="115"/>
      <c r="M1445" s="115"/>
      <c r="N1445" s="27"/>
      <c r="O1445" s="27"/>
      <c r="P1445" s="27"/>
      <c r="Q1445" s="81"/>
    </row>
    <row r="1446" spans="1:17" ht="33">
      <c r="A1446" s="24" t="s">
        <v>519</v>
      </c>
      <c r="B1446" s="25" t="s">
        <v>56</v>
      </c>
      <c r="C1446" s="25" t="s">
        <v>53</v>
      </c>
      <c r="D1446" s="28" t="s">
        <v>349</v>
      </c>
      <c r="E1446" s="25"/>
      <c r="F1446" s="27">
        <f>F1447</f>
        <v>0</v>
      </c>
      <c r="G1446" s="27">
        <f t="shared" si="1140"/>
        <v>0</v>
      </c>
      <c r="H1446" s="27">
        <f t="shared" si="1140"/>
        <v>6620</v>
      </c>
      <c r="I1446" s="27">
        <f t="shared" si="1140"/>
        <v>0</v>
      </c>
      <c r="J1446" s="105"/>
      <c r="K1446" s="105"/>
      <c r="L1446" s="115"/>
      <c r="M1446" s="115"/>
      <c r="N1446" s="27"/>
      <c r="O1446" s="27"/>
      <c r="P1446" s="27"/>
      <c r="Q1446" s="81"/>
    </row>
    <row r="1447" spans="1:17" ht="33">
      <c r="A1447" s="24" t="s">
        <v>698</v>
      </c>
      <c r="B1447" s="25" t="s">
        <v>56</v>
      </c>
      <c r="C1447" s="25" t="s">
        <v>53</v>
      </c>
      <c r="D1447" s="28" t="s">
        <v>699</v>
      </c>
      <c r="E1447" s="25"/>
      <c r="F1447" s="27">
        <f>F1448</f>
        <v>0</v>
      </c>
      <c r="G1447" s="27">
        <f t="shared" si="1140"/>
        <v>0</v>
      </c>
      <c r="H1447" s="27">
        <f t="shared" si="1140"/>
        <v>6620</v>
      </c>
      <c r="I1447" s="27">
        <f t="shared" si="1140"/>
        <v>0</v>
      </c>
      <c r="J1447" s="105"/>
      <c r="K1447" s="105"/>
      <c r="L1447" s="115"/>
      <c r="M1447" s="115"/>
      <c r="N1447" s="27"/>
      <c r="O1447" s="27"/>
      <c r="P1447" s="27"/>
      <c r="Q1447" s="81"/>
    </row>
    <row r="1448" spans="1:17" ht="49.5">
      <c r="A1448" s="24" t="s">
        <v>81</v>
      </c>
      <c r="B1448" s="25" t="s">
        <v>56</v>
      </c>
      <c r="C1448" s="25" t="s">
        <v>53</v>
      </c>
      <c r="D1448" s="28" t="s">
        <v>699</v>
      </c>
      <c r="E1448" s="25" t="s">
        <v>82</v>
      </c>
      <c r="F1448" s="27">
        <f>F1449</f>
        <v>0</v>
      </c>
      <c r="G1448" s="27">
        <f t="shared" si="1140"/>
        <v>0</v>
      </c>
      <c r="H1448" s="27">
        <f t="shared" si="1140"/>
        <v>6620</v>
      </c>
      <c r="I1448" s="27">
        <f t="shared" si="1140"/>
        <v>0</v>
      </c>
      <c r="J1448" s="105"/>
      <c r="K1448" s="105"/>
      <c r="L1448" s="115"/>
      <c r="M1448" s="115"/>
      <c r="N1448" s="27"/>
      <c r="O1448" s="27"/>
      <c r="P1448" s="27"/>
      <c r="Q1448" s="81"/>
    </row>
    <row r="1449" spans="1:17" ht="16.5">
      <c r="A1449" s="24" t="s">
        <v>169</v>
      </c>
      <c r="B1449" s="25" t="s">
        <v>56</v>
      </c>
      <c r="C1449" s="25" t="s">
        <v>53</v>
      </c>
      <c r="D1449" s="28" t="s">
        <v>699</v>
      </c>
      <c r="E1449" s="25">
        <v>610</v>
      </c>
      <c r="F1449" s="27"/>
      <c r="G1449" s="27"/>
      <c r="H1449" s="27">
        <v>6620</v>
      </c>
      <c r="I1449" s="81"/>
      <c r="J1449" s="105"/>
      <c r="K1449" s="105"/>
      <c r="L1449" s="115"/>
      <c r="M1449" s="115"/>
      <c r="N1449" s="27"/>
      <c r="O1449" s="27"/>
      <c r="P1449" s="27"/>
      <c r="Q1449" s="81"/>
    </row>
    <row r="1450" spans="1:17" s="6" customFormat="1" ht="15.75">
      <c r="A1450" s="144"/>
      <c r="B1450" s="141"/>
      <c r="C1450" s="141"/>
      <c r="D1450" s="142"/>
      <c r="E1450" s="143"/>
      <c r="F1450" s="62"/>
      <c r="G1450" s="62"/>
      <c r="H1450" s="62"/>
      <c r="I1450" s="99"/>
      <c r="J1450" s="108"/>
      <c r="K1450" s="108"/>
      <c r="L1450" s="117"/>
      <c r="M1450" s="117"/>
      <c r="N1450" s="62"/>
      <c r="O1450" s="62"/>
      <c r="P1450" s="62"/>
      <c r="Q1450" s="99"/>
    </row>
    <row r="1451" spans="1:17" ht="60.75">
      <c r="A1451" s="39" t="s">
        <v>3</v>
      </c>
      <c r="B1451" s="19" t="s">
        <v>4</v>
      </c>
      <c r="C1451" s="25"/>
      <c r="D1451" s="35"/>
      <c r="E1451" s="25"/>
      <c r="F1451" s="21">
        <f t="shared" ref="F1451:M1451" si="1141">F1453</f>
        <v>459980</v>
      </c>
      <c r="G1451" s="21">
        <f t="shared" si="1141"/>
        <v>0</v>
      </c>
      <c r="H1451" s="21">
        <f t="shared" si="1141"/>
        <v>455000</v>
      </c>
      <c r="I1451" s="78">
        <f t="shared" ref="I1451" si="1142">I1453</f>
        <v>0</v>
      </c>
      <c r="J1451" s="172">
        <f t="shared" si="1141"/>
        <v>0</v>
      </c>
      <c r="K1451" s="172">
        <f t="shared" si="1141"/>
        <v>0</v>
      </c>
      <c r="L1451" s="184">
        <f t="shared" si="1141"/>
        <v>0</v>
      </c>
      <c r="M1451" s="185">
        <f t="shared" si="1141"/>
        <v>0</v>
      </c>
      <c r="N1451" s="21">
        <f t="shared" ref="N1451:Q1451" si="1143">N1453</f>
        <v>459980</v>
      </c>
      <c r="O1451" s="21">
        <f t="shared" si="1143"/>
        <v>0</v>
      </c>
      <c r="P1451" s="21">
        <f t="shared" si="1143"/>
        <v>455000</v>
      </c>
      <c r="Q1451" s="78">
        <f t="shared" si="1143"/>
        <v>0</v>
      </c>
    </row>
    <row r="1452" spans="1:17" ht="20.25">
      <c r="A1452" s="39"/>
      <c r="B1452" s="19"/>
      <c r="C1452" s="25"/>
      <c r="D1452" s="35"/>
      <c r="E1452" s="25"/>
      <c r="F1452" s="50"/>
      <c r="G1452" s="50"/>
      <c r="H1452" s="50"/>
      <c r="I1452" s="104"/>
      <c r="J1452" s="105"/>
      <c r="K1452" s="105"/>
      <c r="L1452" s="115"/>
      <c r="M1452" s="115"/>
      <c r="N1452" s="50"/>
      <c r="O1452" s="50"/>
      <c r="P1452" s="50"/>
      <c r="Q1452" s="104"/>
    </row>
    <row r="1453" spans="1:17" ht="37.5">
      <c r="A1453" s="30" t="s">
        <v>143</v>
      </c>
      <c r="B1453" s="22" t="s">
        <v>71</v>
      </c>
      <c r="C1453" s="22" t="s">
        <v>48</v>
      </c>
      <c r="D1453" s="31"/>
      <c r="E1453" s="22"/>
      <c r="F1453" s="23">
        <f>F1454</f>
        <v>459980</v>
      </c>
      <c r="G1453" s="23">
        <f t="shared" ref="G1453:M1456" si="1144">G1454</f>
        <v>0</v>
      </c>
      <c r="H1453" s="23">
        <f t="shared" si="1144"/>
        <v>455000</v>
      </c>
      <c r="I1453" s="80">
        <f t="shared" si="1144"/>
        <v>0</v>
      </c>
      <c r="J1453" s="171">
        <f>J1454</f>
        <v>0</v>
      </c>
      <c r="K1453" s="171">
        <f t="shared" si="1144"/>
        <v>0</v>
      </c>
      <c r="L1453" s="186">
        <f t="shared" si="1144"/>
        <v>0</v>
      </c>
      <c r="M1453" s="187">
        <f t="shared" si="1144"/>
        <v>0</v>
      </c>
      <c r="N1453" s="23">
        <f>N1454</f>
        <v>459980</v>
      </c>
      <c r="O1453" s="23">
        <f t="shared" ref="O1453:Q1456" si="1145">O1454</f>
        <v>0</v>
      </c>
      <c r="P1453" s="23">
        <f t="shared" si="1145"/>
        <v>455000</v>
      </c>
      <c r="Q1453" s="80">
        <f t="shared" si="1145"/>
        <v>0</v>
      </c>
    </row>
    <row r="1454" spans="1:17" ht="16.5">
      <c r="A1454" s="24" t="s">
        <v>79</v>
      </c>
      <c r="B1454" s="25" t="s">
        <v>71</v>
      </c>
      <c r="C1454" s="25" t="s">
        <v>48</v>
      </c>
      <c r="D1454" s="26" t="s">
        <v>218</v>
      </c>
      <c r="E1454" s="33"/>
      <c r="F1454" s="27">
        <f>F1455</f>
        <v>459980</v>
      </c>
      <c r="G1454" s="27">
        <f t="shared" si="1144"/>
        <v>0</v>
      </c>
      <c r="H1454" s="27">
        <f t="shared" si="1144"/>
        <v>455000</v>
      </c>
      <c r="I1454" s="81">
        <f t="shared" si="1144"/>
        <v>0</v>
      </c>
      <c r="J1454" s="126">
        <f>J1455</f>
        <v>0</v>
      </c>
      <c r="K1454" s="126">
        <f t="shared" si="1144"/>
        <v>0</v>
      </c>
      <c r="L1454" s="188">
        <f t="shared" si="1144"/>
        <v>0</v>
      </c>
      <c r="M1454" s="189">
        <f t="shared" si="1144"/>
        <v>0</v>
      </c>
      <c r="N1454" s="27">
        <f>N1455</f>
        <v>459980</v>
      </c>
      <c r="O1454" s="27">
        <f t="shared" si="1145"/>
        <v>0</v>
      </c>
      <c r="P1454" s="27">
        <f t="shared" si="1145"/>
        <v>455000</v>
      </c>
      <c r="Q1454" s="81">
        <f t="shared" si="1145"/>
        <v>0</v>
      </c>
    </row>
    <row r="1455" spans="1:17" ht="33">
      <c r="A1455" s="24" t="s">
        <v>127</v>
      </c>
      <c r="B1455" s="25" t="s">
        <v>71</v>
      </c>
      <c r="C1455" s="25" t="s">
        <v>48</v>
      </c>
      <c r="D1455" s="26" t="s">
        <v>306</v>
      </c>
      <c r="E1455" s="25"/>
      <c r="F1455" s="27">
        <f>F1456</f>
        <v>459980</v>
      </c>
      <c r="G1455" s="27">
        <f t="shared" si="1144"/>
        <v>0</v>
      </c>
      <c r="H1455" s="27">
        <f t="shared" si="1144"/>
        <v>455000</v>
      </c>
      <c r="I1455" s="81">
        <f t="shared" si="1144"/>
        <v>0</v>
      </c>
      <c r="J1455" s="126">
        <f>J1456</f>
        <v>0</v>
      </c>
      <c r="K1455" s="126">
        <f t="shared" si="1144"/>
        <v>0</v>
      </c>
      <c r="L1455" s="188">
        <f t="shared" si="1144"/>
        <v>0</v>
      </c>
      <c r="M1455" s="189">
        <f t="shared" si="1144"/>
        <v>0</v>
      </c>
      <c r="N1455" s="27">
        <f>N1456</f>
        <v>459980</v>
      </c>
      <c r="O1455" s="27">
        <f t="shared" si="1145"/>
        <v>0</v>
      </c>
      <c r="P1455" s="27">
        <f t="shared" si="1145"/>
        <v>455000</v>
      </c>
      <c r="Q1455" s="81">
        <f t="shared" si="1145"/>
        <v>0</v>
      </c>
    </row>
    <row r="1456" spans="1:17" ht="33">
      <c r="A1456" s="24" t="s">
        <v>128</v>
      </c>
      <c r="B1456" s="25" t="s">
        <v>71</v>
      </c>
      <c r="C1456" s="25" t="s">
        <v>48</v>
      </c>
      <c r="D1456" s="26" t="s">
        <v>306</v>
      </c>
      <c r="E1456" s="25" t="s">
        <v>129</v>
      </c>
      <c r="F1456" s="27">
        <f>F1457</f>
        <v>459980</v>
      </c>
      <c r="G1456" s="27">
        <f t="shared" si="1144"/>
        <v>0</v>
      </c>
      <c r="H1456" s="27">
        <f t="shared" si="1144"/>
        <v>455000</v>
      </c>
      <c r="I1456" s="81">
        <f t="shared" si="1144"/>
        <v>0</v>
      </c>
      <c r="J1456" s="126">
        <f>J1457</f>
        <v>0</v>
      </c>
      <c r="K1456" s="126">
        <f t="shared" si="1144"/>
        <v>0</v>
      </c>
      <c r="L1456" s="188">
        <f t="shared" si="1144"/>
        <v>0</v>
      </c>
      <c r="M1456" s="189">
        <f t="shared" si="1144"/>
        <v>0</v>
      </c>
      <c r="N1456" s="27">
        <f>N1457</f>
        <v>459980</v>
      </c>
      <c r="O1456" s="27">
        <f t="shared" si="1145"/>
        <v>0</v>
      </c>
      <c r="P1456" s="27">
        <f t="shared" si="1145"/>
        <v>455000</v>
      </c>
      <c r="Q1456" s="81">
        <f t="shared" si="1145"/>
        <v>0</v>
      </c>
    </row>
    <row r="1457" spans="1:17" ht="16.5">
      <c r="A1457" s="24" t="s">
        <v>167</v>
      </c>
      <c r="B1457" s="25" t="s">
        <v>71</v>
      </c>
      <c r="C1457" s="25" t="s">
        <v>48</v>
      </c>
      <c r="D1457" s="26" t="s">
        <v>306</v>
      </c>
      <c r="E1457" s="25" t="s">
        <v>166</v>
      </c>
      <c r="F1457" s="27">
        <v>459980</v>
      </c>
      <c r="G1457" s="27"/>
      <c r="H1457" s="27">
        <v>455000</v>
      </c>
      <c r="I1457" s="81"/>
      <c r="J1457" s="105"/>
      <c r="K1457" s="105"/>
      <c r="L1457" s="115"/>
      <c r="M1457" s="115"/>
      <c r="N1457" s="27">
        <f>F1457+J1457+K1457</f>
        <v>459980</v>
      </c>
      <c r="O1457" s="27">
        <f>G1457+K1457</f>
        <v>0</v>
      </c>
      <c r="P1457" s="27">
        <f>H1457+L1457+M1457</f>
        <v>455000</v>
      </c>
      <c r="Q1457" s="81">
        <f>I1457+M1457</f>
        <v>0</v>
      </c>
    </row>
    <row r="1458" spans="1:17" ht="16.5">
      <c r="A1458" s="24"/>
      <c r="B1458" s="25"/>
      <c r="C1458" s="25"/>
      <c r="D1458" s="26"/>
      <c r="E1458" s="25"/>
      <c r="F1458" s="63"/>
      <c r="G1458" s="63"/>
      <c r="H1458" s="63"/>
      <c r="I1458" s="103"/>
      <c r="J1458" s="105"/>
      <c r="K1458" s="105"/>
      <c r="L1458" s="115"/>
      <c r="M1458" s="115"/>
      <c r="N1458" s="63"/>
      <c r="O1458" s="63"/>
      <c r="P1458" s="63"/>
      <c r="Q1458" s="103"/>
    </row>
    <row r="1459" spans="1:17" ht="18.75">
      <c r="A1459" s="30" t="s">
        <v>392</v>
      </c>
      <c r="B1459" s="25"/>
      <c r="C1459" s="25"/>
      <c r="D1459" s="35"/>
      <c r="E1459" s="25"/>
      <c r="F1459" s="23">
        <v>317938</v>
      </c>
      <c r="G1459" s="23"/>
      <c r="H1459" s="23">
        <v>488962</v>
      </c>
      <c r="I1459" s="81"/>
      <c r="J1459" s="171"/>
      <c r="K1459" s="171"/>
      <c r="L1459" s="186"/>
      <c r="M1459" s="189"/>
      <c r="N1459" s="23">
        <f>F1459+J1459</f>
        <v>317938</v>
      </c>
      <c r="O1459" s="23"/>
      <c r="P1459" s="23">
        <f>H1459+L1459</f>
        <v>488962</v>
      </c>
      <c r="Q1459" s="81"/>
    </row>
    <row r="1460" spans="1:17" s="6" customFormat="1" ht="15.75">
      <c r="A1460" s="67"/>
      <c r="B1460" s="143"/>
      <c r="C1460" s="143"/>
      <c r="D1460" s="142"/>
      <c r="E1460" s="143"/>
      <c r="F1460" s="57"/>
      <c r="G1460" s="57"/>
      <c r="H1460" s="57"/>
      <c r="I1460" s="79"/>
      <c r="J1460" s="108"/>
      <c r="K1460" s="108"/>
      <c r="L1460" s="117"/>
      <c r="M1460" s="208"/>
      <c r="N1460" s="57"/>
      <c r="O1460" s="57"/>
      <c r="P1460" s="57"/>
      <c r="Q1460" s="79"/>
    </row>
    <row r="1461" spans="1:17" ht="20.25">
      <c r="A1461" s="39" t="s">
        <v>45</v>
      </c>
      <c r="B1461" s="19"/>
      <c r="C1461" s="19"/>
      <c r="D1461" s="20"/>
      <c r="E1461" s="19"/>
      <c r="F1461" s="21">
        <f t="shared" ref="F1461:Q1461" si="1146">F15+F214+F273+F475+F634+F663+F1010+F1124+F1362+F1437+F1451+F1459</f>
        <v>9473693</v>
      </c>
      <c r="G1461" s="21">
        <f t="shared" si="1146"/>
        <v>1649298</v>
      </c>
      <c r="H1461" s="21">
        <f t="shared" si="1146"/>
        <v>8019671</v>
      </c>
      <c r="I1461" s="78">
        <f t="shared" si="1146"/>
        <v>0</v>
      </c>
      <c r="J1461" s="172">
        <f t="shared" si="1146"/>
        <v>0</v>
      </c>
      <c r="K1461" s="172">
        <f t="shared" si="1146"/>
        <v>0</v>
      </c>
      <c r="L1461" s="184">
        <f t="shared" si="1146"/>
        <v>0</v>
      </c>
      <c r="M1461" s="185">
        <f t="shared" si="1146"/>
        <v>0</v>
      </c>
      <c r="N1461" s="21">
        <f t="shared" si="1146"/>
        <v>4407943</v>
      </c>
      <c r="O1461" s="21">
        <f t="shared" si="1146"/>
        <v>479893</v>
      </c>
      <c r="P1461" s="21">
        <f t="shared" si="1146"/>
        <v>3249121</v>
      </c>
      <c r="Q1461" s="78">
        <f t="shared" si="1146"/>
        <v>0</v>
      </c>
    </row>
    <row r="1462" spans="1:17">
      <c r="E1462" s="48"/>
      <c r="N1462" s="173"/>
      <c r="O1462" s="173"/>
      <c r="P1462" s="173"/>
      <c r="Q1462" s="173"/>
    </row>
    <row r="1463" spans="1:17">
      <c r="H1463" s="173"/>
      <c r="N1463" s="173"/>
      <c r="P1463" s="173"/>
    </row>
    <row r="1465" spans="1:17">
      <c r="A1465" s="13"/>
      <c r="E1465" s="74"/>
    </row>
    <row r="1466" spans="1:17">
      <c r="B1466" s="14"/>
      <c r="C1466" s="14"/>
      <c r="E1466" s="74"/>
    </row>
    <row r="1467" spans="1:17">
      <c r="E1467" s="74"/>
    </row>
    <row r="1468" spans="1:17">
      <c r="E1468" s="74"/>
    </row>
    <row r="1469" spans="1:17">
      <c r="E1469" s="74"/>
    </row>
    <row r="1470" spans="1:17">
      <c r="E1470" s="74"/>
    </row>
    <row r="1471" spans="1:17">
      <c r="E1471" s="74"/>
    </row>
    <row r="1472" spans="1:17">
      <c r="E1472" s="74"/>
    </row>
    <row r="1473" spans="5:5">
      <c r="E1473" s="74"/>
    </row>
    <row r="1474" spans="5:5">
      <c r="E1474" s="74"/>
    </row>
    <row r="1475" spans="5:5">
      <c r="E1475" s="74"/>
    </row>
    <row r="1477" spans="5:5">
      <c r="E1477" s="75"/>
    </row>
    <row r="1478" spans="5:5">
      <c r="E1478" s="74"/>
    </row>
    <row r="1479" spans="5:5">
      <c r="E1479" s="74"/>
    </row>
    <row r="1480" spans="5:5">
      <c r="E1480" s="74"/>
    </row>
    <row r="1481" spans="5:5">
      <c r="E1481" s="74"/>
    </row>
    <row r="1482" spans="5:5">
      <c r="E1482" s="74"/>
    </row>
    <row r="1483" spans="5:5">
      <c r="E1483" s="74"/>
    </row>
    <row r="1484" spans="5:5">
      <c r="E1484" s="74"/>
    </row>
    <row r="1485" spans="5:5">
      <c r="E1485" s="74"/>
    </row>
    <row r="1486" spans="5:5">
      <c r="E1486" s="74"/>
    </row>
    <row r="1487" spans="5:5">
      <c r="E1487" s="74"/>
    </row>
    <row r="1488" spans="5:5">
      <c r="E1488" s="74"/>
    </row>
    <row r="1489" spans="5:5">
      <c r="E1489" s="74"/>
    </row>
    <row r="1490" spans="5:5">
      <c r="E1490" s="74"/>
    </row>
    <row r="1491" spans="5:5">
      <c r="E1491" s="74"/>
    </row>
    <row r="1492" spans="5:5">
      <c r="E1492" s="74"/>
    </row>
    <row r="1493" spans="5:5">
      <c r="E1493" s="74"/>
    </row>
    <row r="1494" spans="5:5">
      <c r="E1494" s="74"/>
    </row>
    <row r="1495" spans="5:5">
      <c r="E1495" s="74"/>
    </row>
    <row r="1498" spans="5:5">
      <c r="E1498" s="51"/>
    </row>
    <row r="1499" spans="5:5">
      <c r="E1499" s="48"/>
    </row>
    <row r="1500" spans="5:5">
      <c r="E1500" s="48"/>
    </row>
    <row r="1501" spans="5:5">
      <c r="E1501" s="48"/>
    </row>
    <row r="1502" spans="5:5">
      <c r="E1502" s="48"/>
    </row>
    <row r="1503" spans="5:5">
      <c r="E1503" s="48"/>
    </row>
    <row r="1504" spans="5:5">
      <c r="E1504" s="48"/>
    </row>
    <row r="1505" spans="5:5">
      <c r="E1505" s="48"/>
    </row>
  </sheetData>
  <autoFilter ref="A11:E1480"/>
  <mergeCells count="27">
    <mergeCell ref="A9:Q9"/>
    <mergeCell ref="A1:Q1"/>
    <mergeCell ref="A2:Q2"/>
    <mergeCell ref="A3:Q3"/>
    <mergeCell ref="A5:Q5"/>
    <mergeCell ref="A6:Q6"/>
    <mergeCell ref="A7:Q7"/>
    <mergeCell ref="A11:A13"/>
    <mergeCell ref="B11:B13"/>
    <mergeCell ref="C11:C13"/>
    <mergeCell ref="D11:D13"/>
    <mergeCell ref="E11:E13"/>
    <mergeCell ref="F12:F13"/>
    <mergeCell ref="G12:G13"/>
    <mergeCell ref="H12:H13"/>
    <mergeCell ref="I12:I13"/>
    <mergeCell ref="F11:H11"/>
    <mergeCell ref="Q12:Q13"/>
    <mergeCell ref="J11:M11"/>
    <mergeCell ref="J12:J13"/>
    <mergeCell ref="K12:K13"/>
    <mergeCell ref="L12:L13"/>
    <mergeCell ref="M12:M13"/>
    <mergeCell ref="N11:P11"/>
    <mergeCell ref="N12:N13"/>
    <mergeCell ref="O12:O13"/>
    <mergeCell ref="P12:P13"/>
  </mergeCells>
  <pageMargins left="0.43307086614173229" right="0.15748031496062992" top="0.31496062992125984" bottom="0.31496062992125984" header="0.23622047244094491" footer="0.15748031496062992"/>
  <pageSetup paperSize="9" scale="60" firstPageNumber="3" fitToHeight="10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bryzgalova</cp:lastModifiedBy>
  <cp:lastPrinted>2020-10-14T05:23:10Z</cp:lastPrinted>
  <dcterms:created xsi:type="dcterms:W3CDTF">2007-01-25T06:11:58Z</dcterms:created>
  <dcterms:modified xsi:type="dcterms:W3CDTF">2020-10-14T05:23:12Z</dcterms:modified>
</cp:coreProperties>
</file>