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6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Лист1!$8:$8</definedName>
    <definedName name="_xlnm.Print_Area" localSheetId="0">Лист1!$A$1:$G$60</definedName>
  </definedNames>
  <calcPr calcId="125725"/>
</workbook>
</file>

<file path=xl/calcChain.xml><?xml version="1.0" encoding="utf-8"?>
<calcChain xmlns="http://schemas.openxmlformats.org/spreadsheetml/2006/main">
  <c r="D57" i="1"/>
  <c r="F56" l="1"/>
  <c r="F55" s="1"/>
  <c r="E56"/>
  <c r="E55" s="1"/>
  <c r="D56"/>
  <c r="D55" s="1"/>
  <c r="E36"/>
  <c r="F36"/>
  <c r="D36"/>
  <c r="E52" l="1"/>
  <c r="F52"/>
  <c r="D52"/>
  <c r="D41" l="1"/>
  <c r="E16"/>
  <c r="F16"/>
  <c r="D16"/>
  <c r="E12" l="1"/>
  <c r="F12"/>
  <c r="E15"/>
  <c r="F15"/>
  <c r="E22"/>
  <c r="F22"/>
  <c r="E27"/>
  <c r="F27"/>
  <c r="E31"/>
  <c r="F31"/>
  <c r="E41"/>
  <c r="F41"/>
  <c r="E44"/>
  <c r="F44"/>
  <c r="E47"/>
  <c r="F47"/>
  <c r="D15"/>
  <c r="E10" l="1"/>
  <c r="E60" s="1"/>
  <c r="F10"/>
  <c r="F60" s="1"/>
  <c r="D12"/>
  <c r="D22"/>
  <c r="D27"/>
  <c r="D31"/>
  <c r="D44"/>
  <c r="D47"/>
  <c r="D10" l="1"/>
  <c r="D60" s="1"/>
</calcChain>
</file>

<file path=xl/sharedStrings.xml><?xml version="1.0" encoding="utf-8"?>
<sst xmlns="http://schemas.openxmlformats.org/spreadsheetml/2006/main" count="87" uniqueCount="87">
  <si>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</si>
  <si>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</si>
  <si>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</si>
  <si>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</si>
  <si>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</si>
  <si>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вменённый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</si>
  <si>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</si>
  <si>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</si>
  <si>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</si>
  <si>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</si>
  <si>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</si>
  <si>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</si>
  <si>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</si>
  <si>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</si>
  <si>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</si>
  <si>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</si>
  <si>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</si>
  <si>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</si>
  <si>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</si>
  <si>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</si>
  <si>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</si>
  <si>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</si>
  <si>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1 05 02000 02 0000 110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</si>
  <si>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</si>
  <si>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</si>
  <si>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</si>
  <si>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</si>
  <si>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</si>
  <si>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</si>
  <si>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</si>
  <si>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</si>
  <si>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</si>
  <si>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</si>
  <si>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</si>
  <si>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</si>
  <si>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</si>
  <si>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</si>
  <si>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тыс.руб.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</si>
  <si>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</si>
  <si>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</si>
  <si>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</si>
  <si>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</si>
  <si>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</si>
  <si>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</si>
  <si>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</si>
  <si>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</si>
  <si>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</si>
  <si>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</si>
  <si>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</si>
  <si>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</si>
  <si>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</si>
  <si>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 xml:space="preserve">ДОХОДЫ ОТ ОКАЗАНИЯ ПЛАТНЫХ УСЛУГ (РАБОТ) И КОМПЕНСАЦИИ ЗАТРАТ ГОСУДАРСТВА </t>
  </si>
  <si>
    <t>Доходы от оказания платных услуг (работ)</t>
  </si>
  <si>
    <t>1 13 00000 00 0000 000</t>
  </si>
  <si>
    <t>1 13 01000 00 0000 130</t>
  </si>
  <si>
    <t>1 03 02000 01 0000 110</t>
  </si>
  <si>
    <t>Акцизы по подакцизным товарам (продукции), производимым на территории Российской Федерации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</si>
  <si>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</si>
  <si>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</si>
  <si>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</si>
  <si>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</si>
  <si>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</si>
  <si>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</si>
  <si>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</si>
  <si>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</si>
  <si>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</si>
  <si>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</si>
  <si>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Приложение  1</t>
  </si>
  <si>
    <t xml:space="preserve">                                                                                                   к  решению Думы </t>
  </si>
  <si>
    <t xml:space="preserve">Доходы бюджета городского округа Тольятти  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</si>
  <si>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</si>
  <si>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</si>
  <si>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</si>
  <si>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</si>
  <si>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</si>
  <si>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</si>
  <si>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</si>
  <si>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</si>
  <si>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</si>
  <si>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ИТОГО ДОХОДОВ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</si>
  <si>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</si>
  <si>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</si>
  <si>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</si>
  <si>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1 17 05000 00 0000 180</t>
  </si>
  <si>
    <t>Прочие неналоговые доходы</t>
  </si>
  <si>
    <t>на 2018 год и плановый период 2019 и 2020 годов</t>
  </si>
  <si>
    <t xml:space="preserve">                                                                                          от___________ №  _____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</si>
</sst>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4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3" fillId="0" borderId="4" xfId="0" applyNumberFormat="1" applyFont="1" applyBorder="1"/>
    <xf numFmtId="0" fontId="2" fillId="0" borderId="6" xfId="0" applyFont="1" applyFill="1" applyBorder="1"/>
    <xf numFmtId="3" fontId="2" fillId="0" borderId="5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1" fillId="0" borderId="4" xfId="0" applyFont="1" applyFill="1" applyBorder="1" applyAlignment="1">
      <alignment horizontal="left" wrapText="1"/>
    </xf>
    <xf numFmtId="3" fontId="3" fillId="0" borderId="5" xfId="0" applyNumberFormat="1" applyFont="1" applyBorder="1"/>
    <xf numFmtId="0" fontId="2" fillId="0" borderId="9" xfId="0" applyFont="1" applyBorder="1" applyAlignment="1">
      <alignment vertical="center" wrapText="1"/>
    </xf>
    <xf numFmtId="0" fontId="1" fillId="0" borderId="10" xfId="0" applyFont="1" applyBorder="1"/>
    <xf numFmtId="0" fontId="2" fillId="0" borderId="6" xfId="0" applyFont="1" applyBorder="1"/>
    <xf numFmtId="0" fontId="1" fillId="0" borderId="6" xfId="0" applyFont="1" applyBorder="1"/>
    <xf numFmtId="0" fontId="1" fillId="0" borderId="6" xfId="0" applyFont="1" applyBorder="1" applyAlignment="1">
      <alignment horizontal="left" vertical="top" wrapText="1"/>
    </xf>
    <xf numFmtId="0" fontId="1" fillId="0" borderId="6" xfId="0" applyFont="1" applyFill="1" applyBorder="1"/>
    <xf numFmtId="0" fontId="1" fillId="0" borderId="7" xfId="0" applyFont="1" applyBorder="1" applyAlignment="1">
      <alignment horizontal="left" wrapText="1"/>
    </xf>
    <xf numFmtId="0" fontId="1" fillId="0" borderId="6" xfId="0" applyFont="1" applyBorder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1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5" fillId="0" borderId="6" xfId="0" applyFont="1" applyFill="1" applyBorder="1"/>
    <xf numFmtId="0" fontId="5" fillId="0" borderId="4" xfId="0" applyFont="1" applyFill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11" xfId="0" applyFont="1" applyBorder="1"/>
    <xf numFmtId="0" fontId="2" fillId="0" borderId="12" xfId="0" applyFont="1" applyBorder="1" applyAlignment="1">
      <alignment horizontal="left" wrapText="1"/>
    </xf>
    <xf numFmtId="3" fontId="7" fillId="0" borderId="4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 wrapText="1"/>
    </xf>
    <xf numFmtId="3" fontId="2" fillId="0" borderId="7" xfId="0" applyNumberFormat="1" applyFont="1" applyBorder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3" fontId="1" fillId="0" borderId="4" xfId="0" applyNumberFormat="1" applyFont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14" xfId="0" applyFont="1" applyFill="1" applyBorder="1" applyAlignment="1"/>
    <xf numFmtId="0" fontId="2" fillId="0" borderId="8" xfId="0" applyFont="1" applyFill="1" applyBorder="1" applyAlignment="1">
      <alignment wrapText="1"/>
    </xf>
    <xf numFmtId="3" fontId="2" fillId="0" borderId="8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1" xfId="0" applyFont="1" applyBorder="1"/>
    <xf numFmtId="0" fontId="1" fillId="0" borderId="1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304800</xdr:rowOff>
    </xdr:from>
    <xdr:to>
      <xdr:col>3</xdr:col>
      <xdr:colOff>0</xdr:colOff>
      <xdr:row>7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7</xdr:row>
      <xdr:rowOff>304800</xdr:rowOff>
    </xdr:from>
    <xdr:to>
      <xdr:col>3</xdr:col>
      <xdr:colOff>0</xdr:colOff>
      <xdr:row>7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7</xdr:row>
      <xdr:rowOff>304800</xdr:rowOff>
    </xdr:from>
    <xdr:to>
      <xdr:col>3</xdr:col>
      <xdr:colOff>0</xdr:colOff>
      <xdr:row>7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60"/>
  <sheetViews>
    <sheetView tabSelected="1" zoomScaleNormal="100" zoomScaleSheetLayoutView="100" workbookViewId="0">
      <selection activeCell="M17" sqref="M17"/>
    </sheetView>
  </sheetViews>
  <sheetFormatPr defaultRowHeight="16.5"/>
  <cols>
    <col min="1" max="1" width="0.42578125" style="1" customWidth="1"/>
    <col min="2" max="2" width="26.5703125" style="1" bestFit="1" customWidth="1"/>
    <col min="3" max="3" width="59.28515625" style="1" customWidth="1"/>
    <col min="4" max="4" width="16.5703125" style="2" customWidth="1"/>
    <col min="5" max="5" width="15.85546875" style="2" customWidth="1"/>
    <col min="6" max="6" width="15.42578125" style="2" customWidth="1"/>
    <col min="7" max="7" width="5" style="1" customWidth="1"/>
    <col min="8" max="16384" width="9.140625" style="1"/>
  </cols>
  <sheetData>
    <row r="1" spans="2:6">
      <c r="D1" s="57" t="s">
        <v>67</v>
      </c>
      <c r="E1" s="57"/>
      <c r="F1" s="57"/>
    </row>
    <row r="2" spans="2:6">
      <c r="F2" s="53" t="s">
        <v>68</v>
      </c>
    </row>
    <row r="3" spans="2:6">
      <c r="D3" s="26"/>
      <c r="E3" s="26"/>
      <c r="F3" s="53" t="s">
        <v>86</v>
      </c>
    </row>
    <row r="4" spans="2:6">
      <c r="D4" s="26"/>
      <c r="E4" s="26"/>
      <c r="F4" s="38"/>
    </row>
    <row r="5" spans="2:6">
      <c r="B5" s="56" t="s">
        <v>69</v>
      </c>
      <c r="C5" s="56"/>
      <c r="D5" s="56"/>
      <c r="E5" s="56"/>
      <c r="F5" s="56"/>
    </row>
    <row r="6" spans="2:6">
      <c r="B6" s="56" t="s">
        <v>85</v>
      </c>
      <c r="C6" s="56"/>
      <c r="D6" s="56"/>
      <c r="E6" s="56"/>
      <c r="F6" s="56"/>
    </row>
    <row r="7" spans="2:6" ht="17.25" thickBot="1">
      <c r="D7" s="25"/>
      <c r="F7" s="25" t="s">
        <v>37</v>
      </c>
    </row>
    <row r="8" spans="2:6" ht="17.25" thickBot="1">
      <c r="B8" s="17" t="s">
        <v>0</v>
      </c>
      <c r="C8" s="3" t="s">
        <v>1</v>
      </c>
      <c r="D8" s="14">
        <v>2018</v>
      </c>
      <c r="E8" s="14">
        <v>2019</v>
      </c>
      <c r="F8" s="14">
        <v>2020</v>
      </c>
    </row>
    <row r="9" spans="2:6">
      <c r="B9" s="18"/>
      <c r="C9" s="27"/>
      <c r="D9" s="4"/>
      <c r="E9" s="5"/>
      <c r="F9" s="4"/>
    </row>
    <row r="10" spans="2:6">
      <c r="B10" s="19" t="s">
        <v>18</v>
      </c>
      <c r="C10" s="28" t="s">
        <v>41</v>
      </c>
      <c r="D10" s="6">
        <f>D12+D15+D22+D27+D31+D36+D41+D47+D50+D44+D52</f>
        <v>6224158</v>
      </c>
      <c r="E10" s="6">
        <f>E12+E15+E22+E27+E31+E36+E41+E47+E50+E44+E52</f>
        <v>6416528</v>
      </c>
      <c r="F10" s="6">
        <f>F12+F15+F22+F27+F31+F36+F41+F47+F50+F44+F52</f>
        <v>6651867</v>
      </c>
    </row>
    <row r="11" spans="2:6">
      <c r="B11" s="19"/>
      <c r="C11" s="28"/>
      <c r="D11" s="7"/>
      <c r="E11" s="8"/>
      <c r="F11" s="7"/>
    </row>
    <row r="12" spans="2:6">
      <c r="B12" s="19" t="s">
        <v>19</v>
      </c>
      <c r="C12" s="28" t="s">
        <v>2</v>
      </c>
      <c r="D12" s="6">
        <f>D13</f>
        <v>3233406</v>
      </c>
      <c r="E12" s="13">
        <f>E13</f>
        <v>3388610</v>
      </c>
      <c r="F12" s="6">
        <f>F13</f>
        <v>3568206</v>
      </c>
    </row>
    <row r="13" spans="2:6">
      <c r="B13" s="20" t="s">
        <v>20</v>
      </c>
      <c r="C13" s="29" t="s">
        <v>3</v>
      </c>
      <c r="D13" s="9">
        <v>3233406</v>
      </c>
      <c r="E13" s="10">
        <v>3388610</v>
      </c>
      <c r="F13" s="9">
        <v>3568206</v>
      </c>
    </row>
    <row r="14" spans="2:6">
      <c r="B14" s="20"/>
      <c r="C14" s="29"/>
      <c r="D14" s="9"/>
      <c r="E14" s="10"/>
      <c r="F14" s="9"/>
    </row>
    <row r="15" spans="2:6" ht="49.5">
      <c r="B15" s="19" t="s">
        <v>45</v>
      </c>
      <c r="C15" s="30" t="s">
        <v>46</v>
      </c>
      <c r="D15" s="6">
        <f>D16</f>
        <v>49368</v>
      </c>
      <c r="E15" s="6">
        <f t="shared" ref="E15:F15" si="0">E16</f>
        <v>55574</v>
      </c>
      <c r="F15" s="6">
        <f t="shared" si="0"/>
        <v>55574</v>
      </c>
    </row>
    <row r="16" spans="2:6" ht="33">
      <c r="B16" s="19" t="s">
        <v>55</v>
      </c>
      <c r="C16" s="31" t="s">
        <v>56</v>
      </c>
      <c r="D16" s="9">
        <f>D17+D18+D19+D20</f>
        <v>49368</v>
      </c>
      <c r="E16" s="9">
        <f t="shared" ref="E16:F16" si="1">E17+E18+E19+E20</f>
        <v>55574</v>
      </c>
      <c r="F16" s="9">
        <f t="shared" si="1"/>
        <v>55574</v>
      </c>
    </row>
    <row r="17" spans="2:6" ht="99">
      <c r="B17" s="36" t="s">
        <v>59</v>
      </c>
      <c r="C17" s="37" t="s">
        <v>60</v>
      </c>
      <c r="D17" s="10">
        <v>17167</v>
      </c>
      <c r="E17" s="9">
        <v>19151</v>
      </c>
      <c r="F17" s="9">
        <v>19151</v>
      </c>
    </row>
    <row r="18" spans="2:6" ht="115.5">
      <c r="B18" s="36" t="s">
        <v>61</v>
      </c>
      <c r="C18" s="37" t="s">
        <v>62</v>
      </c>
      <c r="D18" s="10">
        <v>156</v>
      </c>
      <c r="E18" s="9">
        <v>165</v>
      </c>
      <c r="F18" s="9">
        <v>165</v>
      </c>
    </row>
    <row r="19" spans="2:6" ht="99">
      <c r="B19" s="20" t="s">
        <v>63</v>
      </c>
      <c r="C19" s="31" t="s">
        <v>64</v>
      </c>
      <c r="D19" s="10">
        <v>35608</v>
      </c>
      <c r="E19" s="9">
        <v>39931</v>
      </c>
      <c r="F19" s="9">
        <v>39931</v>
      </c>
    </row>
    <row r="20" spans="2:6" ht="99">
      <c r="B20" s="36" t="s">
        <v>65</v>
      </c>
      <c r="C20" s="37" t="s">
        <v>66</v>
      </c>
      <c r="D20" s="10">
        <v>-3563</v>
      </c>
      <c r="E20" s="9">
        <v>-3673</v>
      </c>
      <c r="F20" s="9">
        <v>-3673</v>
      </c>
    </row>
    <row r="21" spans="2:6">
      <c r="B21" s="19"/>
      <c r="C21" s="31"/>
      <c r="D21" s="9"/>
      <c r="E21" s="10"/>
      <c r="F21" s="9"/>
    </row>
    <row r="22" spans="2:6">
      <c r="B22" s="19" t="s">
        <v>21</v>
      </c>
      <c r="C22" s="30" t="s">
        <v>4</v>
      </c>
      <c r="D22" s="6">
        <f>D23+D24+D25</f>
        <v>342200</v>
      </c>
      <c r="E22" s="13">
        <f>E23+E24+E25</f>
        <v>342200</v>
      </c>
      <c r="F22" s="6">
        <f>F23+F24+F25</f>
        <v>342200</v>
      </c>
    </row>
    <row r="23" spans="2:6" ht="33">
      <c r="B23" s="20" t="s">
        <v>22</v>
      </c>
      <c r="C23" s="31" t="s">
        <v>5</v>
      </c>
      <c r="D23" s="9">
        <v>328825</v>
      </c>
      <c r="E23" s="9">
        <v>328825</v>
      </c>
      <c r="F23" s="9">
        <v>328825</v>
      </c>
    </row>
    <row r="24" spans="2:6">
      <c r="B24" s="21" t="s">
        <v>47</v>
      </c>
      <c r="C24" s="32" t="s">
        <v>48</v>
      </c>
      <c r="D24" s="9">
        <v>438</v>
      </c>
      <c r="E24" s="9">
        <v>438</v>
      </c>
      <c r="F24" s="9">
        <v>438</v>
      </c>
    </row>
    <row r="25" spans="2:6" ht="33">
      <c r="B25" s="21" t="s">
        <v>49</v>
      </c>
      <c r="C25" s="32" t="s">
        <v>50</v>
      </c>
      <c r="D25" s="9">
        <v>12937</v>
      </c>
      <c r="E25" s="9">
        <v>12937</v>
      </c>
      <c r="F25" s="9">
        <v>12937</v>
      </c>
    </row>
    <row r="26" spans="2:6">
      <c r="B26" s="20"/>
      <c r="C26" s="31"/>
      <c r="D26" s="7"/>
      <c r="E26" s="8"/>
      <c r="F26" s="7"/>
    </row>
    <row r="27" spans="2:6">
      <c r="B27" s="19" t="s">
        <v>23</v>
      </c>
      <c r="C27" s="30" t="s">
        <v>6</v>
      </c>
      <c r="D27" s="6">
        <f>D28+D29</f>
        <v>1345288</v>
      </c>
      <c r="E27" s="13">
        <f>E28+E29</f>
        <v>1435106</v>
      </c>
      <c r="F27" s="6">
        <f>F28+F29</f>
        <v>1508388</v>
      </c>
    </row>
    <row r="28" spans="2:6">
      <c r="B28" s="20" t="s">
        <v>24</v>
      </c>
      <c r="C28" s="31" t="s">
        <v>7</v>
      </c>
      <c r="D28" s="9">
        <v>450266</v>
      </c>
      <c r="E28" s="10">
        <v>540084</v>
      </c>
      <c r="F28" s="9">
        <v>613366</v>
      </c>
    </row>
    <row r="29" spans="2:6">
      <c r="B29" s="20" t="s">
        <v>25</v>
      </c>
      <c r="C29" s="29" t="s">
        <v>8</v>
      </c>
      <c r="D29" s="9">
        <v>895022</v>
      </c>
      <c r="E29" s="10">
        <v>895022</v>
      </c>
      <c r="F29" s="9">
        <v>895022</v>
      </c>
    </row>
    <row r="30" spans="2:6">
      <c r="B30" s="20"/>
      <c r="C30" s="29"/>
      <c r="D30" s="9"/>
      <c r="E30" s="10"/>
      <c r="F30" s="9"/>
    </row>
    <row r="31" spans="2:6">
      <c r="B31" s="19" t="s">
        <v>26</v>
      </c>
      <c r="C31" s="28" t="s">
        <v>9</v>
      </c>
      <c r="D31" s="6">
        <f>D32+D33+D34</f>
        <v>174907</v>
      </c>
      <c r="E31" s="6">
        <f>E32+E33+E34</f>
        <v>171827</v>
      </c>
      <c r="F31" s="6">
        <f>F32+F33+F34</f>
        <v>172044</v>
      </c>
    </row>
    <row r="32" spans="2:6" ht="33">
      <c r="B32" s="24" t="s">
        <v>27</v>
      </c>
      <c r="C32" s="33" t="s">
        <v>10</v>
      </c>
      <c r="D32" s="9">
        <v>98748</v>
      </c>
      <c r="E32" s="9">
        <v>98748</v>
      </c>
      <c r="F32" s="9">
        <v>98748</v>
      </c>
    </row>
    <row r="33" spans="2:6" ht="82.5">
      <c r="B33" s="24" t="s">
        <v>57</v>
      </c>
      <c r="C33" s="33" t="s">
        <v>58</v>
      </c>
      <c r="D33" s="9">
        <v>7158</v>
      </c>
      <c r="E33" s="9">
        <v>7158</v>
      </c>
      <c r="F33" s="9">
        <v>7158</v>
      </c>
    </row>
    <row r="34" spans="2:6" ht="49.5">
      <c r="B34" s="24" t="s">
        <v>28</v>
      </c>
      <c r="C34" s="33" t="s">
        <v>11</v>
      </c>
      <c r="D34" s="9">
        <v>69001</v>
      </c>
      <c r="E34" s="10">
        <v>65921</v>
      </c>
      <c r="F34" s="9">
        <v>66138</v>
      </c>
    </row>
    <row r="35" spans="2:6">
      <c r="B35" s="20"/>
      <c r="C35" s="31"/>
      <c r="D35" s="11"/>
      <c r="E35" s="16"/>
      <c r="F35" s="11"/>
    </row>
    <row r="36" spans="2:6" ht="49.5">
      <c r="B36" s="19" t="s">
        <v>29</v>
      </c>
      <c r="C36" s="30" t="s">
        <v>12</v>
      </c>
      <c r="D36" s="6">
        <f>D37+D38+D39+D40</f>
        <v>774638</v>
      </c>
      <c r="E36" s="6">
        <f t="shared" ref="E36:F36" si="2">E37+E38+E39+E40</f>
        <v>781773</v>
      </c>
      <c r="F36" s="6">
        <f t="shared" si="2"/>
        <v>788531</v>
      </c>
    </row>
    <row r="37" spans="2:6" ht="99">
      <c r="B37" s="20" t="s">
        <v>30</v>
      </c>
      <c r="C37" s="31" t="s">
        <v>38</v>
      </c>
      <c r="D37" s="9">
        <v>161</v>
      </c>
      <c r="E37" s="9">
        <v>161</v>
      </c>
      <c r="F37" s="9">
        <v>161</v>
      </c>
    </row>
    <row r="38" spans="2:6" ht="115.5">
      <c r="B38" s="20" t="s">
        <v>31</v>
      </c>
      <c r="C38" s="34" t="s">
        <v>43</v>
      </c>
      <c r="D38" s="9">
        <v>736127</v>
      </c>
      <c r="E38" s="10">
        <v>749515</v>
      </c>
      <c r="F38" s="9">
        <v>758469</v>
      </c>
    </row>
    <row r="39" spans="2:6" ht="33">
      <c r="B39" s="20" t="s">
        <v>32</v>
      </c>
      <c r="C39" s="31" t="s">
        <v>13</v>
      </c>
      <c r="D39" s="9">
        <v>7886</v>
      </c>
      <c r="E39" s="10">
        <v>4117</v>
      </c>
      <c r="F39" s="9">
        <v>4318</v>
      </c>
    </row>
    <row r="40" spans="2:6" ht="99">
      <c r="B40" s="20" t="s">
        <v>39</v>
      </c>
      <c r="C40" s="31" t="s">
        <v>44</v>
      </c>
      <c r="D40" s="9">
        <v>30464</v>
      </c>
      <c r="E40" s="10">
        <v>27980</v>
      </c>
      <c r="F40" s="9">
        <v>25583</v>
      </c>
    </row>
    <row r="41" spans="2:6" ht="33">
      <c r="B41" s="19" t="s">
        <v>33</v>
      </c>
      <c r="C41" s="30" t="s">
        <v>14</v>
      </c>
      <c r="D41" s="6">
        <f>D42</f>
        <v>27889</v>
      </c>
      <c r="E41" s="13">
        <f>E42</f>
        <v>27889</v>
      </c>
      <c r="F41" s="6">
        <f>F42</f>
        <v>27889</v>
      </c>
    </row>
    <row r="42" spans="2:6" ht="33">
      <c r="B42" s="20" t="s">
        <v>34</v>
      </c>
      <c r="C42" s="31" t="s">
        <v>15</v>
      </c>
      <c r="D42" s="9">
        <v>27889</v>
      </c>
      <c r="E42" s="9">
        <v>27889</v>
      </c>
      <c r="F42" s="9">
        <v>27889</v>
      </c>
    </row>
    <row r="43" spans="2:6">
      <c r="B43" s="20"/>
      <c r="C43" s="31"/>
      <c r="D43" s="9"/>
      <c r="E43" s="10"/>
      <c r="F43" s="9"/>
    </row>
    <row r="44" spans="2:6" ht="49.5">
      <c r="B44" s="12" t="s">
        <v>53</v>
      </c>
      <c r="C44" s="35" t="s">
        <v>51</v>
      </c>
      <c r="D44" s="6">
        <f>D45</f>
        <v>2378</v>
      </c>
      <c r="E44" s="13">
        <f>E45</f>
        <v>2125</v>
      </c>
      <c r="F44" s="6">
        <f>F45</f>
        <v>2125</v>
      </c>
    </row>
    <row r="45" spans="2:6">
      <c r="B45" s="22" t="s">
        <v>54</v>
      </c>
      <c r="C45" s="15" t="s">
        <v>52</v>
      </c>
      <c r="D45" s="9">
        <v>2378</v>
      </c>
      <c r="E45" s="10">
        <v>2125</v>
      </c>
      <c r="F45" s="9">
        <v>2125</v>
      </c>
    </row>
    <row r="46" spans="2:6">
      <c r="B46" s="20"/>
      <c r="C46" s="31"/>
      <c r="D46" s="9"/>
      <c r="E46" s="10"/>
      <c r="F46" s="9"/>
    </row>
    <row r="47" spans="2:6" ht="33">
      <c r="B47" s="19" t="s">
        <v>35</v>
      </c>
      <c r="C47" s="30" t="s">
        <v>16</v>
      </c>
      <c r="D47" s="6">
        <f>D48+D49</f>
        <v>84499</v>
      </c>
      <c r="E47" s="13">
        <f>E48+E49</f>
        <v>46631</v>
      </c>
      <c r="F47" s="6">
        <f>F48+F49</f>
        <v>54968</v>
      </c>
    </row>
    <row r="48" spans="2:6" ht="99">
      <c r="B48" s="20" t="s">
        <v>40</v>
      </c>
      <c r="C48" s="15" t="s">
        <v>70</v>
      </c>
      <c r="D48" s="9">
        <v>49726</v>
      </c>
      <c r="E48" s="10">
        <v>46631</v>
      </c>
      <c r="F48" s="9">
        <v>54968</v>
      </c>
    </row>
    <row r="49" spans="2:6" ht="33">
      <c r="B49" s="20" t="s">
        <v>42</v>
      </c>
      <c r="C49" s="23" t="s">
        <v>80</v>
      </c>
      <c r="D49" s="9">
        <v>34773</v>
      </c>
      <c r="E49" s="10">
        <v>0</v>
      </c>
      <c r="F49" s="9">
        <v>0</v>
      </c>
    </row>
    <row r="50" spans="2:6">
      <c r="B50" s="19" t="s">
        <v>36</v>
      </c>
      <c r="C50" s="30" t="s">
        <v>17</v>
      </c>
      <c r="D50" s="6">
        <v>72380</v>
      </c>
      <c r="E50" s="6">
        <v>72380</v>
      </c>
      <c r="F50" s="6">
        <v>72380</v>
      </c>
    </row>
    <row r="51" spans="2:6">
      <c r="B51" s="39"/>
      <c r="C51" s="40"/>
      <c r="D51" s="6"/>
      <c r="E51" s="13"/>
      <c r="F51" s="6"/>
    </row>
    <row r="52" spans="2:6">
      <c r="B52" s="39" t="s">
        <v>81</v>
      </c>
      <c r="C52" s="40" t="s">
        <v>82</v>
      </c>
      <c r="D52" s="6">
        <f>D53</f>
        <v>117205</v>
      </c>
      <c r="E52" s="6">
        <f t="shared" ref="E52:F52" si="3">E53</f>
        <v>92413</v>
      </c>
      <c r="F52" s="6">
        <f t="shared" si="3"/>
        <v>59562</v>
      </c>
    </row>
    <row r="53" spans="2:6">
      <c r="B53" s="54" t="s">
        <v>83</v>
      </c>
      <c r="C53" s="55" t="s">
        <v>84</v>
      </c>
      <c r="D53" s="6">
        <v>117205</v>
      </c>
      <c r="E53" s="13">
        <v>92413</v>
      </c>
      <c r="F53" s="6">
        <v>59562</v>
      </c>
    </row>
    <row r="54" spans="2:6">
      <c r="B54" s="39"/>
      <c r="C54" s="40"/>
      <c r="D54" s="41"/>
      <c r="E54" s="42"/>
      <c r="F54" s="41"/>
    </row>
    <row r="55" spans="2:6">
      <c r="B55" s="43" t="s">
        <v>71</v>
      </c>
      <c r="C55" s="44" t="s">
        <v>72</v>
      </c>
      <c r="D55" s="45">
        <f>D56</f>
        <v>516074</v>
      </c>
      <c r="E55" s="45">
        <f>E56</f>
        <v>15616</v>
      </c>
      <c r="F55" s="45">
        <f>F56</f>
        <v>15616</v>
      </c>
    </row>
    <row r="56" spans="2:6" ht="33">
      <c r="B56" s="46" t="s">
        <v>73</v>
      </c>
      <c r="C56" s="33" t="s">
        <v>74</v>
      </c>
      <c r="D56" s="47">
        <f>D57+D58</f>
        <v>516074</v>
      </c>
      <c r="E56" s="47">
        <f>E57+E58</f>
        <v>15616</v>
      </c>
      <c r="F56" s="47">
        <f>F57+F58</f>
        <v>15616</v>
      </c>
    </row>
    <row r="57" spans="2:6" ht="33">
      <c r="B57" s="46" t="s">
        <v>75</v>
      </c>
      <c r="C57" s="33" t="s">
        <v>76</v>
      </c>
      <c r="D57" s="48">
        <f>154335+19520</f>
        <v>173855</v>
      </c>
      <c r="E57" s="10">
        <v>15616</v>
      </c>
      <c r="F57" s="9">
        <v>15616</v>
      </c>
    </row>
    <row r="58" spans="2:6" ht="49.5">
      <c r="B58" s="46" t="s">
        <v>77</v>
      </c>
      <c r="C58" s="33" t="s">
        <v>78</v>
      </c>
      <c r="D58" s="48">
        <v>342219</v>
      </c>
      <c r="E58" s="10"/>
      <c r="F58" s="9"/>
    </row>
    <row r="59" spans="2:6" ht="17.25" thickBot="1">
      <c r="B59" s="19"/>
      <c r="C59" s="49"/>
      <c r="D59" s="41"/>
      <c r="E59" s="42"/>
      <c r="F59" s="41"/>
    </row>
    <row r="60" spans="2:6" ht="17.25" thickBot="1">
      <c r="B60" s="50"/>
      <c r="C60" s="51" t="s">
        <v>79</v>
      </c>
      <c r="D60" s="52">
        <f>D10+D55</f>
        <v>6740232</v>
      </c>
      <c r="E60" s="52">
        <f>E10+E55</f>
        <v>6432144</v>
      </c>
      <c r="F60" s="52">
        <f>F10+F55</f>
        <v>6667483</v>
      </c>
    </row>
  </sheetData>
  <mergeCells count="3">
    <mergeCell ref="B6:F6"/>
    <mergeCell ref="B5:F5"/>
    <mergeCell ref="D1:F1"/>
  </mergeCells>
  <phoneticPr fontId="0" type="noConversion"/>
  <pageMargins left="0.78740157480314965" right="0.19685039370078741" top="0.55118110236220474" bottom="0.31496062992125984" header="0.19685039370078741" footer="0.15748031496062992"/>
  <pageSetup paperSize="9" scale="68" fitToHeight="2" orientation="portrait" r:id="rId1"/>
  <headerFooter differentOddEven="1" differentFirst="1"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Тананыкина Анна Викторовна</cp:lastModifiedBy>
  <cp:lastPrinted>2017-10-10T10:36:52Z</cp:lastPrinted>
  <dcterms:created xsi:type="dcterms:W3CDTF">2007-09-14T05:23:09Z</dcterms:created>
  <dcterms:modified xsi:type="dcterms:W3CDTF">2017-10-13T11:24:30Z</dcterms:modified>
</cp:coreProperties>
</file>