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2.1\temp\ОТРАСЛЕВЫЕ УПРАВЛЕНИЯ (СКС+ФМХ)\ПРОЕКТ БЮДЖЕТА НА 2024 ГОД\Общественные обсуждения\размещение на сайте - от ГРБС\ДИТиС\"/>
    </mc:Choice>
  </mc:AlternateContent>
  <xr:revisionPtr revIDLastSave="0" documentId="13_ncr:1_{8E98E84D-9E5D-4708-8A14-8934BD601835}" xr6:coauthVersionLast="47" xr6:coauthVersionMax="47" xr10:uidLastSave="{00000000-0000-0000-0000-000000000000}"/>
  <bookViews>
    <workbookView xWindow="-120" yWindow="-120" windowWidth="28110" windowHeight="16440" tabRatio="601" xr2:uid="{00000000-000D-0000-FFFF-FFFF00000000}"/>
  </bookViews>
  <sheets>
    <sheet name="проект 2024" sheetId="4" r:id="rId1"/>
  </sheets>
  <definedNames>
    <definedName name="_xlnm._FilterDatabase" localSheetId="0" hidden="1">'проект 2024'!$A$8:$F$37</definedName>
    <definedName name="_xlnm.Print_Titles" localSheetId="0">'проект 2024'!$8:$9</definedName>
    <definedName name="_xlnm.Print_Area" localSheetId="0">'проект 2024'!$A$5:$AR$181</definedName>
  </definedNames>
  <calcPr calcId="181029" fullPrecision="0"/>
  <customWorkbookViews>
    <customWorkbookView name="Базунова Наталья Шайдукаевна - Личное представление" guid="{8025D3C9-48E3-4830-9A1D-B211D2B01CC9}" mergeInterval="0" personalView="1" maximized="1" xWindow="1" yWindow="1" windowWidth="1436" windowHeight="666" tabRatio="601" activeSheetId="2"/>
    <customWorkbookView name="Кравченко - Личное представление" guid="{35334B33-0172-4120-8C4C-AE46E444BD02}" mergeInterval="0" personalView="1" maximized="1" xWindow="1" yWindow="1" windowWidth="1276" windowHeight="794" tabRatio="601" activeSheetId="1"/>
    <customWorkbookView name="Молканова Валентина Павловна - Личное представление" guid="{C090083C-0C6E-4944-A31F-96320BFBAF98}" mergeInterval="0" personalView="1" maximized="1" xWindow="1" yWindow="1" windowWidth="1276" windowHeight="744" tabRatio="601" activeSheetId="2"/>
    <customWorkbookView name="Ефанина - Личное представление" guid="{1833A3AC-F1C3-479E-93FB-954CE1B96DD5}" mergeInterval="0" personalView="1" maximized="1" xWindow="1" yWindow="1" windowWidth="1003" windowHeight="526" tabRatio="601" activeSheetId="3"/>
    <customWorkbookView name="natel - Личное представление" guid="{42BE0E33-0098-430A-8B11-16EBA87FC314}" mergeInterval="0" personalView="1" maximized="1" xWindow="1" yWindow="1" windowWidth="1276" windowHeight="804" tabRatio="601" activeSheetId="2"/>
    <customWorkbookView name="Панова Елена Юрьевна - Личное представление" guid="{80CC6171-A3A4-4E47-A57E-A46CF4BD86AA}" mergeInterval="0" personalView="1" maximized="1" xWindow="1" yWindow="1" windowWidth="1276" windowHeight="630" tabRatio="601" activeSheetId="1" showComments="commIndAndComment"/>
    <customWorkbookView name="Бельмесова Надежда Леонидова - Личное представление" guid="{58B46F73-A41D-4F3D-963E-80563FCBD365}" mergeInterval="0" personalView="1" maximized="1" xWindow="1" yWindow="1" windowWidth="1276" windowHeight="790" tabRatio="601" activeSheetId="3"/>
    <customWorkbookView name="mma - Личное представление" guid="{CDD19145-0711-4C50-A76A-1A81DAF7AD26}" mergeInterval="0" personalView="1" maximized="1" xWindow="1" yWindow="1" windowWidth="1276" windowHeight="804" tabRatio="601" activeSheetId="3"/>
    <customWorkbookView name="Бедункович Марина Александровна - Личное представление" guid="{EBF4E2A3-3DC7-46F0-9A46-118480FE3972}" mergeInterval="0" personalView="1" maximized="1" xWindow="1" yWindow="1" windowWidth="1280" windowHeight="804" tabRatio="601" activeSheetId="1"/>
    <customWorkbookView name="Зарубина Наталья Ивановна - Личное представление" guid="{F92D569F-0B37-4A6C-9FA9-FCD72AF6E093}" mergeInterval="0" personalView="1" maximized="1" xWindow="1" yWindow="1" windowWidth="1276" windowHeight="806" tabRatio="601" activeSheetId="1"/>
    <customWorkbookView name="Зинченко Надежда Викторовна - Личное представление" guid="{FB1F440F-5159-41B8-B588-E2F1462433FA}" mergeInterval="0" personalView="1" maximized="1" xWindow="1" yWindow="1" windowWidth="1436" windowHeight="670" tabRatio="601" activeSheetId="2"/>
    <customWorkbookView name="Кочеткова Ольга Владимировна - Личное представление" guid="{5CD25935-9E11-4D1E-87D7-C9A247FFE19A}" mergeInterval="0" personalView="1" maximized="1" xWindow="1" yWindow="1" windowWidth="1020" windowHeight="513" tabRatio="601" activeSheetId="2"/>
    <customWorkbookView name="Дмитриева Галина Анатольевна - Личное представление" guid="{031BF490-79C6-4EB7-93E5-4FA3BDCB273E}" mergeInterval="0" personalView="1" maximized="1" xWindow="1" yWindow="1" windowWidth="1276" windowHeight="790" tabRatio="601" activeSheetId="1" showComments="commIndAndComment"/>
  </customWorkbookViews>
</workbook>
</file>

<file path=xl/calcChain.xml><?xml version="1.0" encoding="utf-8"?>
<calcChain xmlns="http://schemas.openxmlformats.org/spreadsheetml/2006/main">
  <c r="AO95" i="4" l="1"/>
  <c r="AO45" i="4" s="1"/>
  <c r="AP95" i="4"/>
  <c r="AP45" i="4" s="1"/>
  <c r="AN45" i="4"/>
  <c r="AQ45" i="4"/>
  <c r="AM45" i="4"/>
  <c r="AN143" i="4"/>
  <c r="AM143" i="4"/>
  <c r="AO177" i="4"/>
  <c r="AP96" i="4"/>
  <c r="AR155" i="4"/>
  <c r="AP177" i="4"/>
  <c r="AQ180" i="4"/>
  <c r="AQ179" i="4" s="1"/>
  <c r="AQ178" i="4" s="1"/>
  <c r="AQ177" i="4" s="1"/>
  <c r="AO180" i="4"/>
  <c r="AO179" i="4" s="1"/>
  <c r="AO178" i="4" s="1"/>
  <c r="AM180" i="4"/>
  <c r="AM179" i="4" s="1"/>
  <c r="AM178" i="4" s="1"/>
  <c r="AN177" i="4"/>
  <c r="AQ164" i="4"/>
  <c r="AQ163" i="4" s="1"/>
  <c r="AO164" i="4"/>
  <c r="AO163" i="4" s="1"/>
  <c r="AM164" i="4"/>
  <c r="AM163" i="4" s="1"/>
  <c r="AQ161" i="4"/>
  <c r="AQ160" i="4" s="1"/>
  <c r="AO161" i="4"/>
  <c r="AO160" i="4" s="1"/>
  <c r="AM161" i="4"/>
  <c r="AM160" i="4" s="1"/>
  <c r="AQ158" i="4"/>
  <c r="AQ157" i="4" s="1"/>
  <c r="AO158" i="4"/>
  <c r="AO157" i="4" s="1"/>
  <c r="AM158" i="4"/>
  <c r="AM157" i="4" s="1"/>
  <c r="AP156" i="4"/>
  <c r="AP155" i="4" s="1"/>
  <c r="AP143" i="4" s="1"/>
  <c r="AN156" i="4"/>
  <c r="AN155" i="4"/>
  <c r="AQ141" i="4"/>
  <c r="AQ140" i="4" s="1"/>
  <c r="AO141" i="4"/>
  <c r="AO140" i="4" s="1"/>
  <c r="AM141" i="4"/>
  <c r="AM140" i="4" s="1"/>
  <c r="AQ138" i="4"/>
  <c r="AQ137" i="4" s="1"/>
  <c r="AO138" i="4"/>
  <c r="AO137" i="4" s="1"/>
  <c r="AM138" i="4"/>
  <c r="AM137" i="4" s="1"/>
  <c r="AQ135" i="4"/>
  <c r="AQ134" i="4" s="1"/>
  <c r="AO135" i="4"/>
  <c r="AO134" i="4" s="1"/>
  <c r="AM135" i="4"/>
  <c r="AM134" i="4" s="1"/>
  <c r="AP133" i="4"/>
  <c r="AN133" i="4"/>
  <c r="AQ131" i="4"/>
  <c r="AQ130" i="4" s="1"/>
  <c r="AO131" i="4"/>
  <c r="AO130" i="4" s="1"/>
  <c r="AM131" i="4"/>
  <c r="AM130" i="4" s="1"/>
  <c r="AQ128" i="4"/>
  <c r="AQ127" i="4" s="1"/>
  <c r="AO128" i="4"/>
  <c r="AO127" i="4" s="1"/>
  <c r="AM128" i="4"/>
  <c r="AM127" i="4" s="1"/>
  <c r="AQ125" i="4"/>
  <c r="AQ124" i="4" s="1"/>
  <c r="AO125" i="4"/>
  <c r="AO124" i="4" s="1"/>
  <c r="AM125" i="4"/>
  <c r="AM124" i="4" s="1"/>
  <c r="AQ122" i="4"/>
  <c r="AQ121" i="4" s="1"/>
  <c r="AO122" i="4"/>
  <c r="AO121" i="4" s="1"/>
  <c r="AM122" i="4"/>
  <c r="AM121" i="4" s="1"/>
  <c r="AQ119" i="4"/>
  <c r="AQ118" i="4" s="1"/>
  <c r="AO119" i="4"/>
  <c r="AO118" i="4" s="1"/>
  <c r="AM119" i="4"/>
  <c r="AM118" i="4" s="1"/>
  <c r="AQ116" i="4"/>
  <c r="AQ115" i="4" s="1"/>
  <c r="AO116" i="4"/>
  <c r="AO115" i="4" s="1"/>
  <c r="AM116" i="4"/>
  <c r="AM115" i="4" s="1"/>
  <c r="AQ113" i="4"/>
  <c r="AQ112" i="4" s="1"/>
  <c r="AO113" i="4"/>
  <c r="AO112" i="4" s="1"/>
  <c r="AM113" i="4"/>
  <c r="AM112" i="4" s="1"/>
  <c r="AQ110" i="4"/>
  <c r="AQ109" i="4" s="1"/>
  <c r="AO110" i="4"/>
  <c r="AO109" i="4" s="1"/>
  <c r="AM110" i="4"/>
  <c r="AM109" i="4" s="1"/>
  <c r="AQ107" i="4"/>
  <c r="AQ106" i="4" s="1"/>
  <c r="AO107" i="4"/>
  <c r="AO106" i="4" s="1"/>
  <c r="AM107" i="4"/>
  <c r="AM106" i="4" s="1"/>
  <c r="AQ104" i="4"/>
  <c r="AQ103" i="4" s="1"/>
  <c r="AO104" i="4"/>
  <c r="AO103" i="4" s="1"/>
  <c r="AM104" i="4"/>
  <c r="AM103" i="4" s="1"/>
  <c r="AQ101" i="4"/>
  <c r="AQ100" i="4" s="1"/>
  <c r="AO101" i="4"/>
  <c r="AO100" i="4" s="1"/>
  <c r="AM101" i="4"/>
  <c r="AM100" i="4" s="1"/>
  <c r="AQ98" i="4"/>
  <c r="AQ97" i="4" s="1"/>
  <c r="AO98" i="4"/>
  <c r="AO97" i="4" s="1"/>
  <c r="AM98" i="4"/>
  <c r="AM97" i="4" s="1"/>
  <c r="AN96" i="4"/>
  <c r="AQ175" i="4"/>
  <c r="AQ174" i="4" s="1"/>
  <c r="AQ173" i="4" s="1"/>
  <c r="AQ172" i="4" s="1"/>
  <c r="AO175" i="4"/>
  <c r="AO174" i="4" s="1"/>
  <c r="AO173" i="4" s="1"/>
  <c r="AO172" i="4" s="1"/>
  <c r="AM175" i="4"/>
  <c r="AM174" i="4" s="1"/>
  <c r="AM173" i="4" s="1"/>
  <c r="AM172" i="4" s="1"/>
  <c r="AP172" i="4"/>
  <c r="AN172" i="4"/>
  <c r="AQ170" i="4"/>
  <c r="AQ169" i="4" s="1"/>
  <c r="AQ168" i="4" s="1"/>
  <c r="AQ167" i="4" s="1"/>
  <c r="AQ166" i="4" s="1"/>
  <c r="AO170" i="4"/>
  <c r="AO169" i="4" s="1"/>
  <c r="AO168" i="4" s="1"/>
  <c r="AO167" i="4" s="1"/>
  <c r="AO166" i="4" s="1"/>
  <c r="AM170" i="4"/>
  <c r="AM169" i="4" s="1"/>
  <c r="AM168" i="4" s="1"/>
  <c r="AM167" i="4" s="1"/>
  <c r="AM166" i="4" s="1"/>
  <c r="AP167" i="4"/>
  <c r="AP166" i="4" s="1"/>
  <c r="AN167" i="4"/>
  <c r="AN166" i="4" s="1"/>
  <c r="AQ153" i="4"/>
  <c r="AQ152" i="4" s="1"/>
  <c r="AO153" i="4"/>
  <c r="AO152" i="4" s="1"/>
  <c r="AM153" i="4"/>
  <c r="AM152" i="4" s="1"/>
  <c r="AQ150" i="4"/>
  <c r="AQ149" i="4" s="1"/>
  <c r="AO150" i="4"/>
  <c r="AO149" i="4" s="1"/>
  <c r="AM150" i="4"/>
  <c r="AM149" i="4" s="1"/>
  <c r="AQ147" i="4"/>
  <c r="AQ146" i="4" s="1"/>
  <c r="AO147" i="4"/>
  <c r="AO146" i="4" s="1"/>
  <c r="AM147" i="4"/>
  <c r="AM146" i="4" s="1"/>
  <c r="AP145" i="4"/>
  <c r="AP144" i="4" s="1"/>
  <c r="AN145" i="4"/>
  <c r="AN144" i="4" s="1"/>
  <c r="AQ93" i="4"/>
  <c r="AQ92" i="4" s="1"/>
  <c r="AO93" i="4"/>
  <c r="AO92" i="4" s="1"/>
  <c r="AM93" i="4"/>
  <c r="AM92" i="4" s="1"/>
  <c r="AQ90" i="4"/>
  <c r="AQ89" i="4" s="1"/>
  <c r="AO90" i="4"/>
  <c r="AO89" i="4" s="1"/>
  <c r="AM90" i="4"/>
  <c r="AM89" i="4" s="1"/>
  <c r="AQ87" i="4"/>
  <c r="AQ86" i="4" s="1"/>
  <c r="AO87" i="4"/>
  <c r="AO86" i="4" s="1"/>
  <c r="AM87" i="4"/>
  <c r="AM86" i="4" s="1"/>
  <c r="AP85" i="4"/>
  <c r="AP84" i="4" s="1"/>
  <c r="AN85" i="4"/>
  <c r="AN84" i="4" s="1"/>
  <c r="AQ82" i="4"/>
  <c r="AQ81" i="4" s="1"/>
  <c r="AO82" i="4"/>
  <c r="AO81" i="4" s="1"/>
  <c r="AM82" i="4"/>
  <c r="AM81" i="4" s="1"/>
  <c r="AQ79" i="4"/>
  <c r="AQ78" i="4" s="1"/>
  <c r="AO79" i="4"/>
  <c r="AO78" i="4" s="1"/>
  <c r="AM79" i="4"/>
  <c r="AM78" i="4" s="1"/>
  <c r="AQ76" i="4"/>
  <c r="AQ75" i="4" s="1"/>
  <c r="AO76" i="4"/>
  <c r="AO75" i="4" s="1"/>
  <c r="AM76" i="4"/>
  <c r="AM75" i="4" s="1"/>
  <c r="AQ73" i="4"/>
  <c r="AQ72" i="4" s="1"/>
  <c r="AO73" i="4"/>
  <c r="AO72" i="4" s="1"/>
  <c r="AM73" i="4"/>
  <c r="AM72" i="4" s="1"/>
  <c r="AQ70" i="4"/>
  <c r="AQ69" i="4" s="1"/>
  <c r="AO70" i="4"/>
  <c r="AO69" i="4" s="1"/>
  <c r="AM70" i="4"/>
  <c r="AM69" i="4" s="1"/>
  <c r="AQ67" i="4"/>
  <c r="AQ66" i="4" s="1"/>
  <c r="AO67" i="4"/>
  <c r="AO66" i="4" s="1"/>
  <c r="AM67" i="4"/>
  <c r="AM66" i="4" s="1"/>
  <c r="AQ64" i="4"/>
  <c r="AQ63" i="4" s="1"/>
  <c r="AO64" i="4"/>
  <c r="AO63" i="4" s="1"/>
  <c r="AM64" i="4"/>
  <c r="AM63" i="4" s="1"/>
  <c r="AQ61" i="4"/>
  <c r="AQ60" i="4" s="1"/>
  <c r="AO61" i="4"/>
  <c r="AO60" i="4" s="1"/>
  <c r="AM61" i="4"/>
  <c r="AM60" i="4" s="1"/>
  <c r="AQ58" i="4"/>
  <c r="AQ57" i="4" s="1"/>
  <c r="AO58" i="4"/>
  <c r="AO57" i="4" s="1"/>
  <c r="AM58" i="4"/>
  <c r="AM57" i="4" s="1"/>
  <c r="AQ55" i="4"/>
  <c r="AQ54" i="4" s="1"/>
  <c r="AO55" i="4"/>
  <c r="AO54" i="4" s="1"/>
  <c r="AM55" i="4"/>
  <c r="AM54" i="4" s="1"/>
  <c r="AQ52" i="4"/>
  <c r="AQ51" i="4" s="1"/>
  <c r="AO52" i="4"/>
  <c r="AO51" i="4" s="1"/>
  <c r="AM52" i="4"/>
  <c r="AM51" i="4" s="1"/>
  <c r="AQ49" i="4"/>
  <c r="AQ48" i="4" s="1"/>
  <c r="AO49" i="4"/>
  <c r="AO48" i="4" s="1"/>
  <c r="AM49" i="4"/>
  <c r="AM48" i="4" s="1"/>
  <c r="AP47" i="4"/>
  <c r="AP46" i="4" s="1"/>
  <c r="AN47" i="4"/>
  <c r="AN46" i="4" s="1"/>
  <c r="R44" i="4"/>
  <c r="Q44" i="4"/>
  <c r="Q43" i="4" s="1"/>
  <c r="P44" i="4"/>
  <c r="X44" i="4" s="1"/>
  <c r="AF44" i="4" s="1"/>
  <c r="AF43" i="4" s="1"/>
  <c r="O44" i="4"/>
  <c r="O43" i="4" s="1"/>
  <c r="AQ43" i="4"/>
  <c r="AO43" i="4"/>
  <c r="AM43" i="4"/>
  <c r="AL43" i="4"/>
  <c r="AK43" i="4"/>
  <c r="AJ43" i="4"/>
  <c r="AI43" i="4"/>
  <c r="AD43" i="4"/>
  <c r="AC43" i="4"/>
  <c r="AB43" i="4"/>
  <c r="AA43" i="4"/>
  <c r="V43" i="4"/>
  <c r="U43" i="4"/>
  <c r="T43" i="4"/>
  <c r="S43" i="4"/>
  <c r="N43" i="4"/>
  <c r="M43" i="4"/>
  <c r="L43" i="4"/>
  <c r="K43" i="4"/>
  <c r="J43" i="4"/>
  <c r="I43" i="4"/>
  <c r="H43" i="4"/>
  <c r="G43" i="4"/>
  <c r="R42" i="4"/>
  <c r="R41" i="4" s="1"/>
  <c r="R40" i="4" s="1"/>
  <c r="R39" i="4" s="1"/>
  <c r="R38" i="4" s="1"/>
  <c r="R37" i="4" s="1"/>
  <c r="Q42" i="4"/>
  <c r="Y42" i="4" s="1"/>
  <c r="P42" i="4"/>
  <c r="P41" i="4" s="1"/>
  <c r="P40" i="4" s="1"/>
  <c r="P39" i="4" s="1"/>
  <c r="P38" i="4" s="1"/>
  <c r="P37" i="4" s="1"/>
  <c r="O42" i="4"/>
  <c r="AQ41" i="4"/>
  <c r="AO41" i="4"/>
  <c r="AM41" i="4"/>
  <c r="AL41" i="4"/>
  <c r="AL40" i="4" s="1"/>
  <c r="AL39" i="4" s="1"/>
  <c r="AL38" i="4" s="1"/>
  <c r="AL37" i="4" s="1"/>
  <c r="AK41" i="4"/>
  <c r="AK40" i="4" s="1"/>
  <c r="AK39" i="4" s="1"/>
  <c r="AK38" i="4" s="1"/>
  <c r="AK37" i="4" s="1"/>
  <c r="AJ41" i="4"/>
  <c r="AJ40" i="4" s="1"/>
  <c r="AJ39" i="4" s="1"/>
  <c r="AJ38" i="4" s="1"/>
  <c r="AJ37" i="4" s="1"/>
  <c r="AI41" i="4"/>
  <c r="AI40" i="4" s="1"/>
  <c r="AI39" i="4" s="1"/>
  <c r="AI38" i="4" s="1"/>
  <c r="AI37" i="4" s="1"/>
  <c r="AD41" i="4"/>
  <c r="AD40" i="4" s="1"/>
  <c r="AD39" i="4" s="1"/>
  <c r="AD38" i="4" s="1"/>
  <c r="AD37" i="4" s="1"/>
  <c r="AC41" i="4"/>
  <c r="AC40" i="4" s="1"/>
  <c r="AC39" i="4" s="1"/>
  <c r="AC38" i="4" s="1"/>
  <c r="AC37" i="4" s="1"/>
  <c r="AB41" i="4"/>
  <c r="AB40" i="4" s="1"/>
  <c r="AB39" i="4" s="1"/>
  <c r="AB38" i="4" s="1"/>
  <c r="AB37" i="4" s="1"/>
  <c r="AA41" i="4"/>
  <c r="AA40" i="4" s="1"/>
  <c r="AA39" i="4" s="1"/>
  <c r="AA38" i="4" s="1"/>
  <c r="AA37" i="4" s="1"/>
  <c r="V41" i="4"/>
  <c r="V40" i="4" s="1"/>
  <c r="V39" i="4" s="1"/>
  <c r="V38" i="4" s="1"/>
  <c r="V37" i="4" s="1"/>
  <c r="U41" i="4"/>
  <c r="U40" i="4" s="1"/>
  <c r="U39" i="4" s="1"/>
  <c r="U38" i="4" s="1"/>
  <c r="U37" i="4" s="1"/>
  <c r="T41" i="4"/>
  <c r="T40" i="4" s="1"/>
  <c r="T39" i="4" s="1"/>
  <c r="T38" i="4" s="1"/>
  <c r="T37" i="4" s="1"/>
  <c r="S41" i="4"/>
  <c r="S40" i="4" s="1"/>
  <c r="S39" i="4" s="1"/>
  <c r="S38" i="4" s="1"/>
  <c r="S37" i="4" s="1"/>
  <c r="N41" i="4"/>
  <c r="N40" i="4" s="1"/>
  <c r="N39" i="4" s="1"/>
  <c r="N38" i="4" s="1"/>
  <c r="N37" i="4" s="1"/>
  <c r="M41" i="4"/>
  <c r="M40" i="4" s="1"/>
  <c r="M39" i="4" s="1"/>
  <c r="M38" i="4" s="1"/>
  <c r="M37" i="4" s="1"/>
  <c r="L41" i="4"/>
  <c r="L40" i="4" s="1"/>
  <c r="L39" i="4" s="1"/>
  <c r="L38" i="4" s="1"/>
  <c r="L37" i="4" s="1"/>
  <c r="K41" i="4"/>
  <c r="K40" i="4" s="1"/>
  <c r="K39" i="4" s="1"/>
  <c r="K38" i="4" s="1"/>
  <c r="K37" i="4" s="1"/>
  <c r="J41" i="4"/>
  <c r="J40" i="4" s="1"/>
  <c r="J39" i="4" s="1"/>
  <c r="J38" i="4" s="1"/>
  <c r="J37" i="4" s="1"/>
  <c r="I41" i="4"/>
  <c r="I40" i="4" s="1"/>
  <c r="I39" i="4" s="1"/>
  <c r="I38" i="4" s="1"/>
  <c r="I37" i="4" s="1"/>
  <c r="H41" i="4"/>
  <c r="H40" i="4" s="1"/>
  <c r="H39" i="4" s="1"/>
  <c r="H38" i="4" s="1"/>
  <c r="H37" i="4" s="1"/>
  <c r="G41" i="4"/>
  <c r="G40" i="4" s="1"/>
  <c r="G39" i="4" s="1"/>
  <c r="G38" i="4" s="1"/>
  <c r="G37" i="4" s="1"/>
  <c r="AP37" i="4"/>
  <c r="AP36" i="4" s="1"/>
  <c r="AN37" i="4"/>
  <c r="AN36" i="4" s="1"/>
  <c r="AL36" i="4"/>
  <c r="AK36" i="4"/>
  <c r="AJ36" i="4"/>
  <c r="AI36" i="4"/>
  <c r="AH36" i="4"/>
  <c r="AG36" i="4"/>
  <c r="AF36" i="4"/>
  <c r="AE36" i="4"/>
  <c r="AD36" i="4"/>
  <c r="AC36" i="4"/>
  <c r="AB36" i="4"/>
  <c r="AA36" i="4"/>
  <c r="Z36" i="4"/>
  <c r="Y36" i="4"/>
  <c r="X36" i="4"/>
  <c r="W36" i="4"/>
  <c r="V36" i="4"/>
  <c r="U36" i="4"/>
  <c r="T36" i="4"/>
  <c r="S36" i="4"/>
  <c r="R36" i="4"/>
  <c r="Q36" i="4"/>
  <c r="P36" i="4"/>
  <c r="O36" i="4"/>
  <c r="N36" i="4"/>
  <c r="M36" i="4"/>
  <c r="L36" i="4"/>
  <c r="K36" i="4"/>
  <c r="J36" i="4"/>
  <c r="I36" i="4"/>
  <c r="H36" i="4"/>
  <c r="G36" i="4"/>
  <c r="AM34" i="4"/>
  <c r="AM33" i="4" s="1"/>
  <c r="AM32" i="4" s="1"/>
  <c r="AM31" i="4" s="1"/>
  <c r="AM30" i="4" s="1"/>
  <c r="R29" i="4"/>
  <c r="Z29" i="4" s="1"/>
  <c r="Q29" i="4"/>
  <c r="Q28" i="4" s="1"/>
  <c r="Q27" i="4" s="1"/>
  <c r="P29" i="4"/>
  <c r="X29" i="4" s="1"/>
  <c r="O29" i="4"/>
  <c r="AQ28" i="4"/>
  <c r="AQ27" i="4" s="1"/>
  <c r="AO28" i="4"/>
  <c r="AO27" i="4" s="1"/>
  <c r="AM28" i="4"/>
  <c r="AM27" i="4" s="1"/>
  <c r="AL28" i="4"/>
  <c r="AL27" i="4" s="1"/>
  <c r="AK28" i="4"/>
  <c r="AK27" i="4" s="1"/>
  <c r="AJ28" i="4"/>
  <c r="AJ27" i="4" s="1"/>
  <c r="AI28" i="4"/>
  <c r="AI27" i="4" s="1"/>
  <c r="AD28" i="4"/>
  <c r="AD27" i="4" s="1"/>
  <c r="AC28" i="4"/>
  <c r="AC27" i="4" s="1"/>
  <c r="AB28" i="4"/>
  <c r="AB27" i="4" s="1"/>
  <c r="AA28" i="4"/>
  <c r="AA27" i="4" s="1"/>
  <c r="V28" i="4"/>
  <c r="V27" i="4" s="1"/>
  <c r="U28" i="4"/>
  <c r="U27" i="4" s="1"/>
  <c r="T28" i="4"/>
  <c r="T27" i="4" s="1"/>
  <c r="S28" i="4"/>
  <c r="S27" i="4" s="1"/>
  <c r="N28" i="4"/>
  <c r="N27" i="4" s="1"/>
  <c r="M28" i="4"/>
  <c r="M27" i="4" s="1"/>
  <c r="L28" i="4"/>
  <c r="L27" i="4" s="1"/>
  <c r="K28" i="4"/>
  <c r="K27" i="4" s="1"/>
  <c r="J28" i="4"/>
  <c r="J27" i="4" s="1"/>
  <c r="I28" i="4"/>
  <c r="I27" i="4" s="1"/>
  <c r="H28" i="4"/>
  <c r="H27" i="4" s="1"/>
  <c r="G28" i="4"/>
  <c r="G27" i="4" s="1"/>
  <c r="R26" i="4"/>
  <c r="Z26" i="4" s="1"/>
  <c r="Q26" i="4"/>
  <c r="Q25" i="4" s="1"/>
  <c r="P26" i="4"/>
  <c r="X26" i="4" s="1"/>
  <c r="O26" i="4"/>
  <c r="AQ25" i="4"/>
  <c r="AQ24" i="4" s="1"/>
  <c r="AO25" i="4"/>
  <c r="AO24" i="4" s="1"/>
  <c r="AN25" i="4"/>
  <c r="AN24" i="4" s="1"/>
  <c r="AM25" i="4"/>
  <c r="AM24" i="4" s="1"/>
  <c r="AL25" i="4"/>
  <c r="AL24" i="4" s="1"/>
  <c r="AK25" i="4"/>
  <c r="AK24" i="4" s="1"/>
  <c r="AJ25" i="4"/>
  <c r="AJ24" i="4" s="1"/>
  <c r="AI25" i="4"/>
  <c r="AI24" i="4" s="1"/>
  <c r="AD25" i="4"/>
  <c r="AD24" i="4" s="1"/>
  <c r="AC25" i="4"/>
  <c r="AC24" i="4" s="1"/>
  <c r="AB25" i="4"/>
  <c r="AB24" i="4" s="1"/>
  <c r="AA25" i="4"/>
  <c r="AA24" i="4" s="1"/>
  <c r="V25" i="4"/>
  <c r="V24" i="4" s="1"/>
  <c r="U25" i="4"/>
  <c r="T25" i="4"/>
  <c r="T24" i="4" s="1"/>
  <c r="S25" i="4"/>
  <c r="S24" i="4" s="1"/>
  <c r="N25" i="4"/>
  <c r="N24" i="4" s="1"/>
  <c r="M25" i="4"/>
  <c r="M24" i="4" s="1"/>
  <c r="L25" i="4"/>
  <c r="L24" i="4" s="1"/>
  <c r="K25" i="4"/>
  <c r="K24" i="4" s="1"/>
  <c r="J25" i="4"/>
  <c r="J24" i="4" s="1"/>
  <c r="I25" i="4"/>
  <c r="I24" i="4" s="1"/>
  <c r="H25" i="4"/>
  <c r="H24" i="4" s="1"/>
  <c r="G25" i="4"/>
  <c r="G24" i="4" s="1"/>
  <c r="U24" i="4"/>
  <c r="Q24" i="4"/>
  <c r="AQ22" i="4"/>
  <c r="AQ21" i="4" s="1"/>
  <c r="AQ20" i="4" s="1"/>
  <c r="AQ19" i="4" s="1"/>
  <c r="AP22" i="4"/>
  <c r="AO22" i="4"/>
  <c r="AO21" i="4" s="1"/>
  <c r="AO20" i="4" s="1"/>
  <c r="AO19" i="4" s="1"/>
  <c r="AN22" i="4"/>
  <c r="AN21" i="4" s="1"/>
  <c r="AN20" i="4" s="1"/>
  <c r="AN19" i="4" s="1"/>
  <c r="AM22" i="4"/>
  <c r="AM21" i="4" s="1"/>
  <c r="AM20" i="4" s="1"/>
  <c r="AM19" i="4" s="1"/>
  <c r="R22" i="4"/>
  <c r="Z22" i="4" s="1"/>
  <c r="Q22" i="4"/>
  <c r="Y22" i="4" s="1"/>
  <c r="P22" i="4"/>
  <c r="X22" i="4" s="1"/>
  <c r="O22" i="4"/>
  <c r="W22" i="4" s="1"/>
  <c r="AL21" i="4"/>
  <c r="AL20" i="4" s="1"/>
  <c r="AL19" i="4" s="1"/>
  <c r="AK21" i="4"/>
  <c r="AK20" i="4" s="1"/>
  <c r="AK19" i="4" s="1"/>
  <c r="AJ21" i="4"/>
  <c r="AJ20" i="4" s="1"/>
  <c r="AJ19" i="4" s="1"/>
  <c r="AI21" i="4"/>
  <c r="AI20" i="4" s="1"/>
  <c r="AI19" i="4" s="1"/>
  <c r="AD21" i="4"/>
  <c r="AD20" i="4" s="1"/>
  <c r="AD19" i="4" s="1"/>
  <c r="AC21" i="4"/>
  <c r="AC20" i="4" s="1"/>
  <c r="AC19" i="4" s="1"/>
  <c r="AB21" i="4"/>
  <c r="AB20" i="4" s="1"/>
  <c r="AB19" i="4" s="1"/>
  <c r="AA21" i="4"/>
  <c r="AA20" i="4" s="1"/>
  <c r="AA19" i="4" s="1"/>
  <c r="V21" i="4"/>
  <c r="V20" i="4" s="1"/>
  <c r="V19" i="4" s="1"/>
  <c r="U21" i="4"/>
  <c r="U20" i="4" s="1"/>
  <c r="U19" i="4" s="1"/>
  <c r="T21" i="4"/>
  <c r="T20" i="4" s="1"/>
  <c r="T19" i="4" s="1"/>
  <c r="S21" i="4"/>
  <c r="S20" i="4" s="1"/>
  <c r="S19" i="4" s="1"/>
  <c r="N21" i="4"/>
  <c r="N20" i="4" s="1"/>
  <c r="N19" i="4" s="1"/>
  <c r="M21" i="4"/>
  <c r="M20" i="4" s="1"/>
  <c r="M19" i="4" s="1"/>
  <c r="L21" i="4"/>
  <c r="L20" i="4" s="1"/>
  <c r="L19" i="4" s="1"/>
  <c r="K21" i="4"/>
  <c r="K20" i="4" s="1"/>
  <c r="K19" i="4" s="1"/>
  <c r="J21" i="4"/>
  <c r="J20" i="4" s="1"/>
  <c r="J19" i="4" s="1"/>
  <c r="I21" i="4"/>
  <c r="I20" i="4" s="1"/>
  <c r="I19" i="4" s="1"/>
  <c r="H21" i="4"/>
  <c r="H20" i="4" s="1"/>
  <c r="H19" i="4" s="1"/>
  <c r="G21" i="4"/>
  <c r="G20" i="4" s="1"/>
  <c r="G19" i="4" s="1"/>
  <c r="AP18" i="4"/>
  <c r="AP17" i="4" s="1"/>
  <c r="AM15" i="4"/>
  <c r="AM14" i="4" s="1"/>
  <c r="AM13" i="4" s="1"/>
  <c r="AM12" i="4" s="1"/>
  <c r="AM11" i="4" s="1"/>
  <c r="AP10" i="4" l="1"/>
  <c r="AB23" i="4"/>
  <c r="R25" i="4"/>
  <c r="R24" i="4" s="1"/>
  <c r="AD23" i="4"/>
  <c r="AQ145" i="4"/>
  <c r="AQ144" i="4" s="1"/>
  <c r="T23" i="4"/>
  <c r="AJ23" i="4"/>
  <c r="AJ18" i="4" s="1"/>
  <c r="AJ17" i="4" s="1"/>
  <c r="AJ10" i="4" s="1"/>
  <c r="AM145" i="4"/>
  <c r="AM144" i="4" s="1"/>
  <c r="AO40" i="4"/>
  <c r="AO39" i="4" s="1"/>
  <c r="AO38" i="4" s="1"/>
  <c r="AO37" i="4" s="1"/>
  <c r="AO36" i="4" s="1"/>
  <c r="AO156" i="4"/>
  <c r="AO155" i="4" s="1"/>
  <c r="AO143" i="4" s="1"/>
  <c r="AO145" i="4"/>
  <c r="AO144" i="4" s="1"/>
  <c r="AQ156" i="4"/>
  <c r="AQ155" i="4" s="1"/>
  <c r="AO96" i="4"/>
  <c r="AM156" i="4"/>
  <c r="P43" i="4"/>
  <c r="P21" i="4"/>
  <c r="P20" i="4" s="1"/>
  <c r="P19" i="4" s="1"/>
  <c r="R21" i="4"/>
  <c r="R20" i="4" s="1"/>
  <c r="R19" i="4" s="1"/>
  <c r="T18" i="4"/>
  <c r="T17" i="4" s="1"/>
  <c r="T10" i="4" s="1"/>
  <c r="H23" i="4"/>
  <c r="H18" i="4" s="1"/>
  <c r="H17" i="4" s="1"/>
  <c r="H10" i="4" s="1"/>
  <c r="J23" i="4"/>
  <c r="J18" i="4" s="1"/>
  <c r="J17" i="4" s="1"/>
  <c r="J10" i="4" s="1"/>
  <c r="L23" i="4"/>
  <c r="L18" i="4" s="1"/>
  <c r="L17" i="4" s="1"/>
  <c r="L10" i="4" s="1"/>
  <c r="N23" i="4"/>
  <c r="N18" i="4" s="1"/>
  <c r="N17" i="4" s="1"/>
  <c r="N10" i="4" s="1"/>
  <c r="AQ23" i="4"/>
  <c r="AQ18" i="4" s="1"/>
  <c r="AQ17" i="4" s="1"/>
  <c r="P28" i="4"/>
  <c r="P27" i="4" s="1"/>
  <c r="V23" i="4"/>
  <c r="V18" i="4" s="1"/>
  <c r="V17" i="4" s="1"/>
  <c r="V10" i="4" s="1"/>
  <c r="AL23" i="4"/>
  <c r="AL18" i="4" s="1"/>
  <c r="AL17" i="4" s="1"/>
  <c r="AL10" i="4" s="1"/>
  <c r="O21" i="4"/>
  <c r="O20" i="4" s="1"/>
  <c r="O19" i="4" s="1"/>
  <c r="Q21" i="4"/>
  <c r="Q20" i="4" s="1"/>
  <c r="Q19" i="4" s="1"/>
  <c r="P25" i="4"/>
  <c r="P24" i="4" s="1"/>
  <c r="R28" i="4"/>
  <c r="R27" i="4" s="1"/>
  <c r="R23" i="4" s="1"/>
  <c r="X42" i="4"/>
  <c r="AF42" i="4" s="1"/>
  <c r="AF41" i="4" s="1"/>
  <c r="AF40" i="4" s="1"/>
  <c r="AF39" i="4" s="1"/>
  <c r="AF38" i="4" s="1"/>
  <c r="AF37" i="4" s="1"/>
  <c r="X43" i="4"/>
  <c r="AM47" i="4"/>
  <c r="AM46" i="4" s="1"/>
  <c r="AO47" i="4"/>
  <c r="AO46" i="4" s="1"/>
  <c r="AQ47" i="4"/>
  <c r="AQ46" i="4" s="1"/>
  <c r="W26" i="4"/>
  <c r="AE26" i="4" s="1"/>
  <c r="AE25" i="4" s="1"/>
  <c r="AE24" i="4" s="1"/>
  <c r="O25" i="4"/>
  <c r="O24" i="4" s="1"/>
  <c r="Y26" i="4"/>
  <c r="W42" i="4"/>
  <c r="AE42" i="4" s="1"/>
  <c r="AE41" i="4" s="1"/>
  <c r="AE40" i="4" s="1"/>
  <c r="AE39" i="4" s="1"/>
  <c r="AE38" i="4" s="1"/>
  <c r="AE37" i="4" s="1"/>
  <c r="O41" i="4"/>
  <c r="O40" i="4" s="1"/>
  <c r="O39" i="4" s="1"/>
  <c r="O38" i="4" s="1"/>
  <c r="O37" i="4" s="1"/>
  <c r="AG42" i="4"/>
  <c r="AG41" i="4" s="1"/>
  <c r="AG40" i="4" s="1"/>
  <c r="AG39" i="4" s="1"/>
  <c r="AG38" i="4" s="1"/>
  <c r="AG37" i="4" s="1"/>
  <c r="Y41" i="4"/>
  <c r="Y40" i="4" s="1"/>
  <c r="Y39" i="4" s="1"/>
  <c r="Y38" i="4" s="1"/>
  <c r="Y37" i="4" s="1"/>
  <c r="AB18" i="4"/>
  <c r="AB17" i="4" s="1"/>
  <c r="AB10" i="4" s="1"/>
  <c r="AD18" i="4"/>
  <c r="AD17" i="4" s="1"/>
  <c r="AD10" i="4" s="1"/>
  <c r="AO23" i="4"/>
  <c r="AO18" i="4" s="1"/>
  <c r="AO17" i="4" s="1"/>
  <c r="W29" i="4"/>
  <c r="AE29" i="4" s="1"/>
  <c r="AE28" i="4" s="1"/>
  <c r="AE27" i="4" s="1"/>
  <c r="O28" i="4"/>
  <c r="O27" i="4" s="1"/>
  <c r="Q23" i="4"/>
  <c r="Y29" i="4"/>
  <c r="Y28" i="4" s="1"/>
  <c r="Y27" i="4" s="1"/>
  <c r="Q41" i="4"/>
  <c r="Q40" i="4" s="1"/>
  <c r="Q39" i="4" s="1"/>
  <c r="Q38" i="4" s="1"/>
  <c r="Q37" i="4" s="1"/>
  <c r="Z44" i="4"/>
  <c r="AH44" i="4" s="1"/>
  <c r="AH43" i="4" s="1"/>
  <c r="R43" i="4"/>
  <c r="AQ84" i="4"/>
  <c r="AQ96" i="4"/>
  <c r="AQ133" i="4"/>
  <c r="G23" i="4"/>
  <c r="G18" i="4" s="1"/>
  <c r="G17" i="4" s="1"/>
  <c r="G10" i="4" s="1"/>
  <c r="I23" i="4"/>
  <c r="I18" i="4" s="1"/>
  <c r="I17" i="4" s="1"/>
  <c r="I10" i="4" s="1"/>
  <c r="K23" i="4"/>
  <c r="K18" i="4" s="1"/>
  <c r="K17" i="4" s="1"/>
  <c r="K10" i="4" s="1"/>
  <c r="M23" i="4"/>
  <c r="M18" i="4" s="1"/>
  <c r="M17" i="4" s="1"/>
  <c r="M10" i="4" s="1"/>
  <c r="S23" i="4"/>
  <c r="S18" i="4" s="1"/>
  <c r="S17" i="4" s="1"/>
  <c r="S10" i="4" s="1"/>
  <c r="U23" i="4"/>
  <c r="U18" i="4" s="1"/>
  <c r="U17" i="4" s="1"/>
  <c r="U10" i="4" s="1"/>
  <c r="AA23" i="4"/>
  <c r="AA18" i="4" s="1"/>
  <c r="AA17" i="4" s="1"/>
  <c r="AA10" i="4" s="1"/>
  <c r="AC23" i="4"/>
  <c r="AC18" i="4" s="1"/>
  <c r="AC17" i="4" s="1"/>
  <c r="AC10" i="4" s="1"/>
  <c r="AI23" i="4"/>
  <c r="AI18" i="4" s="1"/>
  <c r="AI17" i="4" s="1"/>
  <c r="AI10" i="4" s="1"/>
  <c r="AK23" i="4"/>
  <c r="AK18" i="4" s="1"/>
  <c r="AK17" i="4" s="1"/>
  <c r="AK10" i="4" s="1"/>
  <c r="AM23" i="4"/>
  <c r="AM18" i="4" s="1"/>
  <c r="AM17" i="4" s="1"/>
  <c r="AM40" i="4"/>
  <c r="AM39" i="4" s="1"/>
  <c r="AM38" i="4" s="1"/>
  <c r="AM37" i="4" s="1"/>
  <c r="AM36" i="4" s="1"/>
  <c r="AQ40" i="4"/>
  <c r="AQ39" i="4" s="1"/>
  <c r="AQ38" i="4" s="1"/>
  <c r="AQ37" i="4" s="1"/>
  <c r="AQ36" i="4" s="1"/>
  <c r="Y44" i="4"/>
  <c r="Y43" i="4" s="1"/>
  <c r="AO84" i="4"/>
  <c r="AO133" i="4"/>
  <c r="AF22" i="4"/>
  <c r="AF21" i="4" s="1"/>
  <c r="AF20" i="4" s="1"/>
  <c r="AF19" i="4" s="1"/>
  <c r="X21" i="4"/>
  <c r="X20" i="4" s="1"/>
  <c r="X19" i="4" s="1"/>
  <c r="AH22" i="4"/>
  <c r="AH21" i="4" s="1"/>
  <c r="AH20" i="4" s="1"/>
  <c r="AH19" i="4" s="1"/>
  <c r="Z21" i="4"/>
  <c r="Z20" i="4" s="1"/>
  <c r="Z19" i="4" s="1"/>
  <c r="AF26" i="4"/>
  <c r="AF25" i="4" s="1"/>
  <c r="AF24" i="4" s="1"/>
  <c r="X25" i="4"/>
  <c r="X24" i="4" s="1"/>
  <c r="AH26" i="4"/>
  <c r="AH25" i="4" s="1"/>
  <c r="AH24" i="4" s="1"/>
  <c r="Z25" i="4"/>
  <c r="Z24" i="4" s="1"/>
  <c r="AF29" i="4"/>
  <c r="X28" i="4"/>
  <c r="X27" i="4" s="1"/>
  <c r="AH29" i="4"/>
  <c r="AH28" i="4" s="1"/>
  <c r="AH27" i="4" s="1"/>
  <c r="Z28" i="4"/>
  <c r="Z27" i="4" s="1"/>
  <c r="AE22" i="4"/>
  <c r="AE21" i="4" s="1"/>
  <c r="AE20" i="4" s="1"/>
  <c r="AE19" i="4" s="1"/>
  <c r="W21" i="4"/>
  <c r="W20" i="4" s="1"/>
  <c r="W19" i="4" s="1"/>
  <c r="AG22" i="4"/>
  <c r="AG21" i="4" s="1"/>
  <c r="AG20" i="4" s="1"/>
  <c r="AG19" i="4" s="1"/>
  <c r="Y21" i="4"/>
  <c r="Y20" i="4" s="1"/>
  <c r="Y19" i="4" s="1"/>
  <c r="Z42" i="4"/>
  <c r="W44" i="4"/>
  <c r="AM85" i="4"/>
  <c r="AM84" i="4" s="1"/>
  <c r="AQ143" i="4" l="1"/>
  <c r="AQ10" i="4"/>
  <c r="AO10" i="4"/>
  <c r="P23" i="4"/>
  <c r="W25" i="4"/>
  <c r="W24" i="4" s="1"/>
  <c r="AQ95" i="4"/>
  <c r="Z43" i="4"/>
  <c r="Q18" i="4"/>
  <c r="Q17" i="4" s="1"/>
  <c r="Q10" i="4" s="1"/>
  <c r="P18" i="4"/>
  <c r="P17" i="4" s="1"/>
  <c r="P10" i="4" s="1"/>
  <c r="AG29" i="4"/>
  <c r="AG28" i="4" s="1"/>
  <c r="AG27" i="4" s="1"/>
  <c r="W28" i="4"/>
  <c r="W27" i="4" s="1"/>
  <c r="X41" i="4"/>
  <c r="X40" i="4" s="1"/>
  <c r="X39" i="4" s="1"/>
  <c r="X38" i="4" s="1"/>
  <c r="X37" i="4" s="1"/>
  <c r="R18" i="4"/>
  <c r="R17" i="4" s="1"/>
  <c r="R10" i="4" s="1"/>
  <c r="O23" i="4"/>
  <c r="O18" i="4" s="1"/>
  <c r="O17" i="4" s="1"/>
  <c r="O10" i="4" s="1"/>
  <c r="AM10" i="4"/>
  <c r="AG44" i="4"/>
  <c r="AG43" i="4" s="1"/>
  <c r="W41" i="4"/>
  <c r="W40" i="4" s="1"/>
  <c r="W39" i="4" s="1"/>
  <c r="W38" i="4" s="1"/>
  <c r="W37" i="4" s="1"/>
  <c r="W23" i="4"/>
  <c r="W18" i="4" s="1"/>
  <c r="W17" i="4" s="1"/>
  <c r="W10" i="4" s="1"/>
  <c r="AG26" i="4"/>
  <c r="AG25" i="4" s="1"/>
  <c r="AG24" i="4" s="1"/>
  <c r="Y25" i="4"/>
  <c r="Y24" i="4" s="1"/>
  <c r="Y23" i="4" s="1"/>
  <c r="Y18" i="4" s="1"/>
  <c r="Y17" i="4" s="1"/>
  <c r="Y10" i="4" s="1"/>
  <c r="Z41" i="4"/>
  <c r="Z40" i="4" s="1"/>
  <c r="Z39" i="4" s="1"/>
  <c r="Z38" i="4" s="1"/>
  <c r="Z37" i="4" s="1"/>
  <c r="AH42" i="4"/>
  <c r="AH41" i="4" s="1"/>
  <c r="AH40" i="4" s="1"/>
  <c r="AH39" i="4" s="1"/>
  <c r="AH38" i="4" s="1"/>
  <c r="AH37" i="4" s="1"/>
  <c r="AF28" i="4"/>
  <c r="AF27" i="4" s="1"/>
  <c r="AF23" i="4" s="1"/>
  <c r="AF18" i="4" s="1"/>
  <c r="AF17" i="4" s="1"/>
  <c r="AF10" i="4" s="1"/>
  <c r="AN29" i="4"/>
  <c r="AN28" i="4" s="1"/>
  <c r="AN27" i="4" s="1"/>
  <c r="AN23" i="4" s="1"/>
  <c r="AN18" i="4" s="1"/>
  <c r="AN17" i="4" s="1"/>
  <c r="AN10" i="4" s="1"/>
  <c r="AH23" i="4"/>
  <c r="AH18" i="4" s="1"/>
  <c r="AH17" i="4" s="1"/>
  <c r="AH10" i="4" s="1"/>
  <c r="W43" i="4"/>
  <c r="AE44" i="4"/>
  <c r="AE43" i="4" s="1"/>
  <c r="Z23" i="4"/>
  <c r="Z18" i="4" s="1"/>
  <c r="Z17" i="4" s="1"/>
  <c r="Z10" i="4" s="1"/>
  <c r="X23" i="4"/>
  <c r="X18" i="4" s="1"/>
  <c r="X17" i="4" s="1"/>
  <c r="X10" i="4" s="1"/>
  <c r="AE23" i="4"/>
  <c r="AE18" i="4" s="1"/>
  <c r="AE17" i="4" s="1"/>
  <c r="AE10" i="4" s="1"/>
  <c r="AG23" i="4" l="1"/>
  <c r="AG18" i="4" s="1"/>
  <c r="AG17" i="4" s="1"/>
  <c r="AG10" i="4" s="1"/>
</calcChain>
</file>

<file path=xl/sharedStrings.xml><?xml version="1.0" encoding="utf-8"?>
<sst xmlns="http://schemas.openxmlformats.org/spreadsheetml/2006/main" count="839" uniqueCount="139">
  <si>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</si>
  <si>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13</t>
  </si>
  <si>
    <t>ЦСР</t>
  </si>
  <si>
    <t>ВР</t>
  </si>
  <si>
    <t>Другие общегосударственные вопросы</t>
  </si>
  <si>
    <t>Код</t>
  </si>
  <si>
    <t xml:space="preserve">Рз </t>
  </si>
  <si>
    <t>ПР</t>
  </si>
  <si>
    <t>01</t>
  </si>
  <si>
    <t>Мероприятия в установленной сфере деятельности</t>
  </si>
  <si>
    <t>200</t>
  </si>
  <si>
    <t>Непрограммное направление расходов</t>
  </si>
  <si>
    <t>Предоставление субсидий бюджетным, автономным учреждениям и иным некоммерческим организациям</t>
  </si>
  <si>
    <t>600</t>
  </si>
  <si>
    <t>Социальное обеспечение и иные выплаты населению</t>
  </si>
  <si>
    <t>300</t>
  </si>
  <si>
    <t>Сумма (тыс.руб.)</t>
  </si>
  <si>
    <t>Иные закупки товаров, работ и услуг для обеспечения государственных (муниципальных) нужд</t>
  </si>
  <si>
    <t>240</t>
  </si>
  <si>
    <t>Финансовое обеспечение деятельности бюджетных и автономных учреждений</t>
  </si>
  <si>
    <t>990 00 00000</t>
  </si>
  <si>
    <t>10</t>
  </si>
  <si>
    <t>Мероприятия в сфере информационно-коммуникационных технологий и связи</t>
  </si>
  <si>
    <t>Субсидии автономным учреждениям</t>
  </si>
  <si>
    <t>620</t>
  </si>
  <si>
    <t>921</t>
  </si>
  <si>
    <t>Учреждения, обеспечивающие предоставление государственных и муниципальных услуг</t>
  </si>
  <si>
    <t>Мероприятия в учреждениях, обеспечивающих предоставление государственных и муниципальных услуг</t>
  </si>
  <si>
    <t>Пенсионное обеспечение</t>
  </si>
  <si>
    <t>Доплаты к пенсиям, дополнительное пенсионное обеспечение</t>
  </si>
  <si>
    <t>Обеспечение предоставления гарантий в области пенсионного обеспечения лицам, замещавшим должности депутатов, выборным должностным лицам местного самоуправления, осуществляющим свои полномочия на постоянной основе в органах местного самоуправления городского округа Тольятти, и лицам, замещавшим должности муниципальной службы в органах местного самоуправления городского округа Тольятти</t>
  </si>
  <si>
    <t>Закупка товаров, работ и услуг для обеспечения государственных (муниципальных) нужд</t>
  </si>
  <si>
    <t>110 00 00000</t>
  </si>
  <si>
    <t>110 00 04000</t>
  </si>
  <si>
    <t>110 00 04460</t>
  </si>
  <si>
    <t>110 00 02000</t>
  </si>
  <si>
    <t>110 00 02470</t>
  </si>
  <si>
    <t>110 00 04470</t>
  </si>
  <si>
    <t>Департамент информационных технологий и связи администрации городского округа Тольятти</t>
  </si>
  <si>
    <t>Социальные выплаты гражданам, кроме публичных нормативных социальных выплат</t>
  </si>
  <si>
    <t xml:space="preserve">к  решению Думы </t>
  </si>
  <si>
    <t>Изменения  (тыс.руб.)</t>
  </si>
  <si>
    <t>от ____________№______</t>
  </si>
  <si>
    <t>Приложение 6</t>
  </si>
  <si>
    <t>Приложение 5</t>
  </si>
  <si>
    <t>Муниципальная программа «Развитие информационно-телекоммуникационной инфраструктуры городского округа Тольятти на 2022– 2026 годы»</t>
  </si>
  <si>
    <t xml:space="preserve">Информация о предварительном распределении бюджетных ассигнований на 2023 год и плановый период 2024 и 2025 годов </t>
  </si>
  <si>
    <t>Обеспечение проведения выборов и референдумов</t>
  </si>
  <si>
    <t>07</t>
  </si>
  <si>
    <t>990 00 04000</t>
  </si>
  <si>
    <t>Мероприятия в сфере проведения выборов</t>
  </si>
  <si>
    <t>990 00 04590</t>
  </si>
  <si>
    <t>220 00 00000</t>
  </si>
  <si>
    <t>220 00 08000</t>
  </si>
  <si>
    <t>220 00 08010</t>
  </si>
  <si>
    <t xml:space="preserve">Муниципальная программа «Развитие органов местного самоуправления городского округа Тольятти на 2023-2028 годы" 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</si>
  <si>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2021-2025 годы»</t>
  </si>
  <si>
    <t>090 00 00000</t>
  </si>
  <si>
    <t>090 00 04000</t>
  </si>
  <si>
    <t>Мероприятия в сфере общегосударственного управления</t>
  </si>
  <si>
    <t xml:space="preserve">Гражданская оборона </t>
  </si>
  <si>
    <t>03</t>
  </si>
  <si>
    <t>09</t>
  </si>
  <si>
    <t>090 00 04810</t>
  </si>
  <si>
    <t>Социальное обеспечение населения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</si>
  <si>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Создание условий для улучшения качества жизни жителей городского округа Тольятти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2020-2024 годы</t>
    </r>
  </si>
  <si>
    <t>050 00 00000</t>
  </si>
  <si>
    <t>Выплаты отдельным категориям граждан</t>
  </si>
  <si>
    <t>050 00 09000</t>
  </si>
  <si>
    <t>Предоставление ежемесячной денежной выплаты на питание отдельным категориям учащихся, осваивающих образовательные программы основного общего или среднего общего образования в  муниципальных образовательных учреждениях городского округа Тольятти по очной форме обучения</t>
  </si>
  <si>
    <t>050 00 09010</t>
  </si>
  <si>
    <t>Публичные нормативные социальные выплаты гражданам</t>
  </si>
  <si>
    <t>310</t>
  </si>
  <si>
    <t xml:space="preserve">Предоставление дополнительных мер социальной поддержки для отдельных категорий граждан, зарегистрированных в городском округе Тольятти, в виде единовременных денежных выплат к отдельным датам </t>
  </si>
  <si>
    <t>050 00 09060</t>
  </si>
  <si>
    <t xml:space="preserve">Предоставление ежемесячной денежной выплаты Почетным гражданам городского округа Тольятти </t>
  </si>
  <si>
    <t>050 00 09110</t>
  </si>
  <si>
    <t>Предоставление ежемесячной денежной выплаты в случае смерти (гибели) Почетных граждан городского округа Тольятти, пережившим их супругам и родителям, проживающим совместно с Почетным гражданином городского округа на день его смерти</t>
  </si>
  <si>
    <t>050 00 09120</t>
  </si>
  <si>
    <t>Предоставление единовременной компенсационной денежной выплаты Почетным гражданам городского округа Тольятти на оплату платных медицинских услуг, оказываемых медицинскими организациями, участвующими в реализации программы государственных гарантий бесплатного оказания гражданам медицинской помощи и территориальной программы  государственных гарантий бесплатного оказания гражданам медицинской помощи, на иных условиях, чем предусмотрено указанными программами</t>
  </si>
  <si>
    <t>050 00 09140</t>
  </si>
  <si>
    <t>Предоставление компенсационной выплаты родственникам умершего (погибшего) Почетного гражданина городского округа Тольятти в случае осуществления ими изготовления и установки надгробного памятника на могиле умершего (погибшего) Почетного гражданина городского округа Тольятти за счет собственных средств</t>
  </si>
  <si>
    <t>050 00 09150</t>
  </si>
  <si>
    <t xml:space="preserve">Предоставление ежемесячного пособия на содержание детей умершего лица, замещавшего должность депутата, выборного должностного лица местного самоуправления, осуществлявшего свои полномочия в органах самоуправления городского округа Тольятти, а также лица, замещавшего должность муниципальной службы в органах местного самоуправления городского округа Тольятти, в случае его естественной смерти </t>
  </si>
  <si>
    <t>050 00 09170</t>
  </si>
  <si>
    <t xml:space="preserve">Предоставление ежемесячных денежных выплат приглашенным для работы в государственные учреждения здравоохранения Самарской области, расположенные на территории городского округа Тольятти, гражданам, замещающим отдельные должности медицинских работников в данных учреждениях </t>
  </si>
  <si>
    <t xml:space="preserve">Предоставление ежемесячных денежных выплат на оплату жилого помещения, занимаемого по договору найма жилого помещения частного жилищного фонда, поднайма жилого помещения частного, государственного и муниципального жилищного фонда, гражданам, занимающим отдельные должности медицинских работников в государственных учреждениях здравоохранения Самарской области, расположенных на территории городского округа Тольятти </t>
  </si>
  <si>
    <t>050 00 09210</t>
  </si>
  <si>
    <t>Предоставление единовременной денежной выплаты гражданам, находящимся в трудных жизненных ситуациях, чрезвычайных обстоятельствах</t>
  </si>
  <si>
    <t>050 00 09230</t>
  </si>
  <si>
    <t>Предоставление компенсационной выплаты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t>
  </si>
  <si>
    <t>050 00 09240</t>
  </si>
  <si>
    <t>Предоставление ежемесячной денежной выплаты к пенсии отдельным категориям граждан</t>
  </si>
  <si>
    <t>050 00 09330</t>
  </si>
  <si>
    <t>Предоставление ежемесячной денежной выплаты на проезд для отдельных категорий граждан из числа инвалидов</t>
  </si>
  <si>
    <t>050 00 09400</t>
  </si>
  <si>
    <r>
      <t>Муниципальная программа «Укрепление общественного здоровья в городском округе Тольятти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2021-2024 годы</t>
    </r>
  </si>
  <si>
    <t>200 00 00000</t>
  </si>
  <si>
    <t>200 00 09000</t>
  </si>
  <si>
    <t xml:space="preserve">Предоставление дополнительных мер социальной поддержки в виде денежных выплат студентам высших учебных заведений и ординаторам, обучающимся по медицинским специальностям и заключившим договор о целевом обучении с государственным учреждением здравоохранения, подведомственным министерству здравоохранения Самарской области </t>
  </si>
  <si>
    <t>200 00 09090</t>
  </si>
  <si>
    <t>200 00 09200</t>
  </si>
  <si>
    <t>Охрана семьи и детства</t>
  </si>
  <si>
    <t>04</t>
  </si>
  <si>
    <t xml:space="preserve">Предоставление денежной выплаты в целях компенсации части платы, взимаемой с родителей (законных представителей) за присмотр и уход за детьми в муницпальных образовательных учреждениях городского округа Тольятти, реализующих образовательную программу дошкольного образования  </t>
  </si>
  <si>
    <t>050 00 09030</t>
  </si>
  <si>
    <t>Предоставление единовременного пособия в связи с вручением медали «За особые успехи в учении» по окончании обучения в образовательной организации, реализующей образовательные программы среднего общего образования</t>
  </si>
  <si>
    <t>050 00 09300</t>
  </si>
  <si>
    <t>Предоставление ежемесячного пособия на содержание ребенка, переданного на воспитание в приемную семью, на патронатное воспитание</t>
  </si>
  <si>
    <t>050 00 09390</t>
  </si>
  <si>
    <t>Другие вопросы в области социальной политики</t>
  </si>
  <si>
    <t>06</t>
  </si>
  <si>
    <t>050 00 04000</t>
  </si>
  <si>
    <t>Мероприятия в области социальной политики</t>
  </si>
  <si>
    <t>050 00 04370</t>
  </si>
  <si>
    <t>200 00 04000</t>
  </si>
  <si>
    <t>200 00 04370</t>
  </si>
  <si>
    <t>050 00 09040</t>
  </si>
  <si>
    <t>Предоставление бесплатного двухразового питания обучающимся с ОВЗ, осваивающим образовательные программы начального общего, основного общего или среднего общего образования в муниципальных общеобразовательных учреждениях городского округа Тольятти, обучение которых организовано на дому, в том числе возможности замены бесплатного двухразового питания денежной компенсацией</t>
  </si>
  <si>
    <t>990 00 09000</t>
  </si>
  <si>
    <t>990 00 09010</t>
  </si>
  <si>
    <t>990 00 09040</t>
  </si>
  <si>
    <t>990 00 09060</t>
  </si>
  <si>
    <t>990 00 09110</t>
  </si>
  <si>
    <t>990 00 09120</t>
  </si>
  <si>
    <t>990 00 09140</t>
  </si>
  <si>
    <t>990 00 09150</t>
  </si>
  <si>
    <t>990 00 09170</t>
  </si>
  <si>
    <t>990 00 09230</t>
  </si>
  <si>
    <t>990 00 09240</t>
  </si>
  <si>
    <t>990 00 09330</t>
  </si>
  <si>
    <t>990 00 09400</t>
  </si>
  <si>
    <t>990 00 09090</t>
  </si>
  <si>
    <t>990 00 09210</t>
  </si>
  <si>
    <t>990 00 09200</t>
  </si>
  <si>
    <t>990 00 09030</t>
  </si>
  <si>
    <t>990 00 09300</t>
  </si>
  <si>
    <t>990 00 09390</t>
  </si>
  <si>
    <t>990 00 04370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</si>
</sst>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_р_._-;\-* #,##0_р_._-;_-* &quot;-&quot;_р_._-;_-@_-"/>
    <numFmt numFmtId="165" formatCode="#,##0.0"/>
  </numFmts>
  <fonts count="12" x14ac:knownFonts="1">
    <font>
      <sz val="10"/>
      <name val="Arial Cyr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6"/>
      <name val="Arial Cyr"/>
      <charset val="204"/>
    </font>
    <font>
      <b/>
      <sz val="14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4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98">
    <xf numFmtId="0" fontId="0" fillId="0" borderId="0" xfId="0"/>
    <xf numFmtId="11" fontId="3" fillId="0" borderId="1" xfId="2" applyNumberFormat="1" applyFont="1" applyBorder="1" applyAlignment="1">
      <alignment horizontal="left" wrapText="1"/>
    </xf>
    <xf numFmtId="49" fontId="3" fillId="0" borderId="1" xfId="2" applyNumberFormat="1" applyFont="1" applyBorder="1" applyAlignment="1">
      <alignment horizontal="center"/>
    </xf>
    <xf numFmtId="3" fontId="3" fillId="0" borderId="1" xfId="2" applyNumberFormat="1" applyFont="1" applyBorder="1" applyAlignment="1">
      <alignment horizontal="center"/>
    </xf>
    <xf numFmtId="3" fontId="3" fillId="2" borderId="1" xfId="2" applyNumberFormat="1" applyFont="1" applyFill="1" applyBorder="1" applyAlignment="1">
      <alignment horizontal="center"/>
    </xf>
    <xf numFmtId="11" fontId="3" fillId="3" borderId="1" xfId="2" applyNumberFormat="1" applyFont="1" applyFill="1" applyBorder="1" applyAlignment="1">
      <alignment horizontal="left" wrapText="1"/>
    </xf>
    <xf numFmtId="49" fontId="3" fillId="3" borderId="1" xfId="2" applyNumberFormat="1" applyFont="1" applyFill="1" applyBorder="1" applyAlignment="1">
      <alignment horizontal="center"/>
    </xf>
    <xf numFmtId="3" fontId="3" fillId="3" borderId="1" xfId="1" applyNumberFormat="1" applyFont="1" applyFill="1" applyBorder="1" applyAlignment="1">
      <alignment horizontal="center"/>
    </xf>
    <xf numFmtId="3" fontId="3" fillId="0" borderId="1" xfId="1" applyNumberFormat="1" applyFont="1" applyBorder="1" applyAlignment="1">
      <alignment horizontal="center"/>
    </xf>
    <xf numFmtId="0" fontId="5" fillId="0" borderId="0" xfId="0" applyFont="1" applyAlignment="1">
      <alignment horizontal="left" vertical="center" wrapText="1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0" fontId="5" fillId="0" borderId="0" xfId="0" applyFont="1"/>
    <xf numFmtId="0" fontId="6" fillId="0" borderId="0" xfId="0" applyFont="1"/>
    <xf numFmtId="3" fontId="3" fillId="2" borderId="1" xfId="1" applyNumberFormat="1" applyFont="1" applyFill="1" applyBorder="1" applyAlignment="1">
      <alignment horizontal="center"/>
    </xf>
    <xf numFmtId="0" fontId="5" fillId="0" borderId="1" xfId="0" applyFont="1" applyBorder="1"/>
    <xf numFmtId="3" fontId="6" fillId="0" borderId="0" xfId="0" applyNumberFormat="1" applyFont="1"/>
    <xf numFmtId="0" fontId="5" fillId="3" borderId="1" xfId="0" applyFont="1" applyFill="1" applyBorder="1" applyAlignment="1">
      <alignment horizontal="left" wrapText="1"/>
    </xf>
    <xf numFmtId="0" fontId="5" fillId="3" borderId="1" xfId="0" applyFont="1" applyFill="1" applyBorder="1" applyAlignment="1">
      <alignment horizontal="center"/>
    </xf>
    <xf numFmtId="49" fontId="5" fillId="3" borderId="1" xfId="0" applyNumberFormat="1" applyFont="1" applyFill="1" applyBorder="1" applyAlignment="1">
      <alignment horizontal="center"/>
    </xf>
    <xf numFmtId="3" fontId="5" fillId="3" borderId="1" xfId="1" applyNumberFormat="1" applyFont="1" applyFill="1" applyBorder="1" applyAlignment="1">
      <alignment horizontal="center"/>
    </xf>
    <xf numFmtId="3" fontId="5" fillId="3" borderId="1" xfId="2" applyNumberFormat="1" applyFont="1" applyFill="1" applyBorder="1" applyAlignment="1">
      <alignment horizontal="center"/>
    </xf>
    <xf numFmtId="11" fontId="5" fillId="3" borderId="1" xfId="0" applyNumberFormat="1" applyFont="1" applyFill="1" applyBorder="1" applyAlignment="1">
      <alignment horizontal="left" wrapText="1"/>
    </xf>
    <xf numFmtId="49" fontId="5" fillId="3" borderId="1" xfId="0" applyNumberFormat="1" applyFont="1" applyFill="1" applyBorder="1" applyAlignment="1">
      <alignment horizontal="center" wrapText="1"/>
    </xf>
    <xf numFmtId="3" fontId="5" fillId="3" borderId="1" xfId="0" applyNumberFormat="1" applyFont="1" applyFill="1" applyBorder="1" applyAlignment="1">
      <alignment horizontal="center" wrapText="1"/>
    </xf>
    <xf numFmtId="3" fontId="5" fillId="0" borderId="1" xfId="0" applyNumberFormat="1" applyFont="1" applyBorder="1" applyAlignment="1">
      <alignment horizontal="center" wrapText="1"/>
    </xf>
    <xf numFmtId="3" fontId="5" fillId="2" borderId="1" xfId="0" applyNumberFormat="1" applyFont="1" applyFill="1" applyBorder="1" applyAlignment="1">
      <alignment horizontal="center" wrapText="1"/>
    </xf>
    <xf numFmtId="49" fontId="5" fillId="0" borderId="1" xfId="2" applyNumberFormat="1" applyFont="1" applyBorder="1" applyAlignment="1">
      <alignment horizontal="center"/>
    </xf>
    <xf numFmtId="3" fontId="5" fillId="0" borderId="1" xfId="2" applyNumberFormat="1" applyFont="1" applyBorder="1" applyAlignment="1">
      <alignment horizontal="center"/>
    </xf>
    <xf numFmtId="3" fontId="5" fillId="2" borderId="1" xfId="2" applyNumberFormat="1" applyFont="1" applyFill="1" applyBorder="1" applyAlignment="1">
      <alignment horizontal="center"/>
    </xf>
    <xf numFmtId="11" fontId="5" fillId="0" borderId="1" xfId="2" applyNumberFormat="1" applyFont="1" applyBorder="1" applyAlignment="1">
      <alignment horizontal="left" wrapText="1"/>
    </xf>
    <xf numFmtId="11" fontId="5" fillId="0" borderId="1" xfId="0" applyNumberFormat="1" applyFont="1" applyBorder="1" applyAlignment="1">
      <alignment horizontal="left" wrapText="1"/>
    </xf>
    <xf numFmtId="49" fontId="5" fillId="3" borderId="1" xfId="2" applyNumberFormat="1" applyFont="1" applyFill="1" applyBorder="1" applyAlignment="1">
      <alignment horizontal="center"/>
    </xf>
    <xf numFmtId="3" fontId="5" fillId="3" borderId="1" xfId="2" applyNumberFormat="1" applyFont="1" applyFill="1" applyBorder="1" applyAlignment="1">
      <alignment horizontal="center" wrapText="1"/>
    </xf>
    <xf numFmtId="0" fontId="6" fillId="2" borderId="0" xfId="0" applyFont="1" applyFill="1"/>
    <xf numFmtId="0" fontId="7" fillId="0" borderId="0" xfId="0" applyFont="1"/>
    <xf numFmtId="3" fontId="9" fillId="3" borderId="1" xfId="0" applyNumberFormat="1" applyFont="1" applyFill="1" applyBorder="1" applyAlignment="1">
      <alignment horizontal="center" wrapText="1"/>
    </xf>
    <xf numFmtId="3" fontId="8" fillId="0" borderId="1" xfId="1" applyNumberFormat="1" applyFont="1" applyBorder="1" applyAlignment="1">
      <alignment horizontal="center"/>
    </xf>
    <xf numFmtId="3" fontId="9" fillId="3" borderId="1" xfId="1" applyNumberFormat="1" applyFont="1" applyFill="1" applyBorder="1" applyAlignment="1">
      <alignment horizontal="center"/>
    </xf>
    <xf numFmtId="3" fontId="9" fillId="3" borderId="1" xfId="2" applyNumberFormat="1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5" fillId="0" borderId="1" xfId="0" applyFon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3" fontId="5" fillId="0" borderId="1" xfId="1" applyNumberFormat="1" applyFont="1" applyBorder="1" applyAlignment="1">
      <alignment horizontal="center"/>
    </xf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wrapText="1"/>
    </xf>
    <xf numFmtId="11" fontId="5" fillId="3" borderId="1" xfId="0" applyNumberFormat="1" applyFont="1" applyFill="1" applyBorder="1" applyAlignment="1">
      <alignment wrapText="1"/>
    </xf>
    <xf numFmtId="3" fontId="5" fillId="3" borderId="6" xfId="0" applyNumberFormat="1" applyFont="1" applyFill="1" applyBorder="1" applyAlignment="1">
      <alignment horizontal="center" wrapText="1"/>
    </xf>
    <xf numFmtId="11" fontId="3" fillId="3" borderId="1" xfId="0" applyNumberFormat="1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 wrapText="1"/>
    </xf>
    <xf numFmtId="3" fontId="3" fillId="3" borderId="1" xfId="0" applyNumberFormat="1" applyFont="1" applyFill="1" applyBorder="1" applyAlignment="1">
      <alignment horizontal="center" wrapText="1"/>
    </xf>
    <xf numFmtId="3" fontId="3" fillId="3" borderId="6" xfId="0" applyNumberFormat="1" applyFont="1" applyFill="1" applyBorder="1" applyAlignment="1">
      <alignment horizontal="center" wrapText="1"/>
    </xf>
    <xf numFmtId="49" fontId="10" fillId="0" borderId="1" xfId="0" applyNumberFormat="1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3" fontId="10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3" fontId="10" fillId="0" borderId="1" xfId="0" applyNumberFormat="1" applyFont="1" applyBorder="1" applyAlignment="1">
      <alignment horizontal="center"/>
    </xf>
    <xf numFmtId="11" fontId="3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center"/>
    </xf>
    <xf numFmtId="11" fontId="10" fillId="0" borderId="1" xfId="0" applyNumberFormat="1" applyFont="1" applyBorder="1" applyAlignment="1">
      <alignment wrapText="1"/>
    </xf>
    <xf numFmtId="0" fontId="10" fillId="0" borderId="1" xfId="0" applyFont="1" applyBorder="1" applyAlignment="1">
      <alignment wrapText="1"/>
    </xf>
    <xf numFmtId="49" fontId="10" fillId="0" borderId="1" xfId="1" applyNumberFormat="1" applyFont="1" applyBorder="1" applyAlignment="1">
      <alignment horizontal="center" wrapText="1"/>
    </xf>
    <xf numFmtId="3" fontId="3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9" fontId="2" fillId="0" borderId="3" xfId="3" applyNumberFormat="1" applyFont="1" applyFill="1" applyBorder="1" applyAlignment="1">
      <alignment horizontal="center" vertical="center" wrapText="1"/>
    </xf>
    <xf numFmtId="49" fontId="2" fillId="0" borderId="4" xfId="3" applyNumberFormat="1" applyFont="1" applyFill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3" fontId="2" fillId="2" borderId="7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49" fontId="10" fillId="0" borderId="1" xfId="2" applyNumberFormat="1" applyFont="1" applyBorder="1" applyAlignment="1">
      <alignment horizontal="center"/>
    </xf>
  </cellXfs>
  <cellStyles count="7">
    <cellStyle name="Обычный" xfId="0" builtinId="0"/>
    <cellStyle name="Обычный 2" xfId="1" xr:uid="{00000000-0005-0000-0000-000001000000}"/>
    <cellStyle name="Обычный 3" xfId="5" xr:uid="{00000000-0005-0000-0000-000002000000}"/>
    <cellStyle name="Обычный 8" xfId="2" xr:uid="{00000000-0005-0000-0000-000003000000}"/>
    <cellStyle name="Процентный" xfId="3" builtinId="5"/>
    <cellStyle name="Финансовый [0] 2" xfId="4" xr:uid="{00000000-0005-0000-0000-000005000000}"/>
    <cellStyle name="Финансовый [0] 3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S181"/>
  <sheetViews>
    <sheetView showZeros="0" tabSelected="1" view="pageBreakPreview" topLeftCell="A7" zoomScale="90" zoomScaleNormal="100" zoomScaleSheetLayoutView="90" workbookViewId="0">
      <selection activeCell="E10" sqref="E10"/>
    </sheetView>
  </sheetViews>
  <sheetFormatPr defaultRowHeight="18.75" x14ac:dyDescent="0.25"/>
  <cols>
    <col min="1" max="1" width="66.140625" style="9" customWidth="1"/>
    <col min="2" max="2" width="6.140625" style="10" customWidth="1"/>
    <col min="3" max="3" width="6.28515625" style="11" customWidth="1"/>
    <col min="4" max="4" width="5.85546875" style="11" customWidth="1"/>
    <col min="5" max="5" width="18" style="12" customWidth="1"/>
    <col min="6" max="6" width="7.85546875" style="11" customWidth="1"/>
    <col min="7" max="7" width="15.140625" style="14" hidden="1" customWidth="1"/>
    <col min="8" max="9" width="15.28515625" style="14" hidden="1" customWidth="1"/>
    <col min="10" max="10" width="15.140625" style="14" hidden="1" customWidth="1"/>
    <col min="11" max="18" width="15.28515625" style="14" hidden="1" customWidth="1"/>
    <col min="19" max="26" width="15.7109375" style="14" hidden="1" customWidth="1"/>
    <col min="27" max="27" width="11.42578125" style="14" hidden="1" customWidth="1"/>
    <col min="28" max="28" width="14.140625" style="14" hidden="1" customWidth="1"/>
    <col min="29" max="29" width="11.42578125" style="14" hidden="1" customWidth="1"/>
    <col min="30" max="30" width="11.28515625" style="14" hidden="1" customWidth="1"/>
    <col min="31" max="32" width="14.42578125" style="35" hidden="1" customWidth="1"/>
    <col min="33" max="33" width="14.5703125" style="35" hidden="1" customWidth="1"/>
    <col min="34" max="34" width="14.7109375" style="35" hidden="1" customWidth="1"/>
    <col min="35" max="35" width="13.5703125" style="14" hidden="1" customWidth="1"/>
    <col min="36" max="36" width="13" style="14" hidden="1" customWidth="1"/>
    <col min="37" max="37" width="13.28515625" style="14" hidden="1" customWidth="1"/>
    <col min="38" max="38" width="12.7109375" style="14" hidden="1" customWidth="1"/>
    <col min="39" max="39" width="17.85546875" style="14" customWidth="1"/>
    <col min="40" max="40" width="17.85546875" style="14" hidden="1" customWidth="1"/>
    <col min="41" max="41" width="17.28515625" style="14" customWidth="1"/>
    <col min="42" max="42" width="17.5703125" style="14" hidden="1" customWidth="1"/>
    <col min="43" max="43" width="18.85546875" style="14" customWidth="1"/>
    <col min="44" max="44" width="18.85546875" style="14" hidden="1" customWidth="1"/>
    <col min="45" max="45" width="11.42578125" style="14" bestFit="1" customWidth="1"/>
    <col min="46" max="46" width="10.7109375" style="14" bestFit="1" customWidth="1"/>
    <col min="47" max="16384" width="9.140625" style="14"/>
  </cols>
  <sheetData>
    <row r="1" spans="1:45" s="13" customFormat="1" hidden="1" x14ac:dyDescent="0.3">
      <c r="A1" s="9"/>
      <c r="B1" s="10"/>
      <c r="C1" s="11"/>
      <c r="D1" s="11"/>
      <c r="E1" s="12"/>
      <c r="F1" s="11"/>
      <c r="Q1" s="75" t="s">
        <v>43</v>
      </c>
      <c r="R1" s="75"/>
      <c r="Y1" s="75" t="s">
        <v>44</v>
      </c>
      <c r="Z1" s="75"/>
      <c r="AG1" s="75" t="s">
        <v>43</v>
      </c>
      <c r="AH1" s="75"/>
    </row>
    <row r="2" spans="1:45" s="13" customFormat="1" hidden="1" x14ac:dyDescent="0.3">
      <c r="A2" s="9"/>
      <c r="B2" s="10"/>
      <c r="C2" s="11"/>
      <c r="D2" s="11"/>
      <c r="E2" s="12"/>
      <c r="F2" s="11"/>
      <c r="Q2" s="75" t="s">
        <v>40</v>
      </c>
      <c r="R2" s="75"/>
      <c r="Y2" s="75" t="s">
        <v>40</v>
      </c>
      <c r="Z2" s="75"/>
      <c r="AG2" s="75" t="s">
        <v>40</v>
      </c>
      <c r="AH2" s="75"/>
    </row>
    <row r="3" spans="1:45" s="13" customFormat="1" hidden="1" x14ac:dyDescent="0.3">
      <c r="A3" s="9"/>
      <c r="B3" s="10"/>
      <c r="C3" s="11"/>
      <c r="D3" s="11"/>
      <c r="E3" s="12"/>
      <c r="F3" s="11"/>
      <c r="Q3" s="75" t="s">
        <v>42</v>
      </c>
      <c r="R3" s="75"/>
      <c r="Y3" s="75" t="s">
        <v>42</v>
      </c>
      <c r="Z3" s="75"/>
      <c r="AG3" s="75" t="s">
        <v>42</v>
      </c>
      <c r="AH3" s="75"/>
    </row>
    <row r="4" spans="1:45" s="13" customFormat="1" hidden="1" x14ac:dyDescent="0.3">
      <c r="A4" s="9"/>
      <c r="B4" s="10"/>
      <c r="C4" s="11"/>
      <c r="D4" s="11"/>
      <c r="E4" s="12"/>
      <c r="F4" s="11"/>
    </row>
    <row r="5" spans="1:45" s="13" customFormat="1" hidden="1" x14ac:dyDescent="0.3">
      <c r="A5" s="9"/>
      <c r="B5" s="10"/>
      <c r="C5" s="11"/>
      <c r="D5" s="11"/>
      <c r="E5" s="12"/>
      <c r="F5" s="11"/>
    </row>
    <row r="6" spans="1:45" s="13" customFormat="1" ht="21.75" hidden="1" customHeight="1" x14ac:dyDescent="0.3">
      <c r="A6" s="41"/>
      <c r="B6" s="41"/>
      <c r="C6" s="41"/>
      <c r="D6" s="41"/>
      <c r="E6" s="41"/>
      <c r="F6" s="41"/>
    </row>
    <row r="7" spans="1:45" ht="69.75" customHeight="1" x14ac:dyDescent="0.3">
      <c r="A7" s="76" t="s">
        <v>46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76"/>
      <c r="AG7" s="76"/>
      <c r="AH7" s="76"/>
      <c r="AI7" s="76"/>
      <c r="AJ7" s="76"/>
      <c r="AK7" s="76"/>
      <c r="AL7" s="76"/>
      <c r="AM7" s="76"/>
      <c r="AN7" s="76"/>
      <c r="AO7" s="77"/>
      <c r="AP7" s="77"/>
      <c r="AQ7" s="77"/>
      <c r="AR7" s="36"/>
    </row>
    <row r="8" spans="1:45" ht="56.25" customHeight="1" x14ac:dyDescent="0.25">
      <c r="A8" s="78" t="s">
        <v>0</v>
      </c>
      <c r="B8" s="80" t="s">
        <v>5</v>
      </c>
      <c r="C8" s="82" t="s">
        <v>6</v>
      </c>
      <c r="D8" s="82" t="s">
        <v>7</v>
      </c>
      <c r="E8" s="82" t="s">
        <v>2</v>
      </c>
      <c r="F8" s="82" t="s">
        <v>3</v>
      </c>
      <c r="G8" s="88" t="s">
        <v>16</v>
      </c>
      <c r="H8" s="89"/>
      <c r="I8" s="89"/>
      <c r="J8" s="87"/>
      <c r="K8" s="88" t="s">
        <v>41</v>
      </c>
      <c r="L8" s="89"/>
      <c r="M8" s="89"/>
      <c r="N8" s="87"/>
      <c r="O8" s="88" t="s">
        <v>16</v>
      </c>
      <c r="P8" s="89"/>
      <c r="Q8" s="89"/>
      <c r="R8" s="87"/>
      <c r="S8" s="88" t="s">
        <v>41</v>
      </c>
      <c r="T8" s="89"/>
      <c r="U8" s="89"/>
      <c r="V8" s="87"/>
      <c r="W8" s="88" t="s">
        <v>16</v>
      </c>
      <c r="X8" s="89"/>
      <c r="Y8" s="89"/>
      <c r="Z8" s="87"/>
      <c r="AA8" s="88" t="s">
        <v>41</v>
      </c>
      <c r="AB8" s="89"/>
      <c r="AC8" s="89"/>
      <c r="AD8" s="87"/>
      <c r="AE8" s="90" t="s">
        <v>16</v>
      </c>
      <c r="AF8" s="91"/>
      <c r="AG8" s="91"/>
      <c r="AH8" s="92"/>
      <c r="AI8" s="88" t="s">
        <v>41</v>
      </c>
      <c r="AJ8" s="89"/>
      <c r="AK8" s="89"/>
      <c r="AL8" s="87"/>
      <c r="AM8" s="84" t="s">
        <v>16</v>
      </c>
      <c r="AN8" s="84"/>
      <c r="AO8" s="84" t="s">
        <v>16</v>
      </c>
      <c r="AP8" s="84"/>
      <c r="AQ8" s="84" t="s">
        <v>16</v>
      </c>
      <c r="AR8" s="84"/>
    </row>
    <row r="9" spans="1:45" ht="33" customHeight="1" x14ac:dyDescent="0.25">
      <c r="A9" s="79"/>
      <c r="B9" s="81"/>
      <c r="C9" s="83"/>
      <c r="D9" s="83"/>
      <c r="E9" s="83"/>
      <c r="F9" s="83"/>
      <c r="G9" s="85">
        <v>2021</v>
      </c>
      <c r="H9" s="86"/>
      <c r="I9" s="85">
        <v>2022</v>
      </c>
      <c r="J9" s="87"/>
      <c r="K9" s="85">
        <v>2021</v>
      </c>
      <c r="L9" s="86"/>
      <c r="M9" s="85">
        <v>2022</v>
      </c>
      <c r="N9" s="87"/>
      <c r="O9" s="85">
        <v>2021</v>
      </c>
      <c r="P9" s="86"/>
      <c r="Q9" s="85">
        <v>2022</v>
      </c>
      <c r="R9" s="87"/>
      <c r="S9" s="85">
        <v>2021</v>
      </c>
      <c r="T9" s="86"/>
      <c r="U9" s="85">
        <v>2022</v>
      </c>
      <c r="V9" s="87"/>
      <c r="W9" s="85">
        <v>2021</v>
      </c>
      <c r="X9" s="86"/>
      <c r="Y9" s="85">
        <v>2022</v>
      </c>
      <c r="Z9" s="87"/>
      <c r="AA9" s="85">
        <v>2021</v>
      </c>
      <c r="AB9" s="86"/>
      <c r="AC9" s="85">
        <v>2022</v>
      </c>
      <c r="AD9" s="87"/>
      <c r="AE9" s="95">
        <v>2021</v>
      </c>
      <c r="AF9" s="96"/>
      <c r="AG9" s="95">
        <v>2022</v>
      </c>
      <c r="AH9" s="92"/>
      <c r="AI9" s="85">
        <v>2021</v>
      </c>
      <c r="AJ9" s="86"/>
      <c r="AK9" s="85">
        <v>2022</v>
      </c>
      <c r="AL9" s="87"/>
      <c r="AM9" s="93">
        <v>2024</v>
      </c>
      <c r="AN9" s="94"/>
      <c r="AO9" s="93">
        <v>2025</v>
      </c>
      <c r="AP9" s="94"/>
      <c r="AQ9" s="93">
        <v>2026</v>
      </c>
      <c r="AR9" s="94"/>
    </row>
    <row r="10" spans="1:45" ht="55.5" customHeight="1" x14ac:dyDescent="0.3">
      <c r="A10" s="1" t="s">
        <v>38</v>
      </c>
      <c r="B10" s="2" t="s">
        <v>25</v>
      </c>
      <c r="C10" s="2"/>
      <c r="D10" s="2"/>
      <c r="E10" s="2"/>
      <c r="F10" s="2"/>
      <c r="G10" s="8" t="e">
        <f>G17+G36+#REF!+#REF!+#REF!</f>
        <v>#REF!</v>
      </c>
      <c r="H10" s="8" t="e">
        <f>H17+H36+#REF!+#REF!+#REF!</f>
        <v>#REF!</v>
      </c>
      <c r="I10" s="8" t="e">
        <f>I17+I36+#REF!+#REF!+#REF!</f>
        <v>#REF!</v>
      </c>
      <c r="J10" s="8" t="e">
        <f>J17+J36+#REF!+#REF!+#REF!</f>
        <v>#REF!</v>
      </c>
      <c r="K10" s="8" t="e">
        <f>K17+K36+#REF!+#REF!+#REF!</f>
        <v>#REF!</v>
      </c>
      <c r="L10" s="8" t="e">
        <f>L17+L36+#REF!+#REF!+#REF!</f>
        <v>#REF!</v>
      </c>
      <c r="M10" s="8" t="e">
        <f>M17+M36+#REF!+#REF!+#REF!</f>
        <v>#REF!</v>
      </c>
      <c r="N10" s="8" t="e">
        <f>N17+N36+#REF!+#REF!+#REF!</f>
        <v>#REF!</v>
      </c>
      <c r="O10" s="8" t="e">
        <f>O17+O36+#REF!+#REF!+#REF!</f>
        <v>#REF!</v>
      </c>
      <c r="P10" s="8" t="e">
        <f>P17+P36+#REF!+#REF!+#REF!</f>
        <v>#REF!</v>
      </c>
      <c r="Q10" s="8" t="e">
        <f>Q17+Q36+#REF!+#REF!+#REF!</f>
        <v>#REF!</v>
      </c>
      <c r="R10" s="8" t="e">
        <f>R17+R36+#REF!+#REF!+#REF!</f>
        <v>#REF!</v>
      </c>
      <c r="S10" s="8" t="e">
        <f>S17+S36+#REF!+#REF!+#REF!</f>
        <v>#REF!</v>
      </c>
      <c r="T10" s="8" t="e">
        <f>T17+T36+#REF!+#REF!+#REF!</f>
        <v>#REF!</v>
      </c>
      <c r="U10" s="8" t="e">
        <f>U17+U36+#REF!+#REF!+#REF!</f>
        <v>#REF!</v>
      </c>
      <c r="V10" s="8" t="e">
        <f>V17+V36+#REF!+#REF!+#REF!</f>
        <v>#REF!</v>
      </c>
      <c r="W10" s="8" t="e">
        <f>W17+W36+#REF!+#REF!+#REF!</f>
        <v>#REF!</v>
      </c>
      <c r="X10" s="8" t="e">
        <f>X17+X36+#REF!+#REF!+#REF!</f>
        <v>#REF!</v>
      </c>
      <c r="Y10" s="8" t="e">
        <f>Y17+Y36+#REF!+#REF!+#REF!</f>
        <v>#REF!</v>
      </c>
      <c r="Z10" s="8" t="e">
        <f>Z17+Z36+#REF!+#REF!+#REF!</f>
        <v>#REF!</v>
      </c>
      <c r="AA10" s="8" t="e">
        <f>AA17+AA36+#REF!+#REF!+#REF!</f>
        <v>#REF!</v>
      </c>
      <c r="AB10" s="8" t="e">
        <f>AB17+AB36+#REF!+#REF!+#REF!</f>
        <v>#REF!</v>
      </c>
      <c r="AC10" s="8" t="e">
        <f>AC17+AC36+#REF!+#REF!+#REF!</f>
        <v>#REF!</v>
      </c>
      <c r="AD10" s="8" t="e">
        <f>AD17+AD36+#REF!+#REF!+#REF!</f>
        <v>#REF!</v>
      </c>
      <c r="AE10" s="15" t="e">
        <f>AE17+AE36+#REF!+#REF!+#REF!</f>
        <v>#REF!</v>
      </c>
      <c r="AF10" s="15" t="e">
        <f>AF17+AF36+#REF!+#REF!+#REF!</f>
        <v>#REF!</v>
      </c>
      <c r="AG10" s="15" t="e">
        <f>AG17+AG36+#REF!+#REF!+#REF!</f>
        <v>#REF!</v>
      </c>
      <c r="AH10" s="15" t="e">
        <f>AH17+AH36+#REF!+#REF!+#REF!</f>
        <v>#REF!</v>
      </c>
      <c r="AI10" s="8" t="e">
        <f>AI17+AI36+#REF!+#REF!+#REF!</f>
        <v>#REF!</v>
      </c>
      <c r="AJ10" s="8" t="e">
        <f>AJ17+AJ36+#REF!+#REF!+#REF!</f>
        <v>#REF!</v>
      </c>
      <c r="AK10" s="8" t="e">
        <f>AK17+AK36+#REF!+#REF!+#REF!</f>
        <v>#REF!</v>
      </c>
      <c r="AL10" s="8" t="e">
        <f>AL17+AL36+#REF!+#REF!+#REF!</f>
        <v>#REF!</v>
      </c>
      <c r="AM10" s="8">
        <f>AM11+AM17+AM30+AM36+AM45+AM143+AM166</f>
        <v>415664</v>
      </c>
      <c r="AN10" s="8" t="e">
        <f>AN11+AN17+AN30+AN36+AN45+AN143+AN166</f>
        <v>#REF!</v>
      </c>
      <c r="AO10" s="8">
        <f>AO17+AO30+AO36+AO155+AO177+AO45</f>
        <v>412400</v>
      </c>
      <c r="AP10" s="8" t="e">
        <f t="shared" ref="AP10:AQ10" si="0">AP17+AP30+AP36+AP155+AP177+AP45</f>
        <v>#REF!</v>
      </c>
      <c r="AQ10" s="8">
        <f t="shared" si="0"/>
        <v>412400</v>
      </c>
      <c r="AR10" s="16"/>
      <c r="AS10" s="17"/>
    </row>
    <row r="11" spans="1:45" ht="29.25" customHeight="1" x14ac:dyDescent="0.3">
      <c r="A11" s="1" t="s">
        <v>47</v>
      </c>
      <c r="B11" s="2" t="s">
        <v>25</v>
      </c>
      <c r="C11" s="2" t="s">
        <v>8</v>
      </c>
      <c r="D11" s="2" t="s">
        <v>48</v>
      </c>
      <c r="E11" s="2"/>
      <c r="F11" s="2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15"/>
      <c r="AF11" s="15"/>
      <c r="AG11" s="15"/>
      <c r="AH11" s="15"/>
      <c r="AI11" s="8"/>
      <c r="AJ11" s="8"/>
      <c r="AK11" s="8"/>
      <c r="AL11" s="8"/>
      <c r="AM11" s="8">
        <f>AM12</f>
        <v>355</v>
      </c>
      <c r="AN11" s="38"/>
      <c r="AO11" s="38"/>
      <c r="AP11" s="38"/>
      <c r="AQ11" s="38"/>
      <c r="AR11" s="16"/>
      <c r="AS11" s="17"/>
    </row>
    <row r="12" spans="1:45" ht="23.25" customHeight="1" x14ac:dyDescent="0.3">
      <c r="A12" s="31" t="s">
        <v>11</v>
      </c>
      <c r="B12" s="28" t="s">
        <v>25</v>
      </c>
      <c r="C12" s="28" t="s">
        <v>8</v>
      </c>
      <c r="D12" s="28" t="s">
        <v>48</v>
      </c>
      <c r="E12" s="28" t="s">
        <v>20</v>
      </c>
      <c r="F12" s="2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15"/>
      <c r="AF12" s="15"/>
      <c r="AG12" s="15"/>
      <c r="AH12" s="15"/>
      <c r="AI12" s="8"/>
      <c r="AJ12" s="8"/>
      <c r="AK12" s="8"/>
      <c r="AL12" s="8"/>
      <c r="AM12" s="44">
        <f>AM13</f>
        <v>355</v>
      </c>
      <c r="AN12" s="38"/>
      <c r="AO12" s="38"/>
      <c r="AP12" s="38"/>
      <c r="AQ12" s="38"/>
      <c r="AR12" s="16"/>
      <c r="AS12" s="17"/>
    </row>
    <row r="13" spans="1:45" ht="23.25" customHeight="1" x14ac:dyDescent="0.3">
      <c r="A13" s="31" t="s">
        <v>9</v>
      </c>
      <c r="B13" s="28" t="s">
        <v>25</v>
      </c>
      <c r="C13" s="28" t="s">
        <v>8</v>
      </c>
      <c r="D13" s="28" t="s">
        <v>48</v>
      </c>
      <c r="E13" s="28" t="s">
        <v>49</v>
      </c>
      <c r="F13" s="2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15"/>
      <c r="AF13" s="15"/>
      <c r="AG13" s="15"/>
      <c r="AH13" s="15"/>
      <c r="AI13" s="8"/>
      <c r="AJ13" s="8"/>
      <c r="AK13" s="8"/>
      <c r="AL13" s="8"/>
      <c r="AM13" s="44">
        <f>AM14</f>
        <v>355</v>
      </c>
      <c r="AN13" s="38"/>
      <c r="AO13" s="38"/>
      <c r="AP13" s="38"/>
      <c r="AQ13" s="38"/>
      <c r="AR13" s="16"/>
      <c r="AS13" s="17"/>
    </row>
    <row r="14" spans="1:45" ht="23.25" customHeight="1" x14ac:dyDescent="0.3">
      <c r="A14" s="31" t="s">
        <v>50</v>
      </c>
      <c r="B14" s="28" t="s">
        <v>25</v>
      </c>
      <c r="C14" s="28" t="s">
        <v>8</v>
      </c>
      <c r="D14" s="28" t="s">
        <v>48</v>
      </c>
      <c r="E14" s="28" t="s">
        <v>51</v>
      </c>
      <c r="F14" s="2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15"/>
      <c r="AF14" s="15"/>
      <c r="AG14" s="15"/>
      <c r="AH14" s="15"/>
      <c r="AI14" s="8"/>
      <c r="AJ14" s="8"/>
      <c r="AK14" s="8"/>
      <c r="AL14" s="8"/>
      <c r="AM14" s="44">
        <f>AM15</f>
        <v>355</v>
      </c>
      <c r="AN14" s="38"/>
      <c r="AO14" s="38"/>
      <c r="AP14" s="38"/>
      <c r="AQ14" s="38"/>
      <c r="AR14" s="16"/>
      <c r="AS14" s="17"/>
    </row>
    <row r="15" spans="1:45" ht="36" customHeight="1" x14ac:dyDescent="0.3">
      <c r="A15" s="31" t="s">
        <v>31</v>
      </c>
      <c r="B15" s="28" t="s">
        <v>25</v>
      </c>
      <c r="C15" s="28" t="s">
        <v>8</v>
      </c>
      <c r="D15" s="28" t="s">
        <v>48</v>
      </c>
      <c r="E15" s="28" t="s">
        <v>51</v>
      </c>
      <c r="F15" s="28" t="s">
        <v>10</v>
      </c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15"/>
      <c r="AF15" s="15"/>
      <c r="AG15" s="15"/>
      <c r="AH15" s="15"/>
      <c r="AI15" s="8"/>
      <c r="AJ15" s="8"/>
      <c r="AK15" s="8"/>
      <c r="AL15" s="8"/>
      <c r="AM15" s="44">
        <f>AM16</f>
        <v>355</v>
      </c>
      <c r="AN15" s="38"/>
      <c r="AO15" s="38"/>
      <c r="AP15" s="38"/>
      <c r="AQ15" s="38"/>
      <c r="AR15" s="16"/>
      <c r="AS15" s="17"/>
    </row>
    <row r="16" spans="1:45" ht="36" customHeight="1" x14ac:dyDescent="0.3">
      <c r="A16" s="31" t="s">
        <v>17</v>
      </c>
      <c r="B16" s="28" t="s">
        <v>25</v>
      </c>
      <c r="C16" s="28" t="s">
        <v>8</v>
      </c>
      <c r="D16" s="28" t="s">
        <v>48</v>
      </c>
      <c r="E16" s="28" t="s">
        <v>51</v>
      </c>
      <c r="F16" s="28" t="s">
        <v>18</v>
      </c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15"/>
      <c r="AF16" s="15"/>
      <c r="AG16" s="15"/>
      <c r="AH16" s="15"/>
      <c r="AI16" s="8"/>
      <c r="AJ16" s="8"/>
      <c r="AK16" s="8"/>
      <c r="AL16" s="8"/>
      <c r="AM16" s="44">
        <v>355</v>
      </c>
      <c r="AN16" s="38"/>
      <c r="AO16" s="38">
        <v>0</v>
      </c>
      <c r="AP16" s="38"/>
      <c r="AQ16" s="38">
        <v>0</v>
      </c>
      <c r="AR16" s="16"/>
      <c r="AS16" s="17"/>
    </row>
    <row r="17" spans="1:45" ht="29.25" customHeight="1" x14ac:dyDescent="0.3">
      <c r="A17" s="5" t="s">
        <v>4</v>
      </c>
      <c r="B17" s="6" t="s">
        <v>25</v>
      </c>
      <c r="C17" s="6" t="s">
        <v>8</v>
      </c>
      <c r="D17" s="6" t="s">
        <v>1</v>
      </c>
      <c r="E17" s="6"/>
      <c r="F17" s="6"/>
      <c r="G17" s="7" t="e">
        <f>G18+#REF!</f>
        <v>#REF!</v>
      </c>
      <c r="H17" s="7" t="e">
        <f>H18+#REF!</f>
        <v>#REF!</v>
      </c>
      <c r="I17" s="7" t="e">
        <f>I18+#REF!</f>
        <v>#REF!</v>
      </c>
      <c r="J17" s="7" t="e">
        <f>J18+#REF!</f>
        <v>#REF!</v>
      </c>
      <c r="K17" s="7" t="e">
        <f>K18+#REF!</f>
        <v>#REF!</v>
      </c>
      <c r="L17" s="7" t="e">
        <f>L18+#REF!</f>
        <v>#REF!</v>
      </c>
      <c r="M17" s="7" t="e">
        <f>M18+#REF!</f>
        <v>#REF!</v>
      </c>
      <c r="N17" s="7" t="e">
        <f>N18+#REF!</f>
        <v>#REF!</v>
      </c>
      <c r="O17" s="7" t="e">
        <f>O18+#REF!</f>
        <v>#REF!</v>
      </c>
      <c r="P17" s="7" t="e">
        <f>P18+#REF!</f>
        <v>#REF!</v>
      </c>
      <c r="Q17" s="7" t="e">
        <f>Q18+#REF!</f>
        <v>#REF!</v>
      </c>
      <c r="R17" s="7" t="e">
        <f>R18+#REF!</f>
        <v>#REF!</v>
      </c>
      <c r="S17" s="7" t="e">
        <f>S18+#REF!</f>
        <v>#REF!</v>
      </c>
      <c r="T17" s="7" t="e">
        <f>T18+#REF!</f>
        <v>#REF!</v>
      </c>
      <c r="U17" s="7" t="e">
        <f>U18+#REF!</f>
        <v>#REF!</v>
      </c>
      <c r="V17" s="7" t="e">
        <f>V18+#REF!</f>
        <v>#REF!</v>
      </c>
      <c r="W17" s="7" t="e">
        <f>W18+#REF!</f>
        <v>#REF!</v>
      </c>
      <c r="X17" s="7" t="e">
        <f>X18+#REF!</f>
        <v>#REF!</v>
      </c>
      <c r="Y17" s="7" t="e">
        <f>Y18+#REF!</f>
        <v>#REF!</v>
      </c>
      <c r="Z17" s="7" t="e">
        <f>Z18+#REF!</f>
        <v>#REF!</v>
      </c>
      <c r="AA17" s="7" t="e">
        <f>AA18+#REF!</f>
        <v>#REF!</v>
      </c>
      <c r="AB17" s="7" t="e">
        <f>AB18+#REF!</f>
        <v>#REF!</v>
      </c>
      <c r="AC17" s="7" t="e">
        <f>AC18+#REF!</f>
        <v>#REF!</v>
      </c>
      <c r="AD17" s="7" t="e">
        <f>AD18+#REF!</f>
        <v>#REF!</v>
      </c>
      <c r="AE17" s="7" t="e">
        <f>AE18+#REF!</f>
        <v>#REF!</v>
      </c>
      <c r="AF17" s="7" t="e">
        <f>AF18+#REF!</f>
        <v>#REF!</v>
      </c>
      <c r="AG17" s="7" t="e">
        <f>AG18+#REF!</f>
        <v>#REF!</v>
      </c>
      <c r="AH17" s="7" t="e">
        <f>AH18+#REF!</f>
        <v>#REF!</v>
      </c>
      <c r="AI17" s="7" t="e">
        <f>AI18+#REF!</f>
        <v>#REF!</v>
      </c>
      <c r="AJ17" s="7" t="e">
        <f>AJ18+#REF!</f>
        <v>#REF!</v>
      </c>
      <c r="AK17" s="7" t="e">
        <f>AK18+#REF!</f>
        <v>#REF!</v>
      </c>
      <c r="AL17" s="7" t="e">
        <f>AL18+#REF!</f>
        <v>#REF!</v>
      </c>
      <c r="AM17" s="7">
        <f>AM18</f>
        <v>273923</v>
      </c>
      <c r="AN17" s="7">
        <f t="shared" ref="AN17:AQ17" si="1">AN18</f>
        <v>271950</v>
      </c>
      <c r="AO17" s="7">
        <f t="shared" si="1"/>
        <v>272130</v>
      </c>
      <c r="AP17" s="7">
        <f t="shared" si="1"/>
        <v>0</v>
      </c>
      <c r="AQ17" s="7">
        <f t="shared" si="1"/>
        <v>272130</v>
      </c>
      <c r="AR17" s="16"/>
      <c r="AS17" s="17">
        <v>272130</v>
      </c>
    </row>
    <row r="18" spans="1:45" ht="62.25" customHeight="1" x14ac:dyDescent="0.3">
      <c r="A18" s="18" t="s">
        <v>45</v>
      </c>
      <c r="B18" s="19" t="s">
        <v>25</v>
      </c>
      <c r="C18" s="20" t="s">
        <v>8</v>
      </c>
      <c r="D18" s="20" t="s">
        <v>1</v>
      </c>
      <c r="E18" s="20" t="s">
        <v>32</v>
      </c>
      <c r="F18" s="20"/>
      <c r="G18" s="21">
        <f t="shared" ref="G18:AQ18" si="2">G19+G23</f>
        <v>184916</v>
      </c>
      <c r="H18" s="21">
        <f t="shared" si="2"/>
        <v>0</v>
      </c>
      <c r="I18" s="21">
        <f t="shared" si="2"/>
        <v>0</v>
      </c>
      <c r="J18" s="21">
        <f t="shared" si="2"/>
        <v>0</v>
      </c>
      <c r="K18" s="21">
        <f t="shared" si="2"/>
        <v>0</v>
      </c>
      <c r="L18" s="21">
        <f t="shared" si="2"/>
        <v>0</v>
      </c>
      <c r="M18" s="21">
        <f t="shared" si="2"/>
        <v>0</v>
      </c>
      <c r="N18" s="21">
        <f t="shared" si="2"/>
        <v>0</v>
      </c>
      <c r="O18" s="21">
        <f t="shared" si="2"/>
        <v>184916</v>
      </c>
      <c r="P18" s="21">
        <f t="shared" si="2"/>
        <v>0</v>
      </c>
      <c r="Q18" s="21">
        <f t="shared" si="2"/>
        <v>0</v>
      </c>
      <c r="R18" s="21">
        <f t="shared" si="2"/>
        <v>0</v>
      </c>
      <c r="S18" s="21">
        <f t="shared" si="2"/>
        <v>0</v>
      </c>
      <c r="T18" s="21">
        <f t="shared" si="2"/>
        <v>0</v>
      </c>
      <c r="U18" s="21">
        <f t="shared" si="2"/>
        <v>0</v>
      </c>
      <c r="V18" s="21">
        <f t="shared" si="2"/>
        <v>0</v>
      </c>
      <c r="W18" s="21">
        <f t="shared" si="2"/>
        <v>184916</v>
      </c>
      <c r="X18" s="21">
        <f t="shared" si="2"/>
        <v>0</v>
      </c>
      <c r="Y18" s="21">
        <f t="shared" si="2"/>
        <v>0</v>
      </c>
      <c r="Z18" s="21">
        <f t="shared" si="2"/>
        <v>0</v>
      </c>
      <c r="AA18" s="21">
        <f t="shared" si="2"/>
        <v>0</v>
      </c>
      <c r="AB18" s="21">
        <f t="shared" si="2"/>
        <v>0</v>
      </c>
      <c r="AC18" s="21">
        <f t="shared" si="2"/>
        <v>0</v>
      </c>
      <c r="AD18" s="21">
        <f t="shared" si="2"/>
        <v>0</v>
      </c>
      <c r="AE18" s="21">
        <f t="shared" si="2"/>
        <v>184916</v>
      </c>
      <c r="AF18" s="21">
        <f t="shared" si="2"/>
        <v>0</v>
      </c>
      <c r="AG18" s="21">
        <f t="shared" si="2"/>
        <v>0</v>
      </c>
      <c r="AH18" s="21">
        <f t="shared" si="2"/>
        <v>0</v>
      </c>
      <c r="AI18" s="21">
        <f t="shared" si="2"/>
        <v>0</v>
      </c>
      <c r="AJ18" s="21">
        <f t="shared" si="2"/>
        <v>0</v>
      </c>
      <c r="AK18" s="21">
        <f t="shared" si="2"/>
        <v>0</v>
      </c>
      <c r="AL18" s="21">
        <f t="shared" si="2"/>
        <v>0</v>
      </c>
      <c r="AM18" s="21">
        <f>AM19+AM23</f>
        <v>273923</v>
      </c>
      <c r="AN18" s="39">
        <f t="shared" si="2"/>
        <v>271950</v>
      </c>
      <c r="AO18" s="21">
        <f t="shared" si="2"/>
        <v>272130</v>
      </c>
      <c r="AP18" s="21">
        <f t="shared" si="2"/>
        <v>0</v>
      </c>
      <c r="AQ18" s="21">
        <f t="shared" si="2"/>
        <v>272130</v>
      </c>
      <c r="AR18" s="16"/>
      <c r="AS18" s="17"/>
    </row>
    <row r="19" spans="1:45" ht="38.25" customHeight="1" x14ac:dyDescent="0.3">
      <c r="A19" s="18" t="s">
        <v>19</v>
      </c>
      <c r="B19" s="19" t="s">
        <v>25</v>
      </c>
      <c r="C19" s="20" t="s">
        <v>8</v>
      </c>
      <c r="D19" s="20" t="s">
        <v>1</v>
      </c>
      <c r="E19" s="20" t="s">
        <v>35</v>
      </c>
      <c r="F19" s="20"/>
      <c r="G19" s="22">
        <f t="shared" ref="G19:V21" si="3">G20</f>
        <v>164770</v>
      </c>
      <c r="H19" s="22">
        <f t="shared" si="3"/>
        <v>0</v>
      </c>
      <c r="I19" s="22">
        <f t="shared" si="3"/>
        <v>0</v>
      </c>
      <c r="J19" s="22">
        <f t="shared" si="3"/>
        <v>0</v>
      </c>
      <c r="K19" s="22">
        <f t="shared" si="3"/>
        <v>0</v>
      </c>
      <c r="L19" s="22">
        <f t="shared" si="3"/>
        <v>0</v>
      </c>
      <c r="M19" s="22">
        <f t="shared" si="3"/>
        <v>0</v>
      </c>
      <c r="N19" s="22">
        <f t="shared" si="3"/>
        <v>0</v>
      </c>
      <c r="O19" s="22">
        <f t="shared" si="3"/>
        <v>164770</v>
      </c>
      <c r="P19" s="22">
        <f t="shared" si="3"/>
        <v>0</v>
      </c>
      <c r="Q19" s="22">
        <f t="shared" si="3"/>
        <v>0</v>
      </c>
      <c r="R19" s="22">
        <f t="shared" si="3"/>
        <v>0</v>
      </c>
      <c r="S19" s="22">
        <f t="shared" si="3"/>
        <v>0</v>
      </c>
      <c r="T19" s="22">
        <f t="shared" si="3"/>
        <v>0</v>
      </c>
      <c r="U19" s="22">
        <f t="shared" si="3"/>
        <v>0</v>
      </c>
      <c r="V19" s="22">
        <f t="shared" si="3"/>
        <v>0</v>
      </c>
      <c r="W19" s="22">
        <f t="shared" ref="W19:AM21" si="4">W20</f>
        <v>164770</v>
      </c>
      <c r="X19" s="22">
        <f t="shared" si="4"/>
        <v>0</v>
      </c>
      <c r="Y19" s="22">
        <f t="shared" si="4"/>
        <v>0</v>
      </c>
      <c r="Z19" s="22">
        <f t="shared" si="4"/>
        <v>0</v>
      </c>
      <c r="AA19" s="22">
        <f t="shared" si="4"/>
        <v>0</v>
      </c>
      <c r="AB19" s="22">
        <f t="shared" si="4"/>
        <v>0</v>
      </c>
      <c r="AC19" s="22">
        <f t="shared" si="4"/>
        <v>0</v>
      </c>
      <c r="AD19" s="22">
        <f t="shared" si="4"/>
        <v>0</v>
      </c>
      <c r="AE19" s="22">
        <f t="shared" si="4"/>
        <v>164770</v>
      </c>
      <c r="AF19" s="22">
        <f t="shared" si="4"/>
        <v>0</v>
      </c>
      <c r="AG19" s="22">
        <f t="shared" si="4"/>
        <v>0</v>
      </c>
      <c r="AH19" s="22">
        <f t="shared" si="4"/>
        <v>0</v>
      </c>
      <c r="AI19" s="22">
        <f t="shared" si="4"/>
        <v>0</v>
      </c>
      <c r="AJ19" s="22">
        <f t="shared" si="4"/>
        <v>0</v>
      </c>
      <c r="AK19" s="22">
        <f t="shared" si="4"/>
        <v>0</v>
      </c>
      <c r="AL19" s="22">
        <f t="shared" si="4"/>
        <v>0</v>
      </c>
      <c r="AM19" s="22">
        <f t="shared" si="4"/>
        <v>238016</v>
      </c>
      <c r="AN19" s="40">
        <f t="shared" ref="AI19:AQ21" si="5">AN20</f>
        <v>238016</v>
      </c>
      <c r="AO19" s="22">
        <f t="shared" si="5"/>
        <v>238016</v>
      </c>
      <c r="AP19" s="16"/>
      <c r="AQ19" s="22">
        <f t="shared" si="5"/>
        <v>238016</v>
      </c>
      <c r="AR19" s="16"/>
      <c r="AS19" s="17"/>
    </row>
    <row r="20" spans="1:45" ht="34.5" customHeight="1" x14ac:dyDescent="0.3">
      <c r="A20" s="23" t="s">
        <v>26</v>
      </c>
      <c r="B20" s="19" t="s">
        <v>25</v>
      </c>
      <c r="C20" s="20" t="s">
        <v>8</v>
      </c>
      <c r="D20" s="20" t="s">
        <v>1</v>
      </c>
      <c r="E20" s="20" t="s">
        <v>36</v>
      </c>
      <c r="F20" s="20"/>
      <c r="G20" s="22">
        <f t="shared" si="3"/>
        <v>164770</v>
      </c>
      <c r="H20" s="22">
        <f t="shared" si="3"/>
        <v>0</v>
      </c>
      <c r="I20" s="22">
        <f t="shared" si="3"/>
        <v>0</v>
      </c>
      <c r="J20" s="22">
        <f t="shared" si="3"/>
        <v>0</v>
      </c>
      <c r="K20" s="22">
        <f t="shared" si="3"/>
        <v>0</v>
      </c>
      <c r="L20" s="22">
        <f t="shared" si="3"/>
        <v>0</v>
      </c>
      <c r="M20" s="22">
        <f t="shared" si="3"/>
        <v>0</v>
      </c>
      <c r="N20" s="22">
        <f t="shared" si="3"/>
        <v>0</v>
      </c>
      <c r="O20" s="22">
        <f t="shared" si="3"/>
        <v>164770</v>
      </c>
      <c r="P20" s="22">
        <f t="shared" si="3"/>
        <v>0</v>
      </c>
      <c r="Q20" s="22">
        <f t="shared" si="3"/>
        <v>0</v>
      </c>
      <c r="R20" s="22">
        <f t="shared" si="3"/>
        <v>0</v>
      </c>
      <c r="S20" s="22">
        <f t="shared" si="3"/>
        <v>0</v>
      </c>
      <c r="T20" s="22">
        <f t="shared" si="3"/>
        <v>0</v>
      </c>
      <c r="U20" s="22">
        <f t="shared" si="3"/>
        <v>0</v>
      </c>
      <c r="V20" s="22">
        <f t="shared" si="3"/>
        <v>0</v>
      </c>
      <c r="W20" s="22">
        <f t="shared" si="4"/>
        <v>164770</v>
      </c>
      <c r="X20" s="22">
        <f t="shared" si="4"/>
        <v>0</v>
      </c>
      <c r="Y20" s="22">
        <f t="shared" si="4"/>
        <v>0</v>
      </c>
      <c r="Z20" s="22">
        <f t="shared" si="4"/>
        <v>0</v>
      </c>
      <c r="AA20" s="22">
        <f t="shared" si="4"/>
        <v>0</v>
      </c>
      <c r="AB20" s="22">
        <f t="shared" si="4"/>
        <v>0</v>
      </c>
      <c r="AC20" s="22">
        <f t="shared" si="4"/>
        <v>0</v>
      </c>
      <c r="AD20" s="22">
        <f t="shared" si="4"/>
        <v>0</v>
      </c>
      <c r="AE20" s="22">
        <f t="shared" si="4"/>
        <v>164770</v>
      </c>
      <c r="AF20" s="22">
        <f t="shared" si="4"/>
        <v>0</v>
      </c>
      <c r="AG20" s="22">
        <f t="shared" si="4"/>
        <v>0</v>
      </c>
      <c r="AH20" s="22">
        <f t="shared" si="4"/>
        <v>0</v>
      </c>
      <c r="AI20" s="22">
        <f t="shared" si="5"/>
        <v>0</v>
      </c>
      <c r="AJ20" s="22">
        <f t="shared" si="5"/>
        <v>0</v>
      </c>
      <c r="AK20" s="22">
        <f t="shared" si="5"/>
        <v>0</v>
      </c>
      <c r="AL20" s="22">
        <f t="shared" si="5"/>
        <v>0</v>
      </c>
      <c r="AM20" s="22">
        <f t="shared" si="5"/>
        <v>238016</v>
      </c>
      <c r="AN20" s="40">
        <f t="shared" si="5"/>
        <v>238016</v>
      </c>
      <c r="AO20" s="22">
        <f t="shared" si="5"/>
        <v>238016</v>
      </c>
      <c r="AP20" s="16"/>
      <c r="AQ20" s="22">
        <f t="shared" si="5"/>
        <v>238016</v>
      </c>
      <c r="AR20" s="16"/>
      <c r="AS20" s="17"/>
    </row>
    <row r="21" spans="1:45" ht="34.5" customHeight="1" x14ac:dyDescent="0.3">
      <c r="A21" s="23" t="s">
        <v>12</v>
      </c>
      <c r="B21" s="19" t="s">
        <v>25</v>
      </c>
      <c r="C21" s="20" t="s">
        <v>8</v>
      </c>
      <c r="D21" s="20" t="s">
        <v>1</v>
      </c>
      <c r="E21" s="20" t="s">
        <v>36</v>
      </c>
      <c r="F21" s="20" t="s">
        <v>13</v>
      </c>
      <c r="G21" s="22">
        <f t="shared" si="3"/>
        <v>164770</v>
      </c>
      <c r="H21" s="22">
        <f t="shared" si="3"/>
        <v>0</v>
      </c>
      <c r="I21" s="22">
        <f t="shared" si="3"/>
        <v>0</v>
      </c>
      <c r="J21" s="22">
        <f t="shared" si="3"/>
        <v>0</v>
      </c>
      <c r="K21" s="22">
        <f t="shared" si="3"/>
        <v>0</v>
      </c>
      <c r="L21" s="22">
        <f t="shared" si="3"/>
        <v>0</v>
      </c>
      <c r="M21" s="22">
        <f t="shared" si="3"/>
        <v>0</v>
      </c>
      <c r="N21" s="22">
        <f t="shared" si="3"/>
        <v>0</v>
      </c>
      <c r="O21" s="22">
        <f t="shared" si="3"/>
        <v>164770</v>
      </c>
      <c r="P21" s="22">
        <f t="shared" si="3"/>
        <v>0</v>
      </c>
      <c r="Q21" s="22">
        <f t="shared" si="3"/>
        <v>0</v>
      </c>
      <c r="R21" s="22">
        <f t="shared" si="3"/>
        <v>0</v>
      </c>
      <c r="S21" s="22">
        <f t="shared" si="3"/>
        <v>0</v>
      </c>
      <c r="T21" s="22">
        <f t="shared" si="3"/>
        <v>0</v>
      </c>
      <c r="U21" s="22">
        <f t="shared" si="3"/>
        <v>0</v>
      </c>
      <c r="V21" s="22">
        <f t="shared" si="3"/>
        <v>0</v>
      </c>
      <c r="W21" s="22">
        <f t="shared" si="4"/>
        <v>164770</v>
      </c>
      <c r="X21" s="22">
        <f t="shared" si="4"/>
        <v>0</v>
      </c>
      <c r="Y21" s="22">
        <f t="shared" si="4"/>
        <v>0</v>
      </c>
      <c r="Z21" s="22">
        <f t="shared" si="4"/>
        <v>0</v>
      </c>
      <c r="AA21" s="22">
        <f t="shared" si="4"/>
        <v>0</v>
      </c>
      <c r="AB21" s="22">
        <f t="shared" si="4"/>
        <v>0</v>
      </c>
      <c r="AC21" s="22">
        <f t="shared" si="4"/>
        <v>0</v>
      </c>
      <c r="AD21" s="22">
        <f t="shared" si="4"/>
        <v>0</v>
      </c>
      <c r="AE21" s="22">
        <f t="shared" si="4"/>
        <v>164770</v>
      </c>
      <c r="AF21" s="22">
        <f t="shared" si="4"/>
        <v>0</v>
      </c>
      <c r="AG21" s="22">
        <f t="shared" si="4"/>
        <v>0</v>
      </c>
      <c r="AH21" s="22">
        <f t="shared" si="4"/>
        <v>0</v>
      </c>
      <c r="AI21" s="22">
        <f t="shared" si="5"/>
        <v>0</v>
      </c>
      <c r="AJ21" s="22">
        <f t="shared" si="5"/>
        <v>0</v>
      </c>
      <c r="AK21" s="22">
        <f t="shared" si="5"/>
        <v>0</v>
      </c>
      <c r="AL21" s="22">
        <f t="shared" si="5"/>
        <v>0</v>
      </c>
      <c r="AM21" s="22">
        <f t="shared" si="5"/>
        <v>238016</v>
      </c>
      <c r="AN21" s="40">
        <f t="shared" si="5"/>
        <v>238016</v>
      </c>
      <c r="AO21" s="22">
        <f t="shared" si="5"/>
        <v>238016</v>
      </c>
      <c r="AP21" s="16"/>
      <c r="AQ21" s="22">
        <f t="shared" si="5"/>
        <v>238016</v>
      </c>
      <c r="AR21" s="16"/>
      <c r="AS21" s="17"/>
    </row>
    <row r="22" spans="1:45" ht="34.5" customHeight="1" x14ac:dyDescent="0.3">
      <c r="A22" s="23" t="s">
        <v>23</v>
      </c>
      <c r="B22" s="19" t="s">
        <v>25</v>
      </c>
      <c r="C22" s="20" t="s">
        <v>8</v>
      </c>
      <c r="D22" s="20" t="s">
        <v>1</v>
      </c>
      <c r="E22" s="20" t="s">
        <v>36</v>
      </c>
      <c r="F22" s="24" t="s">
        <v>24</v>
      </c>
      <c r="G22" s="25">
        <v>164770</v>
      </c>
      <c r="H22" s="25"/>
      <c r="I22" s="25"/>
      <c r="J22" s="25"/>
      <c r="K22" s="25"/>
      <c r="L22" s="25"/>
      <c r="M22" s="25"/>
      <c r="N22" s="25"/>
      <c r="O22" s="25">
        <f t="shared" ref="O22:R22" si="6">G22+K22</f>
        <v>164770</v>
      </c>
      <c r="P22" s="25">
        <f t="shared" si="6"/>
        <v>0</v>
      </c>
      <c r="Q22" s="25">
        <f t="shared" si="6"/>
        <v>0</v>
      </c>
      <c r="R22" s="25">
        <f t="shared" si="6"/>
        <v>0</v>
      </c>
      <c r="S22" s="25"/>
      <c r="T22" s="25"/>
      <c r="U22" s="25"/>
      <c r="V22" s="25"/>
      <c r="W22" s="25">
        <f t="shared" ref="W22:Z22" si="7">O22+S22</f>
        <v>164770</v>
      </c>
      <c r="X22" s="25">
        <f t="shared" si="7"/>
        <v>0</v>
      </c>
      <c r="Y22" s="25">
        <f t="shared" si="7"/>
        <v>0</v>
      </c>
      <c r="Z22" s="25">
        <f t="shared" si="7"/>
        <v>0</v>
      </c>
      <c r="AA22" s="25"/>
      <c r="AB22" s="25"/>
      <c r="AC22" s="25"/>
      <c r="AD22" s="25"/>
      <c r="AE22" s="25">
        <f t="shared" ref="AE22:AH22" si="8">W22+AA22</f>
        <v>164770</v>
      </c>
      <c r="AF22" s="25">
        <f t="shared" si="8"/>
        <v>0</v>
      </c>
      <c r="AG22" s="25">
        <f t="shared" si="8"/>
        <v>0</v>
      </c>
      <c r="AH22" s="25">
        <f t="shared" si="8"/>
        <v>0</v>
      </c>
      <c r="AI22" s="25"/>
      <c r="AJ22" s="25"/>
      <c r="AK22" s="25"/>
      <c r="AL22" s="25"/>
      <c r="AM22" s="25">
        <f>238016</f>
        <v>238016</v>
      </c>
      <c r="AN22" s="25">
        <f t="shared" ref="AN22:AQ22" si="9">238016</f>
        <v>238016</v>
      </c>
      <c r="AO22" s="25">
        <f t="shared" si="9"/>
        <v>238016</v>
      </c>
      <c r="AP22" s="25">
        <f t="shared" si="9"/>
        <v>238016</v>
      </c>
      <c r="AQ22" s="25">
        <f t="shared" si="9"/>
        <v>238016</v>
      </c>
      <c r="AR22" s="16"/>
      <c r="AS22" s="17"/>
    </row>
    <row r="23" spans="1:45" ht="34.5" customHeight="1" x14ac:dyDescent="0.3">
      <c r="A23" s="23" t="s">
        <v>9</v>
      </c>
      <c r="B23" s="19" t="s">
        <v>25</v>
      </c>
      <c r="C23" s="20" t="s">
        <v>8</v>
      </c>
      <c r="D23" s="20" t="s">
        <v>1</v>
      </c>
      <c r="E23" s="20" t="s">
        <v>33</v>
      </c>
      <c r="F23" s="20"/>
      <c r="G23" s="25">
        <f>G24+G27</f>
        <v>20146</v>
      </c>
      <c r="H23" s="25">
        <f>H24+H27</f>
        <v>0</v>
      </c>
      <c r="I23" s="25">
        <f>I24+I27</f>
        <v>0</v>
      </c>
      <c r="J23" s="25">
        <f>J24+J27</f>
        <v>0</v>
      </c>
      <c r="K23" s="25">
        <f t="shared" ref="K23:AO23" si="10">K24+K27</f>
        <v>0</v>
      </c>
      <c r="L23" s="25">
        <f t="shared" si="10"/>
        <v>0</v>
      </c>
      <c r="M23" s="25">
        <f t="shared" si="10"/>
        <v>0</v>
      </c>
      <c r="N23" s="25">
        <f t="shared" si="10"/>
        <v>0</v>
      </c>
      <c r="O23" s="25">
        <f t="shared" si="10"/>
        <v>20146</v>
      </c>
      <c r="P23" s="25">
        <f t="shared" si="10"/>
        <v>0</v>
      </c>
      <c r="Q23" s="25">
        <f t="shared" si="10"/>
        <v>0</v>
      </c>
      <c r="R23" s="25">
        <f t="shared" si="10"/>
        <v>0</v>
      </c>
      <c r="S23" s="25">
        <f t="shared" si="10"/>
        <v>0</v>
      </c>
      <c r="T23" s="25">
        <f t="shared" si="10"/>
        <v>0</v>
      </c>
      <c r="U23" s="25">
        <f t="shared" si="10"/>
        <v>0</v>
      </c>
      <c r="V23" s="25">
        <f t="shared" si="10"/>
        <v>0</v>
      </c>
      <c r="W23" s="25">
        <f t="shared" si="10"/>
        <v>20146</v>
      </c>
      <c r="X23" s="25">
        <f t="shared" si="10"/>
        <v>0</v>
      </c>
      <c r="Y23" s="25">
        <f t="shared" si="10"/>
        <v>0</v>
      </c>
      <c r="Z23" s="25">
        <f t="shared" si="10"/>
        <v>0</v>
      </c>
      <c r="AA23" s="25">
        <f t="shared" si="10"/>
        <v>0</v>
      </c>
      <c r="AB23" s="25">
        <f t="shared" si="10"/>
        <v>0</v>
      </c>
      <c r="AC23" s="25">
        <f t="shared" si="10"/>
        <v>0</v>
      </c>
      <c r="AD23" s="25">
        <f t="shared" si="10"/>
        <v>0</v>
      </c>
      <c r="AE23" s="25">
        <f t="shared" si="10"/>
        <v>20146</v>
      </c>
      <c r="AF23" s="25">
        <f t="shared" si="10"/>
        <v>0</v>
      </c>
      <c r="AG23" s="25">
        <f t="shared" si="10"/>
        <v>0</v>
      </c>
      <c r="AH23" s="25">
        <f t="shared" si="10"/>
        <v>0</v>
      </c>
      <c r="AI23" s="25">
        <f t="shared" si="10"/>
        <v>0</v>
      </c>
      <c r="AJ23" s="25">
        <f t="shared" si="10"/>
        <v>0</v>
      </c>
      <c r="AK23" s="25">
        <f t="shared" si="10"/>
        <v>0</v>
      </c>
      <c r="AL23" s="25">
        <f t="shared" si="10"/>
        <v>0</v>
      </c>
      <c r="AM23" s="25">
        <f>AM24+AM27</f>
        <v>35907</v>
      </c>
      <c r="AN23" s="37">
        <f t="shared" si="10"/>
        <v>33934</v>
      </c>
      <c r="AO23" s="25">
        <f t="shared" si="10"/>
        <v>34114</v>
      </c>
      <c r="AP23" s="16"/>
      <c r="AQ23" s="25">
        <f t="shared" ref="AQ23" si="11">AQ24+AQ27</f>
        <v>34114</v>
      </c>
      <c r="AR23" s="16"/>
      <c r="AS23" s="17"/>
    </row>
    <row r="24" spans="1:45" ht="34.5" customHeight="1" x14ac:dyDescent="0.3">
      <c r="A24" s="23" t="s">
        <v>22</v>
      </c>
      <c r="B24" s="19" t="s">
        <v>25</v>
      </c>
      <c r="C24" s="20" t="s">
        <v>8</v>
      </c>
      <c r="D24" s="20" t="s">
        <v>1</v>
      </c>
      <c r="E24" s="20" t="s">
        <v>34</v>
      </c>
      <c r="F24" s="20"/>
      <c r="G24" s="22">
        <f>G25</f>
        <v>19801</v>
      </c>
      <c r="H24" s="22">
        <f t="shared" ref="H24:AQ24" si="12">H25</f>
        <v>0</v>
      </c>
      <c r="I24" s="22">
        <f t="shared" si="12"/>
        <v>0</v>
      </c>
      <c r="J24" s="22">
        <f t="shared" si="12"/>
        <v>0</v>
      </c>
      <c r="K24" s="22">
        <f t="shared" si="12"/>
        <v>0</v>
      </c>
      <c r="L24" s="22">
        <f t="shared" si="12"/>
        <v>0</v>
      </c>
      <c r="M24" s="22">
        <f t="shared" si="12"/>
        <v>0</v>
      </c>
      <c r="N24" s="22">
        <f t="shared" si="12"/>
        <v>0</v>
      </c>
      <c r="O24" s="22">
        <f t="shared" si="12"/>
        <v>19801</v>
      </c>
      <c r="P24" s="22">
        <f t="shared" si="12"/>
        <v>0</v>
      </c>
      <c r="Q24" s="22">
        <f t="shared" si="12"/>
        <v>0</v>
      </c>
      <c r="R24" s="22">
        <f t="shared" si="12"/>
        <v>0</v>
      </c>
      <c r="S24" s="22">
        <f t="shared" si="12"/>
        <v>0</v>
      </c>
      <c r="T24" s="22">
        <f t="shared" si="12"/>
        <v>0</v>
      </c>
      <c r="U24" s="22">
        <f t="shared" si="12"/>
        <v>0</v>
      </c>
      <c r="V24" s="22">
        <f t="shared" si="12"/>
        <v>0</v>
      </c>
      <c r="W24" s="22">
        <f t="shared" si="12"/>
        <v>19801</v>
      </c>
      <c r="X24" s="22">
        <f t="shared" si="12"/>
        <v>0</v>
      </c>
      <c r="Y24" s="22">
        <f t="shared" si="12"/>
        <v>0</v>
      </c>
      <c r="Z24" s="22">
        <f t="shared" si="12"/>
        <v>0</v>
      </c>
      <c r="AA24" s="22">
        <f t="shared" si="12"/>
        <v>0</v>
      </c>
      <c r="AB24" s="22">
        <f t="shared" si="12"/>
        <v>0</v>
      </c>
      <c r="AC24" s="22">
        <f t="shared" si="12"/>
        <v>0</v>
      </c>
      <c r="AD24" s="22">
        <f t="shared" si="12"/>
        <v>0</v>
      </c>
      <c r="AE24" s="22">
        <f t="shared" si="12"/>
        <v>19801</v>
      </c>
      <c r="AF24" s="22">
        <f t="shared" si="12"/>
        <v>0</v>
      </c>
      <c r="AG24" s="22">
        <f t="shared" si="12"/>
        <v>0</v>
      </c>
      <c r="AH24" s="22">
        <f t="shared" si="12"/>
        <v>0</v>
      </c>
      <c r="AI24" s="22">
        <f t="shared" si="12"/>
        <v>0</v>
      </c>
      <c r="AJ24" s="22">
        <f t="shared" si="12"/>
        <v>0</v>
      </c>
      <c r="AK24" s="22">
        <f t="shared" si="12"/>
        <v>0</v>
      </c>
      <c r="AL24" s="22">
        <f t="shared" si="12"/>
        <v>0</v>
      </c>
      <c r="AM24" s="22">
        <f t="shared" si="12"/>
        <v>33934</v>
      </c>
      <c r="AN24" s="40">
        <f t="shared" si="12"/>
        <v>33934</v>
      </c>
      <c r="AO24" s="22">
        <f t="shared" si="12"/>
        <v>33934</v>
      </c>
      <c r="AP24" s="16"/>
      <c r="AQ24" s="22">
        <f t="shared" si="12"/>
        <v>33934</v>
      </c>
      <c r="AR24" s="16"/>
      <c r="AS24" s="17"/>
    </row>
    <row r="25" spans="1:45" ht="34.5" customHeight="1" x14ac:dyDescent="0.3">
      <c r="A25" s="18" t="s">
        <v>31</v>
      </c>
      <c r="B25" s="19" t="s">
        <v>25</v>
      </c>
      <c r="C25" s="20" t="s">
        <v>8</v>
      </c>
      <c r="D25" s="20" t="s">
        <v>1</v>
      </c>
      <c r="E25" s="20" t="s">
        <v>34</v>
      </c>
      <c r="F25" s="20" t="s">
        <v>10</v>
      </c>
      <c r="G25" s="22">
        <f t="shared" ref="G25:AQ25" si="13">G26</f>
        <v>19801</v>
      </c>
      <c r="H25" s="22">
        <f t="shared" si="13"/>
        <v>0</v>
      </c>
      <c r="I25" s="22">
        <f t="shared" si="13"/>
        <v>0</v>
      </c>
      <c r="J25" s="22">
        <f t="shared" si="13"/>
        <v>0</v>
      </c>
      <c r="K25" s="22">
        <f t="shared" si="13"/>
        <v>0</v>
      </c>
      <c r="L25" s="22">
        <f t="shared" si="13"/>
        <v>0</v>
      </c>
      <c r="M25" s="22">
        <f t="shared" si="13"/>
        <v>0</v>
      </c>
      <c r="N25" s="22">
        <f t="shared" si="13"/>
        <v>0</v>
      </c>
      <c r="O25" s="22">
        <f t="shared" si="13"/>
        <v>19801</v>
      </c>
      <c r="P25" s="22">
        <f t="shared" si="13"/>
        <v>0</v>
      </c>
      <c r="Q25" s="22">
        <f t="shared" si="13"/>
        <v>0</v>
      </c>
      <c r="R25" s="22">
        <f t="shared" si="13"/>
        <v>0</v>
      </c>
      <c r="S25" s="22">
        <f t="shared" si="13"/>
        <v>0</v>
      </c>
      <c r="T25" s="22">
        <f t="shared" si="13"/>
        <v>0</v>
      </c>
      <c r="U25" s="22">
        <f t="shared" si="13"/>
        <v>0</v>
      </c>
      <c r="V25" s="22">
        <f t="shared" si="13"/>
        <v>0</v>
      </c>
      <c r="W25" s="22">
        <f t="shared" si="13"/>
        <v>19801</v>
      </c>
      <c r="X25" s="22">
        <f t="shared" si="13"/>
        <v>0</v>
      </c>
      <c r="Y25" s="22">
        <f t="shared" si="13"/>
        <v>0</v>
      </c>
      <c r="Z25" s="22">
        <f t="shared" si="13"/>
        <v>0</v>
      </c>
      <c r="AA25" s="22">
        <f t="shared" si="13"/>
        <v>0</v>
      </c>
      <c r="AB25" s="22">
        <f t="shared" si="13"/>
        <v>0</v>
      </c>
      <c r="AC25" s="22">
        <f t="shared" si="13"/>
        <v>0</v>
      </c>
      <c r="AD25" s="22">
        <f t="shared" si="13"/>
        <v>0</v>
      </c>
      <c r="AE25" s="22">
        <f t="shared" si="13"/>
        <v>19801</v>
      </c>
      <c r="AF25" s="22">
        <f t="shared" si="13"/>
        <v>0</v>
      </c>
      <c r="AG25" s="22">
        <f t="shared" si="13"/>
        <v>0</v>
      </c>
      <c r="AH25" s="22">
        <f t="shared" si="13"/>
        <v>0</v>
      </c>
      <c r="AI25" s="22">
        <f t="shared" si="13"/>
        <v>0</v>
      </c>
      <c r="AJ25" s="22">
        <f t="shared" si="13"/>
        <v>0</v>
      </c>
      <c r="AK25" s="22">
        <f t="shared" si="13"/>
        <v>0</v>
      </c>
      <c r="AL25" s="22">
        <f t="shared" si="13"/>
        <v>0</v>
      </c>
      <c r="AM25" s="22">
        <f t="shared" si="13"/>
        <v>33934</v>
      </c>
      <c r="AN25" s="40">
        <f t="shared" si="13"/>
        <v>33934</v>
      </c>
      <c r="AO25" s="22">
        <f t="shared" si="13"/>
        <v>33934</v>
      </c>
      <c r="AP25" s="16"/>
      <c r="AQ25" s="22">
        <f t="shared" si="13"/>
        <v>33934</v>
      </c>
      <c r="AR25" s="16"/>
      <c r="AS25" s="17"/>
    </row>
    <row r="26" spans="1:45" ht="34.5" customHeight="1" x14ac:dyDescent="0.3">
      <c r="A26" s="18" t="s">
        <v>17</v>
      </c>
      <c r="B26" s="19" t="s">
        <v>25</v>
      </c>
      <c r="C26" s="20" t="s">
        <v>8</v>
      </c>
      <c r="D26" s="20" t="s">
        <v>1</v>
      </c>
      <c r="E26" s="20" t="s">
        <v>34</v>
      </c>
      <c r="F26" s="24" t="s">
        <v>18</v>
      </c>
      <c r="G26" s="25">
        <v>19801</v>
      </c>
      <c r="H26" s="25"/>
      <c r="I26" s="25"/>
      <c r="J26" s="25"/>
      <c r="K26" s="25"/>
      <c r="L26" s="25"/>
      <c r="M26" s="25"/>
      <c r="N26" s="25"/>
      <c r="O26" s="25">
        <f t="shared" ref="O26:R26" si="14">G26+K26</f>
        <v>19801</v>
      </c>
      <c r="P26" s="25">
        <f t="shared" si="14"/>
        <v>0</v>
      </c>
      <c r="Q26" s="25">
        <f t="shared" si="14"/>
        <v>0</v>
      </c>
      <c r="R26" s="25">
        <f t="shared" si="14"/>
        <v>0</v>
      </c>
      <c r="S26" s="25"/>
      <c r="T26" s="25"/>
      <c r="U26" s="25"/>
      <c r="V26" s="25"/>
      <c r="W26" s="25">
        <f t="shared" ref="W26:Z26" si="15">O26+S26</f>
        <v>19801</v>
      </c>
      <c r="X26" s="25">
        <f t="shared" si="15"/>
        <v>0</v>
      </c>
      <c r="Y26" s="25">
        <f t="shared" si="15"/>
        <v>0</v>
      </c>
      <c r="Z26" s="25">
        <f t="shared" si="15"/>
        <v>0</v>
      </c>
      <c r="AA26" s="25"/>
      <c r="AB26" s="25"/>
      <c r="AC26" s="25"/>
      <c r="AD26" s="25"/>
      <c r="AE26" s="25">
        <f t="shared" ref="AE26:AH26" si="16">W26+AA26</f>
        <v>19801</v>
      </c>
      <c r="AF26" s="25">
        <f t="shared" si="16"/>
        <v>0</v>
      </c>
      <c r="AG26" s="25">
        <f t="shared" si="16"/>
        <v>0</v>
      </c>
      <c r="AH26" s="25">
        <f t="shared" si="16"/>
        <v>0</v>
      </c>
      <c r="AI26" s="25"/>
      <c r="AJ26" s="25"/>
      <c r="AK26" s="25"/>
      <c r="AL26" s="25"/>
      <c r="AM26" s="25">
        <v>33934</v>
      </c>
      <c r="AN26" s="25">
        <v>33934</v>
      </c>
      <c r="AO26" s="25">
        <v>33934</v>
      </c>
      <c r="AP26" s="25">
        <v>33934</v>
      </c>
      <c r="AQ26" s="25">
        <v>33934</v>
      </c>
      <c r="AR26" s="16"/>
      <c r="AS26" s="17"/>
    </row>
    <row r="27" spans="1:45" ht="34.5" customHeight="1" x14ac:dyDescent="0.3">
      <c r="A27" s="23" t="s">
        <v>27</v>
      </c>
      <c r="B27" s="19" t="s">
        <v>25</v>
      </c>
      <c r="C27" s="20" t="s">
        <v>8</v>
      </c>
      <c r="D27" s="20" t="s">
        <v>1</v>
      </c>
      <c r="E27" s="20" t="s">
        <v>37</v>
      </c>
      <c r="F27" s="20"/>
      <c r="G27" s="22">
        <f t="shared" ref="G27:V28" si="17">G28</f>
        <v>345</v>
      </c>
      <c r="H27" s="22">
        <f t="shared" si="17"/>
        <v>0</v>
      </c>
      <c r="I27" s="22">
        <f t="shared" si="17"/>
        <v>0</v>
      </c>
      <c r="J27" s="22">
        <f t="shared" si="17"/>
        <v>0</v>
      </c>
      <c r="K27" s="22">
        <f t="shared" si="17"/>
        <v>0</v>
      </c>
      <c r="L27" s="22">
        <f t="shared" si="17"/>
        <v>0</v>
      </c>
      <c r="M27" s="22">
        <f t="shared" si="17"/>
        <v>0</v>
      </c>
      <c r="N27" s="22">
        <f t="shared" si="17"/>
        <v>0</v>
      </c>
      <c r="O27" s="22">
        <f t="shared" si="17"/>
        <v>345</v>
      </c>
      <c r="P27" s="22">
        <f t="shared" si="17"/>
        <v>0</v>
      </c>
      <c r="Q27" s="22">
        <f t="shared" si="17"/>
        <v>0</v>
      </c>
      <c r="R27" s="22">
        <f t="shared" si="17"/>
        <v>0</v>
      </c>
      <c r="S27" s="22">
        <f t="shared" si="17"/>
        <v>0</v>
      </c>
      <c r="T27" s="22">
        <f t="shared" si="17"/>
        <v>0</v>
      </c>
      <c r="U27" s="22">
        <f t="shared" si="17"/>
        <v>0</v>
      </c>
      <c r="V27" s="22">
        <f t="shared" si="17"/>
        <v>0</v>
      </c>
      <c r="W27" s="22">
        <f t="shared" ref="W27:AM28" si="18">W28</f>
        <v>345</v>
      </c>
      <c r="X27" s="22">
        <f t="shared" si="18"/>
        <v>0</v>
      </c>
      <c r="Y27" s="22">
        <f t="shared" si="18"/>
        <v>0</v>
      </c>
      <c r="Z27" s="22">
        <f t="shared" si="18"/>
        <v>0</v>
      </c>
      <c r="AA27" s="22">
        <f t="shared" si="18"/>
        <v>0</v>
      </c>
      <c r="AB27" s="22">
        <f t="shared" si="18"/>
        <v>0</v>
      </c>
      <c r="AC27" s="22">
        <f t="shared" si="18"/>
        <v>0</v>
      </c>
      <c r="AD27" s="22">
        <f t="shared" si="18"/>
        <v>0</v>
      </c>
      <c r="AE27" s="22">
        <f t="shared" si="18"/>
        <v>345</v>
      </c>
      <c r="AF27" s="22">
        <f t="shared" si="18"/>
        <v>0</v>
      </c>
      <c r="AG27" s="22">
        <f t="shared" si="18"/>
        <v>0</v>
      </c>
      <c r="AH27" s="22">
        <f t="shared" si="18"/>
        <v>0</v>
      </c>
      <c r="AI27" s="22">
        <f t="shared" si="18"/>
        <v>0</v>
      </c>
      <c r="AJ27" s="22">
        <f t="shared" si="18"/>
        <v>0</v>
      </c>
      <c r="AK27" s="22">
        <f t="shared" si="18"/>
        <v>0</v>
      </c>
      <c r="AL27" s="22">
        <f t="shared" si="18"/>
        <v>0</v>
      </c>
      <c r="AM27" s="22">
        <f t="shared" si="18"/>
        <v>1973</v>
      </c>
      <c r="AN27" s="40">
        <f t="shared" ref="AI27:AN28" si="19">AN28</f>
        <v>0</v>
      </c>
      <c r="AO27" s="22">
        <f>AO28</f>
        <v>180</v>
      </c>
      <c r="AP27" s="16"/>
      <c r="AQ27" s="22">
        <f>AQ28</f>
        <v>180</v>
      </c>
      <c r="AR27" s="16"/>
    </row>
    <row r="28" spans="1:45" ht="34.5" customHeight="1" x14ac:dyDescent="0.3">
      <c r="A28" s="23" t="s">
        <v>12</v>
      </c>
      <c r="B28" s="19" t="s">
        <v>25</v>
      </c>
      <c r="C28" s="20" t="s">
        <v>8</v>
      </c>
      <c r="D28" s="20" t="s">
        <v>1</v>
      </c>
      <c r="E28" s="20" t="s">
        <v>37</v>
      </c>
      <c r="F28" s="20" t="s">
        <v>13</v>
      </c>
      <c r="G28" s="22">
        <f t="shared" si="17"/>
        <v>345</v>
      </c>
      <c r="H28" s="22">
        <f t="shared" si="17"/>
        <v>0</v>
      </c>
      <c r="I28" s="22">
        <f t="shared" si="17"/>
        <v>0</v>
      </c>
      <c r="J28" s="22">
        <f t="shared" si="17"/>
        <v>0</v>
      </c>
      <c r="K28" s="22">
        <f t="shared" si="17"/>
        <v>0</v>
      </c>
      <c r="L28" s="22">
        <f t="shared" si="17"/>
        <v>0</v>
      </c>
      <c r="M28" s="22">
        <f t="shared" si="17"/>
        <v>0</v>
      </c>
      <c r="N28" s="22">
        <f t="shared" si="17"/>
        <v>0</v>
      </c>
      <c r="O28" s="22">
        <f t="shared" si="17"/>
        <v>345</v>
      </c>
      <c r="P28" s="22">
        <f t="shared" si="17"/>
        <v>0</v>
      </c>
      <c r="Q28" s="22">
        <f t="shared" si="17"/>
        <v>0</v>
      </c>
      <c r="R28" s="22">
        <f t="shared" si="17"/>
        <v>0</v>
      </c>
      <c r="S28" s="22">
        <f t="shared" si="17"/>
        <v>0</v>
      </c>
      <c r="T28" s="22">
        <f t="shared" si="17"/>
        <v>0</v>
      </c>
      <c r="U28" s="22">
        <f t="shared" si="17"/>
        <v>0</v>
      </c>
      <c r="V28" s="22">
        <f t="shared" si="17"/>
        <v>0</v>
      </c>
      <c r="W28" s="22">
        <f t="shared" si="18"/>
        <v>345</v>
      </c>
      <c r="X28" s="22">
        <f t="shared" si="18"/>
        <v>0</v>
      </c>
      <c r="Y28" s="22">
        <f t="shared" si="18"/>
        <v>0</v>
      </c>
      <c r="Z28" s="22">
        <f t="shared" si="18"/>
        <v>0</v>
      </c>
      <c r="AA28" s="22">
        <f t="shared" si="18"/>
        <v>0</v>
      </c>
      <c r="AB28" s="22">
        <f t="shared" si="18"/>
        <v>0</v>
      </c>
      <c r="AC28" s="22">
        <f t="shared" si="18"/>
        <v>0</v>
      </c>
      <c r="AD28" s="22">
        <f t="shared" si="18"/>
        <v>0</v>
      </c>
      <c r="AE28" s="22">
        <f t="shared" si="18"/>
        <v>345</v>
      </c>
      <c r="AF28" s="22">
        <f t="shared" si="18"/>
        <v>0</v>
      </c>
      <c r="AG28" s="22">
        <f t="shared" si="18"/>
        <v>0</v>
      </c>
      <c r="AH28" s="22">
        <f t="shared" si="18"/>
        <v>0</v>
      </c>
      <c r="AI28" s="22">
        <f t="shared" si="19"/>
        <v>0</v>
      </c>
      <c r="AJ28" s="22">
        <f t="shared" si="19"/>
        <v>0</v>
      </c>
      <c r="AK28" s="22">
        <f t="shared" si="19"/>
        <v>0</v>
      </c>
      <c r="AL28" s="22">
        <f t="shared" si="19"/>
        <v>0</v>
      </c>
      <c r="AM28" s="22">
        <f t="shared" si="19"/>
        <v>1973</v>
      </c>
      <c r="AN28" s="40">
        <f t="shared" si="19"/>
        <v>0</v>
      </c>
      <c r="AO28" s="22">
        <f>AO29</f>
        <v>180</v>
      </c>
      <c r="AP28" s="16"/>
      <c r="AQ28" s="22">
        <f>AQ29</f>
        <v>180</v>
      </c>
      <c r="AR28" s="16"/>
    </row>
    <row r="29" spans="1:45" ht="34.5" customHeight="1" x14ac:dyDescent="0.3">
      <c r="A29" s="23" t="s">
        <v>23</v>
      </c>
      <c r="B29" s="19" t="s">
        <v>25</v>
      </c>
      <c r="C29" s="20" t="s">
        <v>8</v>
      </c>
      <c r="D29" s="20" t="s">
        <v>1</v>
      </c>
      <c r="E29" s="20" t="s">
        <v>37</v>
      </c>
      <c r="F29" s="24" t="s">
        <v>24</v>
      </c>
      <c r="G29" s="25">
        <v>345</v>
      </c>
      <c r="H29" s="25"/>
      <c r="I29" s="25"/>
      <c r="J29" s="25"/>
      <c r="K29" s="25"/>
      <c r="L29" s="25"/>
      <c r="M29" s="25"/>
      <c r="N29" s="25"/>
      <c r="O29" s="25">
        <f t="shared" ref="O29:R29" si="20">G29+K29</f>
        <v>345</v>
      </c>
      <c r="P29" s="25">
        <f t="shared" si="20"/>
        <v>0</v>
      </c>
      <c r="Q29" s="25">
        <f t="shared" si="20"/>
        <v>0</v>
      </c>
      <c r="R29" s="25">
        <f t="shared" si="20"/>
        <v>0</v>
      </c>
      <c r="S29" s="25"/>
      <c r="T29" s="25"/>
      <c r="U29" s="25"/>
      <c r="V29" s="25"/>
      <c r="W29" s="25">
        <f t="shared" ref="W29:Z29" si="21">O29+S29</f>
        <v>345</v>
      </c>
      <c r="X29" s="25">
        <f t="shared" si="21"/>
        <v>0</v>
      </c>
      <c r="Y29" s="25">
        <f t="shared" si="21"/>
        <v>0</v>
      </c>
      <c r="Z29" s="25">
        <f t="shared" si="21"/>
        <v>0</v>
      </c>
      <c r="AA29" s="25"/>
      <c r="AB29" s="25"/>
      <c r="AC29" s="25"/>
      <c r="AD29" s="25"/>
      <c r="AE29" s="25">
        <f t="shared" ref="AE29:AH29" si="22">W29+AA29</f>
        <v>345</v>
      </c>
      <c r="AF29" s="25">
        <f t="shared" si="22"/>
        <v>0</v>
      </c>
      <c r="AG29" s="25">
        <f t="shared" si="22"/>
        <v>0</v>
      </c>
      <c r="AH29" s="25">
        <f t="shared" si="22"/>
        <v>0</v>
      </c>
      <c r="AI29" s="25"/>
      <c r="AJ29" s="25"/>
      <c r="AK29" s="25"/>
      <c r="AL29" s="25"/>
      <c r="AM29" s="25">
        <v>1973</v>
      </c>
      <c r="AN29" s="37">
        <f t="shared" ref="AN29" si="23">AF29+AJ29</f>
        <v>0</v>
      </c>
      <c r="AO29" s="25">
        <v>180</v>
      </c>
      <c r="AP29" s="16"/>
      <c r="AQ29" s="25">
        <v>180</v>
      </c>
      <c r="AR29" s="16"/>
    </row>
    <row r="30" spans="1:45" ht="34.5" customHeight="1" x14ac:dyDescent="0.3">
      <c r="A30" s="50" t="s">
        <v>60</v>
      </c>
      <c r="B30" s="51">
        <v>921</v>
      </c>
      <c r="C30" s="52" t="s">
        <v>61</v>
      </c>
      <c r="D30" s="52" t="s">
        <v>62</v>
      </c>
      <c r="E30" s="52"/>
      <c r="F30" s="53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5">
        <f>AM31</f>
        <v>200</v>
      </c>
      <c r="AN30" s="37"/>
      <c r="AO30" s="25"/>
      <c r="AP30" s="16"/>
      <c r="AQ30" s="25"/>
      <c r="AR30" s="13"/>
    </row>
    <row r="31" spans="1:45" ht="104.25" customHeight="1" x14ac:dyDescent="0.3">
      <c r="A31" s="45" t="s">
        <v>56</v>
      </c>
      <c r="B31" s="19" t="s">
        <v>25</v>
      </c>
      <c r="C31" s="20" t="s">
        <v>61</v>
      </c>
      <c r="D31" s="20" t="s">
        <v>62</v>
      </c>
      <c r="E31" s="57" t="s">
        <v>57</v>
      </c>
      <c r="F31" s="24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49">
        <f>AM32</f>
        <v>200</v>
      </c>
      <c r="AN31" s="37"/>
      <c r="AO31" s="25"/>
      <c r="AP31" s="16"/>
      <c r="AQ31" s="25"/>
      <c r="AR31" s="13"/>
    </row>
    <row r="32" spans="1:45" ht="34.5" customHeight="1" x14ac:dyDescent="0.3">
      <c r="A32" s="45" t="s">
        <v>9</v>
      </c>
      <c r="B32" s="19" t="s">
        <v>25</v>
      </c>
      <c r="C32" s="20" t="s">
        <v>61</v>
      </c>
      <c r="D32" s="20" t="s">
        <v>62</v>
      </c>
      <c r="E32" s="57" t="s">
        <v>58</v>
      </c>
      <c r="F32" s="24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49">
        <f>AM33</f>
        <v>200</v>
      </c>
      <c r="AN32" s="37"/>
      <c r="AO32" s="25"/>
      <c r="AP32" s="16"/>
      <c r="AQ32" s="25"/>
      <c r="AR32" s="13"/>
    </row>
    <row r="33" spans="1:45" ht="34.5" customHeight="1" x14ac:dyDescent="0.3">
      <c r="A33" s="45" t="s">
        <v>59</v>
      </c>
      <c r="B33" s="19" t="s">
        <v>25</v>
      </c>
      <c r="C33" s="20" t="s">
        <v>61</v>
      </c>
      <c r="D33" s="20" t="s">
        <v>62</v>
      </c>
      <c r="E33" s="57" t="s">
        <v>63</v>
      </c>
      <c r="F33" s="24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49">
        <f>AM34</f>
        <v>200</v>
      </c>
      <c r="AN33" s="37"/>
      <c r="AO33" s="25"/>
      <c r="AP33" s="16"/>
      <c r="AQ33" s="25"/>
      <c r="AR33" s="13"/>
    </row>
    <row r="34" spans="1:45" ht="36.75" customHeight="1" x14ac:dyDescent="0.3">
      <c r="A34" s="46" t="s">
        <v>31</v>
      </c>
      <c r="B34" s="19" t="s">
        <v>25</v>
      </c>
      <c r="C34" s="20" t="s">
        <v>61</v>
      </c>
      <c r="D34" s="20" t="s">
        <v>62</v>
      </c>
      <c r="E34" s="57" t="s">
        <v>63</v>
      </c>
      <c r="F34" s="47">
        <v>200</v>
      </c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49">
        <f>AM35</f>
        <v>200</v>
      </c>
      <c r="AN34" s="37"/>
      <c r="AO34" s="25"/>
      <c r="AP34" s="16"/>
      <c r="AQ34" s="25"/>
      <c r="AR34" s="13"/>
    </row>
    <row r="35" spans="1:45" ht="34.5" customHeight="1" x14ac:dyDescent="0.3">
      <c r="A35" s="48" t="s">
        <v>17</v>
      </c>
      <c r="B35" s="19" t="s">
        <v>25</v>
      </c>
      <c r="C35" s="20" t="s">
        <v>61</v>
      </c>
      <c r="D35" s="20" t="s">
        <v>62</v>
      </c>
      <c r="E35" s="57" t="s">
        <v>63</v>
      </c>
      <c r="F35" s="47">
        <v>240</v>
      </c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49">
        <v>200</v>
      </c>
      <c r="AN35" s="37"/>
      <c r="AO35" s="25"/>
      <c r="AP35" s="16"/>
      <c r="AQ35" s="25"/>
      <c r="AR35" s="13"/>
    </row>
    <row r="36" spans="1:45" x14ac:dyDescent="0.3">
      <c r="A36" s="1" t="s">
        <v>28</v>
      </c>
      <c r="B36" s="2" t="s">
        <v>25</v>
      </c>
      <c r="C36" s="2" t="s">
        <v>21</v>
      </c>
      <c r="D36" s="2" t="s">
        <v>8</v>
      </c>
      <c r="E36" s="2"/>
      <c r="F36" s="2"/>
      <c r="G36" s="3" t="e">
        <f>#REF!</f>
        <v>#REF!</v>
      </c>
      <c r="H36" s="3" t="e">
        <f>#REF!</f>
        <v>#REF!</v>
      </c>
      <c r="I36" s="3" t="e">
        <f>#REF!</f>
        <v>#REF!</v>
      </c>
      <c r="J36" s="3" t="e">
        <f>#REF!</f>
        <v>#REF!</v>
      </c>
      <c r="K36" s="3" t="e">
        <f>#REF!</f>
        <v>#REF!</v>
      </c>
      <c r="L36" s="3" t="e">
        <f>#REF!</f>
        <v>#REF!</v>
      </c>
      <c r="M36" s="3" t="e">
        <f>#REF!</f>
        <v>#REF!</v>
      </c>
      <c r="N36" s="3" t="e">
        <f>#REF!</f>
        <v>#REF!</v>
      </c>
      <c r="O36" s="3" t="e">
        <f>#REF!</f>
        <v>#REF!</v>
      </c>
      <c r="P36" s="3" t="e">
        <f>#REF!</f>
        <v>#REF!</v>
      </c>
      <c r="Q36" s="3" t="e">
        <f>#REF!</f>
        <v>#REF!</v>
      </c>
      <c r="R36" s="3" t="e">
        <f>#REF!</f>
        <v>#REF!</v>
      </c>
      <c r="S36" s="3" t="e">
        <f>#REF!</f>
        <v>#REF!</v>
      </c>
      <c r="T36" s="3" t="e">
        <f>#REF!</f>
        <v>#REF!</v>
      </c>
      <c r="U36" s="3" t="e">
        <f>#REF!</f>
        <v>#REF!</v>
      </c>
      <c r="V36" s="3" t="e">
        <f>#REF!</f>
        <v>#REF!</v>
      </c>
      <c r="W36" s="3" t="e">
        <f>#REF!</f>
        <v>#REF!</v>
      </c>
      <c r="X36" s="3" t="e">
        <f>#REF!</f>
        <v>#REF!</v>
      </c>
      <c r="Y36" s="3" t="e">
        <f>#REF!</f>
        <v>#REF!</v>
      </c>
      <c r="Z36" s="3" t="e">
        <f>#REF!</f>
        <v>#REF!</v>
      </c>
      <c r="AA36" s="3" t="e">
        <f>#REF!</f>
        <v>#REF!</v>
      </c>
      <c r="AB36" s="3" t="e">
        <f>#REF!</f>
        <v>#REF!</v>
      </c>
      <c r="AC36" s="3" t="e">
        <f>#REF!</f>
        <v>#REF!</v>
      </c>
      <c r="AD36" s="3" t="e">
        <f>#REF!</f>
        <v>#REF!</v>
      </c>
      <c r="AE36" s="4" t="e">
        <f>#REF!</f>
        <v>#REF!</v>
      </c>
      <c r="AF36" s="4" t="e">
        <f>#REF!</f>
        <v>#REF!</v>
      </c>
      <c r="AG36" s="4" t="e">
        <f>#REF!</f>
        <v>#REF!</v>
      </c>
      <c r="AH36" s="4" t="e">
        <f>#REF!</f>
        <v>#REF!</v>
      </c>
      <c r="AI36" s="3" t="e">
        <f>#REF!</f>
        <v>#REF!</v>
      </c>
      <c r="AJ36" s="3" t="e">
        <f>#REF!</f>
        <v>#REF!</v>
      </c>
      <c r="AK36" s="3" t="e">
        <f>#REF!</f>
        <v>#REF!</v>
      </c>
      <c r="AL36" s="3" t="e">
        <f>#REF!</f>
        <v>#REF!</v>
      </c>
      <c r="AM36" s="3">
        <f>AM37</f>
        <v>58264</v>
      </c>
      <c r="AN36" s="3">
        <f t="shared" ref="AN36:AQ37" si="24">AN37</f>
        <v>0</v>
      </c>
      <c r="AO36" s="3">
        <f t="shared" si="24"/>
        <v>58264</v>
      </c>
      <c r="AP36" s="3">
        <f t="shared" si="24"/>
        <v>0</v>
      </c>
      <c r="AQ36" s="3">
        <f t="shared" si="24"/>
        <v>58264</v>
      </c>
      <c r="AS36" s="14">
        <v>58264</v>
      </c>
    </row>
    <row r="37" spans="1:45" ht="56.25" x14ac:dyDescent="0.3">
      <c r="A37" s="18" t="s">
        <v>55</v>
      </c>
      <c r="B37" s="28" t="s">
        <v>25</v>
      </c>
      <c r="C37" s="28" t="s">
        <v>21</v>
      </c>
      <c r="D37" s="28" t="s">
        <v>8</v>
      </c>
      <c r="E37" s="28" t="s">
        <v>52</v>
      </c>
      <c r="F37" s="28"/>
      <c r="G37" s="29">
        <f t="shared" ref="G37:V38" si="25">G38</f>
        <v>370</v>
      </c>
      <c r="H37" s="29">
        <f t="shared" si="25"/>
        <v>0</v>
      </c>
      <c r="I37" s="29">
        <f t="shared" si="25"/>
        <v>370</v>
      </c>
      <c r="J37" s="29">
        <f t="shared" si="25"/>
        <v>0</v>
      </c>
      <c r="K37" s="29">
        <f t="shared" si="25"/>
        <v>0</v>
      </c>
      <c r="L37" s="29">
        <f t="shared" si="25"/>
        <v>0</v>
      </c>
      <c r="M37" s="29">
        <f t="shared" si="25"/>
        <v>0</v>
      </c>
      <c r="N37" s="29">
        <f t="shared" si="25"/>
        <v>0</v>
      </c>
      <c r="O37" s="29">
        <f t="shared" si="25"/>
        <v>370</v>
      </c>
      <c r="P37" s="29">
        <f t="shared" si="25"/>
        <v>0</v>
      </c>
      <c r="Q37" s="29">
        <f t="shared" si="25"/>
        <v>370</v>
      </c>
      <c r="R37" s="29">
        <f t="shared" si="25"/>
        <v>0</v>
      </c>
      <c r="S37" s="29">
        <f t="shared" si="25"/>
        <v>0</v>
      </c>
      <c r="T37" s="29">
        <f t="shared" si="25"/>
        <v>0</v>
      </c>
      <c r="U37" s="29">
        <f t="shared" si="25"/>
        <v>0</v>
      </c>
      <c r="V37" s="29">
        <f t="shared" si="25"/>
        <v>0</v>
      </c>
      <c r="W37" s="29">
        <f t="shared" ref="W37:AL38" si="26">W38</f>
        <v>370</v>
      </c>
      <c r="X37" s="29">
        <f t="shared" si="26"/>
        <v>0</v>
      </c>
      <c r="Y37" s="29">
        <f t="shared" si="26"/>
        <v>370</v>
      </c>
      <c r="Z37" s="29">
        <f t="shared" si="26"/>
        <v>0</v>
      </c>
      <c r="AA37" s="29">
        <f t="shared" si="26"/>
        <v>0</v>
      </c>
      <c r="AB37" s="29">
        <f t="shared" si="26"/>
        <v>0</v>
      </c>
      <c r="AC37" s="29">
        <f t="shared" si="26"/>
        <v>0</v>
      </c>
      <c r="AD37" s="29">
        <f t="shared" si="26"/>
        <v>0</v>
      </c>
      <c r="AE37" s="30">
        <f t="shared" si="26"/>
        <v>370</v>
      </c>
      <c r="AF37" s="30">
        <f t="shared" si="26"/>
        <v>0</v>
      </c>
      <c r="AG37" s="30">
        <f t="shared" si="26"/>
        <v>370</v>
      </c>
      <c r="AH37" s="30">
        <f t="shared" si="26"/>
        <v>0</v>
      </c>
      <c r="AI37" s="29">
        <f t="shared" si="26"/>
        <v>0</v>
      </c>
      <c r="AJ37" s="29">
        <f t="shared" si="26"/>
        <v>0</v>
      </c>
      <c r="AK37" s="29">
        <f t="shared" si="26"/>
        <v>0</v>
      </c>
      <c r="AL37" s="29">
        <f t="shared" si="26"/>
        <v>0</v>
      </c>
      <c r="AM37" s="29">
        <f>AM38</f>
        <v>58264</v>
      </c>
      <c r="AN37" s="29">
        <f t="shared" si="24"/>
        <v>0</v>
      </c>
      <c r="AO37" s="29">
        <f t="shared" si="24"/>
        <v>58264</v>
      </c>
      <c r="AP37" s="29">
        <f t="shared" si="24"/>
        <v>0</v>
      </c>
      <c r="AQ37" s="29">
        <f t="shared" si="24"/>
        <v>58264</v>
      </c>
    </row>
    <row r="38" spans="1:45" ht="37.5" x14ac:dyDescent="0.3">
      <c r="A38" s="31" t="s">
        <v>29</v>
      </c>
      <c r="B38" s="28" t="s">
        <v>25</v>
      </c>
      <c r="C38" s="28" t="s">
        <v>21</v>
      </c>
      <c r="D38" s="28" t="s">
        <v>8</v>
      </c>
      <c r="E38" s="28" t="s">
        <v>53</v>
      </c>
      <c r="F38" s="28"/>
      <c r="G38" s="29">
        <f t="shared" si="25"/>
        <v>370</v>
      </c>
      <c r="H38" s="29">
        <f t="shared" si="25"/>
        <v>0</v>
      </c>
      <c r="I38" s="29">
        <f t="shared" si="25"/>
        <v>370</v>
      </c>
      <c r="J38" s="29">
        <f t="shared" si="25"/>
        <v>0</v>
      </c>
      <c r="K38" s="29">
        <f t="shared" si="25"/>
        <v>0</v>
      </c>
      <c r="L38" s="29">
        <f t="shared" si="25"/>
        <v>0</v>
      </c>
      <c r="M38" s="29">
        <f t="shared" si="25"/>
        <v>0</v>
      </c>
      <c r="N38" s="29">
        <f t="shared" si="25"/>
        <v>0</v>
      </c>
      <c r="O38" s="29">
        <f t="shared" si="25"/>
        <v>370</v>
      </c>
      <c r="P38" s="29">
        <f t="shared" si="25"/>
        <v>0</v>
      </c>
      <c r="Q38" s="29">
        <f t="shared" si="25"/>
        <v>370</v>
      </c>
      <c r="R38" s="29">
        <f t="shared" si="25"/>
        <v>0</v>
      </c>
      <c r="S38" s="29">
        <f t="shared" si="25"/>
        <v>0</v>
      </c>
      <c r="T38" s="29">
        <f t="shared" si="25"/>
        <v>0</v>
      </c>
      <c r="U38" s="29">
        <f t="shared" si="25"/>
        <v>0</v>
      </c>
      <c r="V38" s="29">
        <f t="shared" si="25"/>
        <v>0</v>
      </c>
      <c r="W38" s="29">
        <f t="shared" si="26"/>
        <v>370</v>
      </c>
      <c r="X38" s="29">
        <f t="shared" si="26"/>
        <v>0</v>
      </c>
      <c r="Y38" s="29">
        <f t="shared" si="26"/>
        <v>370</v>
      </c>
      <c r="Z38" s="29">
        <f t="shared" si="26"/>
        <v>0</v>
      </c>
      <c r="AA38" s="29">
        <f t="shared" si="26"/>
        <v>0</v>
      </c>
      <c r="AB38" s="29">
        <f t="shared" si="26"/>
        <v>0</v>
      </c>
      <c r="AC38" s="29">
        <f t="shared" si="26"/>
        <v>0</v>
      </c>
      <c r="AD38" s="29">
        <f t="shared" si="26"/>
        <v>0</v>
      </c>
      <c r="AE38" s="30">
        <f t="shared" si="26"/>
        <v>370</v>
      </c>
      <c r="AF38" s="30">
        <f t="shared" si="26"/>
        <v>0</v>
      </c>
      <c r="AG38" s="30">
        <f t="shared" si="26"/>
        <v>370</v>
      </c>
      <c r="AH38" s="30">
        <f t="shared" si="26"/>
        <v>0</v>
      </c>
      <c r="AI38" s="29">
        <f t="shared" si="26"/>
        <v>0</v>
      </c>
      <c r="AJ38" s="29">
        <f t="shared" si="26"/>
        <v>0</v>
      </c>
      <c r="AK38" s="29">
        <f t="shared" si="26"/>
        <v>0</v>
      </c>
      <c r="AL38" s="29">
        <f t="shared" si="26"/>
        <v>0</v>
      </c>
      <c r="AM38" s="29">
        <f>AM39</f>
        <v>58264</v>
      </c>
      <c r="AN38" s="29"/>
      <c r="AO38" s="43">
        <f>AO39</f>
        <v>58264</v>
      </c>
      <c r="AP38" s="42"/>
      <c r="AQ38" s="43">
        <f>AQ39</f>
        <v>58264</v>
      </c>
    </row>
    <row r="39" spans="1:45" ht="172.5" customHeight="1" x14ac:dyDescent="0.3">
      <c r="A39" s="31" t="s">
        <v>30</v>
      </c>
      <c r="B39" s="28" t="s">
        <v>25</v>
      </c>
      <c r="C39" s="28" t="s">
        <v>21</v>
      </c>
      <c r="D39" s="28" t="s">
        <v>8</v>
      </c>
      <c r="E39" s="28" t="s">
        <v>54</v>
      </c>
      <c r="F39" s="28"/>
      <c r="G39" s="29">
        <f t="shared" ref="G39:AL39" si="27">G40+G42</f>
        <v>370</v>
      </c>
      <c r="H39" s="29">
        <f t="shared" si="27"/>
        <v>0</v>
      </c>
      <c r="I39" s="29">
        <f t="shared" si="27"/>
        <v>370</v>
      </c>
      <c r="J39" s="29">
        <f t="shared" si="27"/>
        <v>0</v>
      </c>
      <c r="K39" s="29">
        <f t="shared" si="27"/>
        <v>0</v>
      </c>
      <c r="L39" s="29">
        <f t="shared" si="27"/>
        <v>0</v>
      </c>
      <c r="M39" s="29">
        <f t="shared" si="27"/>
        <v>0</v>
      </c>
      <c r="N39" s="29">
        <f t="shared" si="27"/>
        <v>0</v>
      </c>
      <c r="O39" s="29">
        <f t="shared" si="27"/>
        <v>370</v>
      </c>
      <c r="P39" s="29">
        <f t="shared" si="27"/>
        <v>0</v>
      </c>
      <c r="Q39" s="29">
        <f t="shared" si="27"/>
        <v>370</v>
      </c>
      <c r="R39" s="29">
        <f t="shared" si="27"/>
        <v>0</v>
      </c>
      <c r="S39" s="29">
        <f t="shared" si="27"/>
        <v>0</v>
      </c>
      <c r="T39" s="29">
        <f t="shared" si="27"/>
        <v>0</v>
      </c>
      <c r="U39" s="29">
        <f t="shared" si="27"/>
        <v>0</v>
      </c>
      <c r="V39" s="29">
        <f t="shared" si="27"/>
        <v>0</v>
      </c>
      <c r="W39" s="29">
        <f t="shared" si="27"/>
        <v>370</v>
      </c>
      <c r="X39" s="29">
        <f t="shared" si="27"/>
        <v>0</v>
      </c>
      <c r="Y39" s="29">
        <f t="shared" si="27"/>
        <v>370</v>
      </c>
      <c r="Z39" s="29">
        <f t="shared" si="27"/>
        <v>0</v>
      </c>
      <c r="AA39" s="29">
        <f t="shared" si="27"/>
        <v>0</v>
      </c>
      <c r="AB39" s="29">
        <f t="shared" si="27"/>
        <v>0</v>
      </c>
      <c r="AC39" s="29">
        <f t="shared" si="27"/>
        <v>0</v>
      </c>
      <c r="AD39" s="29">
        <f t="shared" si="27"/>
        <v>0</v>
      </c>
      <c r="AE39" s="30">
        <f t="shared" si="27"/>
        <v>370</v>
      </c>
      <c r="AF39" s="30">
        <f t="shared" si="27"/>
        <v>0</v>
      </c>
      <c r="AG39" s="30">
        <f t="shared" si="27"/>
        <v>370</v>
      </c>
      <c r="AH39" s="30">
        <f t="shared" si="27"/>
        <v>0</v>
      </c>
      <c r="AI39" s="29">
        <f t="shared" si="27"/>
        <v>0</v>
      </c>
      <c r="AJ39" s="29">
        <f t="shared" si="27"/>
        <v>0</v>
      </c>
      <c r="AK39" s="29">
        <f t="shared" si="27"/>
        <v>0</v>
      </c>
      <c r="AL39" s="29">
        <f t="shared" si="27"/>
        <v>0</v>
      </c>
      <c r="AM39" s="29">
        <f>AM40</f>
        <v>58264</v>
      </c>
      <c r="AN39" s="29"/>
      <c r="AO39" s="29">
        <f t="shared" ref="AO39:AQ39" si="28">AO40</f>
        <v>58264</v>
      </c>
      <c r="AP39" s="16"/>
      <c r="AQ39" s="29">
        <f t="shared" si="28"/>
        <v>58264</v>
      </c>
    </row>
    <row r="40" spans="1:45" ht="37.5" x14ac:dyDescent="0.3">
      <c r="A40" s="31" t="s">
        <v>31</v>
      </c>
      <c r="B40" s="28" t="s">
        <v>25</v>
      </c>
      <c r="C40" s="28" t="s">
        <v>21</v>
      </c>
      <c r="D40" s="28" t="s">
        <v>8</v>
      </c>
      <c r="E40" s="28" t="s">
        <v>54</v>
      </c>
      <c r="F40" s="28" t="s">
        <v>10</v>
      </c>
      <c r="G40" s="29">
        <f t="shared" ref="G40:AL41" si="29">G41</f>
        <v>185</v>
      </c>
      <c r="H40" s="29">
        <f t="shared" si="29"/>
        <v>0</v>
      </c>
      <c r="I40" s="29">
        <f t="shared" si="29"/>
        <v>185</v>
      </c>
      <c r="J40" s="29">
        <f t="shared" si="29"/>
        <v>0</v>
      </c>
      <c r="K40" s="29">
        <f t="shared" si="29"/>
        <v>0</v>
      </c>
      <c r="L40" s="29">
        <f t="shared" si="29"/>
        <v>0</v>
      </c>
      <c r="M40" s="29">
        <f t="shared" si="29"/>
        <v>0</v>
      </c>
      <c r="N40" s="29">
        <f t="shared" si="29"/>
        <v>0</v>
      </c>
      <c r="O40" s="29">
        <f t="shared" si="29"/>
        <v>185</v>
      </c>
      <c r="P40" s="29">
        <f t="shared" si="29"/>
        <v>0</v>
      </c>
      <c r="Q40" s="29">
        <f t="shared" si="29"/>
        <v>185</v>
      </c>
      <c r="R40" s="29">
        <f t="shared" si="29"/>
        <v>0</v>
      </c>
      <c r="S40" s="29">
        <f t="shared" si="29"/>
        <v>0</v>
      </c>
      <c r="T40" s="29">
        <f t="shared" si="29"/>
        <v>0</v>
      </c>
      <c r="U40" s="29">
        <f t="shared" si="29"/>
        <v>0</v>
      </c>
      <c r="V40" s="29">
        <f t="shared" si="29"/>
        <v>0</v>
      </c>
      <c r="W40" s="29">
        <f t="shared" si="29"/>
        <v>185</v>
      </c>
      <c r="X40" s="29">
        <f t="shared" si="29"/>
        <v>0</v>
      </c>
      <c r="Y40" s="29">
        <f t="shared" si="29"/>
        <v>185</v>
      </c>
      <c r="Z40" s="29">
        <f t="shared" si="29"/>
        <v>0</v>
      </c>
      <c r="AA40" s="29">
        <f t="shared" si="29"/>
        <v>0</v>
      </c>
      <c r="AB40" s="29">
        <f t="shared" si="29"/>
        <v>0</v>
      </c>
      <c r="AC40" s="29">
        <f t="shared" si="29"/>
        <v>0</v>
      </c>
      <c r="AD40" s="29">
        <f t="shared" si="29"/>
        <v>0</v>
      </c>
      <c r="AE40" s="30">
        <f t="shared" si="29"/>
        <v>185</v>
      </c>
      <c r="AF40" s="30">
        <f t="shared" si="29"/>
        <v>0</v>
      </c>
      <c r="AG40" s="30">
        <f t="shared" si="29"/>
        <v>185</v>
      </c>
      <c r="AH40" s="30">
        <f t="shared" si="29"/>
        <v>0</v>
      </c>
      <c r="AI40" s="29">
        <f t="shared" si="29"/>
        <v>0</v>
      </c>
      <c r="AJ40" s="29">
        <f t="shared" si="29"/>
        <v>0</v>
      </c>
      <c r="AK40" s="29">
        <f t="shared" si="29"/>
        <v>0</v>
      </c>
      <c r="AL40" s="29">
        <f t="shared" si="29"/>
        <v>0</v>
      </c>
      <c r="AM40" s="29">
        <f>AM41+AM43</f>
        <v>58264</v>
      </c>
      <c r="AN40" s="29"/>
      <c r="AO40" s="29">
        <f>AO41+AO43</f>
        <v>58264</v>
      </c>
      <c r="AP40" s="16"/>
      <c r="AQ40" s="29">
        <f t="shared" ref="AQ40" si="30">AQ41+AQ43</f>
        <v>58264</v>
      </c>
    </row>
    <row r="41" spans="1:45" ht="37.5" x14ac:dyDescent="0.3">
      <c r="A41" s="31" t="s">
        <v>31</v>
      </c>
      <c r="B41" s="28" t="s">
        <v>25</v>
      </c>
      <c r="C41" s="28" t="s">
        <v>21</v>
      </c>
      <c r="D41" s="28" t="s">
        <v>8</v>
      </c>
      <c r="E41" s="28" t="s">
        <v>54</v>
      </c>
      <c r="F41" s="28" t="s">
        <v>10</v>
      </c>
      <c r="G41" s="29">
        <f t="shared" si="29"/>
        <v>185</v>
      </c>
      <c r="H41" s="29">
        <f t="shared" si="29"/>
        <v>0</v>
      </c>
      <c r="I41" s="29">
        <f t="shared" si="29"/>
        <v>185</v>
      </c>
      <c r="J41" s="29">
        <f t="shared" si="29"/>
        <v>0</v>
      </c>
      <c r="K41" s="29">
        <f t="shared" si="29"/>
        <v>0</v>
      </c>
      <c r="L41" s="29">
        <f t="shared" si="29"/>
        <v>0</v>
      </c>
      <c r="M41" s="29">
        <f t="shared" si="29"/>
        <v>0</v>
      </c>
      <c r="N41" s="29">
        <f t="shared" si="29"/>
        <v>0</v>
      </c>
      <c r="O41" s="29">
        <f t="shared" si="29"/>
        <v>185</v>
      </c>
      <c r="P41" s="29">
        <f t="shared" si="29"/>
        <v>0</v>
      </c>
      <c r="Q41" s="29">
        <f t="shared" si="29"/>
        <v>185</v>
      </c>
      <c r="R41" s="29">
        <f t="shared" si="29"/>
        <v>0</v>
      </c>
      <c r="S41" s="29">
        <f t="shared" si="29"/>
        <v>0</v>
      </c>
      <c r="T41" s="29">
        <f t="shared" si="29"/>
        <v>0</v>
      </c>
      <c r="U41" s="29">
        <f t="shared" si="29"/>
        <v>0</v>
      </c>
      <c r="V41" s="29">
        <f t="shared" si="29"/>
        <v>0</v>
      </c>
      <c r="W41" s="29">
        <f t="shared" si="29"/>
        <v>185</v>
      </c>
      <c r="X41" s="29">
        <f t="shared" si="29"/>
        <v>0</v>
      </c>
      <c r="Y41" s="29">
        <f t="shared" si="29"/>
        <v>185</v>
      </c>
      <c r="Z41" s="29">
        <f t="shared" si="29"/>
        <v>0</v>
      </c>
      <c r="AA41" s="29">
        <f t="shared" si="29"/>
        <v>0</v>
      </c>
      <c r="AB41" s="29">
        <f t="shared" si="29"/>
        <v>0</v>
      </c>
      <c r="AC41" s="29">
        <f t="shared" si="29"/>
        <v>0</v>
      </c>
      <c r="AD41" s="29">
        <f t="shared" si="29"/>
        <v>0</v>
      </c>
      <c r="AE41" s="30">
        <f t="shared" si="29"/>
        <v>185</v>
      </c>
      <c r="AF41" s="30">
        <f t="shared" si="29"/>
        <v>0</v>
      </c>
      <c r="AG41" s="30">
        <f t="shared" si="29"/>
        <v>185</v>
      </c>
      <c r="AH41" s="30">
        <f t="shared" si="29"/>
        <v>0</v>
      </c>
      <c r="AI41" s="29">
        <f t="shared" si="29"/>
        <v>0</v>
      </c>
      <c r="AJ41" s="29">
        <f t="shared" si="29"/>
        <v>0</v>
      </c>
      <c r="AK41" s="29">
        <f t="shared" si="29"/>
        <v>0</v>
      </c>
      <c r="AL41" s="29">
        <f t="shared" si="29"/>
        <v>0</v>
      </c>
      <c r="AM41" s="29">
        <f>AM42</f>
        <v>462</v>
      </c>
      <c r="AN41" s="29"/>
      <c r="AO41" s="29">
        <f t="shared" ref="AO41:AQ41" si="31">AO42</f>
        <v>462</v>
      </c>
      <c r="AP41" s="16"/>
      <c r="AQ41" s="29">
        <f t="shared" si="31"/>
        <v>462</v>
      </c>
    </row>
    <row r="42" spans="1:45" ht="39" customHeight="1" x14ac:dyDescent="0.3">
      <c r="A42" s="31" t="s">
        <v>17</v>
      </c>
      <c r="B42" s="28" t="s">
        <v>25</v>
      </c>
      <c r="C42" s="28" t="s">
        <v>21</v>
      </c>
      <c r="D42" s="28" t="s">
        <v>8</v>
      </c>
      <c r="E42" s="28" t="s">
        <v>54</v>
      </c>
      <c r="F42" s="28" t="s">
        <v>18</v>
      </c>
      <c r="G42" s="26">
        <v>185</v>
      </c>
      <c r="H42" s="26"/>
      <c r="I42" s="26">
        <v>185</v>
      </c>
      <c r="J42" s="26"/>
      <c r="K42" s="26"/>
      <c r="L42" s="26"/>
      <c r="M42" s="26"/>
      <c r="N42" s="26"/>
      <c r="O42" s="26">
        <f t="shared" ref="O42:R42" si="32">G42+K42</f>
        <v>185</v>
      </c>
      <c r="P42" s="26">
        <f t="shared" si="32"/>
        <v>0</v>
      </c>
      <c r="Q42" s="26">
        <f t="shared" si="32"/>
        <v>185</v>
      </c>
      <c r="R42" s="26">
        <f t="shared" si="32"/>
        <v>0</v>
      </c>
      <c r="S42" s="26"/>
      <c r="T42" s="26"/>
      <c r="U42" s="26"/>
      <c r="V42" s="26"/>
      <c r="W42" s="26">
        <f t="shared" ref="W42:Z42" si="33">O42+S42</f>
        <v>185</v>
      </c>
      <c r="X42" s="26">
        <f t="shared" si="33"/>
        <v>0</v>
      </c>
      <c r="Y42" s="26">
        <f t="shared" si="33"/>
        <v>185</v>
      </c>
      <c r="Z42" s="26">
        <f t="shared" si="33"/>
        <v>0</v>
      </c>
      <c r="AA42" s="26"/>
      <c r="AB42" s="26"/>
      <c r="AC42" s="26"/>
      <c r="AD42" s="26"/>
      <c r="AE42" s="27">
        <f t="shared" ref="AE42:AH42" si="34">W42+AA42</f>
        <v>185</v>
      </c>
      <c r="AF42" s="27">
        <f t="shared" si="34"/>
        <v>0</v>
      </c>
      <c r="AG42" s="27">
        <f t="shared" si="34"/>
        <v>185</v>
      </c>
      <c r="AH42" s="27">
        <f t="shared" si="34"/>
        <v>0</v>
      </c>
      <c r="AI42" s="26"/>
      <c r="AJ42" s="26"/>
      <c r="AK42" s="26"/>
      <c r="AL42" s="26"/>
      <c r="AM42" s="26">
        <v>462</v>
      </c>
      <c r="AN42" s="26">
        <v>462</v>
      </c>
      <c r="AO42" s="26">
        <v>462</v>
      </c>
      <c r="AP42" s="26">
        <v>462</v>
      </c>
      <c r="AQ42" s="26">
        <v>462</v>
      </c>
    </row>
    <row r="43" spans="1:45" ht="39" customHeight="1" x14ac:dyDescent="0.3">
      <c r="A43" s="32" t="s">
        <v>14</v>
      </c>
      <c r="B43" s="28" t="s">
        <v>25</v>
      </c>
      <c r="C43" s="28" t="s">
        <v>21</v>
      </c>
      <c r="D43" s="28" t="s">
        <v>8</v>
      </c>
      <c r="E43" s="28" t="s">
        <v>54</v>
      </c>
      <c r="F43" s="28" t="s">
        <v>15</v>
      </c>
      <c r="G43" s="29">
        <f t="shared" ref="G43:AL43" si="35">G44</f>
        <v>46031</v>
      </c>
      <c r="H43" s="29">
        <f t="shared" si="35"/>
        <v>0</v>
      </c>
      <c r="I43" s="29">
        <f t="shared" si="35"/>
        <v>46031</v>
      </c>
      <c r="J43" s="29">
        <f t="shared" si="35"/>
        <v>0</v>
      </c>
      <c r="K43" s="29">
        <f t="shared" si="35"/>
        <v>0</v>
      </c>
      <c r="L43" s="29">
        <f t="shared" si="35"/>
        <v>0</v>
      </c>
      <c r="M43" s="29">
        <f t="shared" si="35"/>
        <v>0</v>
      </c>
      <c r="N43" s="29">
        <f t="shared" si="35"/>
        <v>0</v>
      </c>
      <c r="O43" s="29">
        <f t="shared" si="35"/>
        <v>46031</v>
      </c>
      <c r="P43" s="29">
        <f t="shared" si="35"/>
        <v>0</v>
      </c>
      <c r="Q43" s="29">
        <f t="shared" si="35"/>
        <v>46031</v>
      </c>
      <c r="R43" s="29">
        <f t="shared" si="35"/>
        <v>0</v>
      </c>
      <c r="S43" s="29">
        <f t="shared" si="35"/>
        <v>0</v>
      </c>
      <c r="T43" s="29">
        <f t="shared" si="35"/>
        <v>0</v>
      </c>
      <c r="U43" s="29">
        <f t="shared" si="35"/>
        <v>0</v>
      </c>
      <c r="V43" s="29">
        <f t="shared" si="35"/>
        <v>0</v>
      </c>
      <c r="W43" s="29">
        <f t="shared" si="35"/>
        <v>46031</v>
      </c>
      <c r="X43" s="29">
        <f t="shared" si="35"/>
        <v>0</v>
      </c>
      <c r="Y43" s="29">
        <f t="shared" si="35"/>
        <v>46031</v>
      </c>
      <c r="Z43" s="29">
        <f t="shared" si="35"/>
        <v>0</v>
      </c>
      <c r="AA43" s="29">
        <f t="shared" si="35"/>
        <v>0</v>
      </c>
      <c r="AB43" s="29">
        <f t="shared" si="35"/>
        <v>0</v>
      </c>
      <c r="AC43" s="29">
        <f t="shared" si="35"/>
        <v>0</v>
      </c>
      <c r="AD43" s="29">
        <f t="shared" si="35"/>
        <v>0</v>
      </c>
      <c r="AE43" s="30">
        <f t="shared" si="35"/>
        <v>46031</v>
      </c>
      <c r="AF43" s="30">
        <f t="shared" si="35"/>
        <v>0</v>
      </c>
      <c r="AG43" s="30">
        <f t="shared" si="35"/>
        <v>46031</v>
      </c>
      <c r="AH43" s="30">
        <f t="shared" si="35"/>
        <v>0</v>
      </c>
      <c r="AI43" s="29">
        <f t="shared" si="35"/>
        <v>0</v>
      </c>
      <c r="AJ43" s="29">
        <f t="shared" si="35"/>
        <v>0</v>
      </c>
      <c r="AK43" s="29">
        <f t="shared" si="35"/>
        <v>0</v>
      </c>
      <c r="AL43" s="29">
        <f t="shared" si="35"/>
        <v>0</v>
      </c>
      <c r="AM43" s="29">
        <f>AM44</f>
        <v>57802</v>
      </c>
      <c r="AN43" s="29"/>
      <c r="AO43" s="29">
        <f t="shared" ref="AO43:AQ43" si="36">AO44</f>
        <v>57802</v>
      </c>
      <c r="AP43" s="16"/>
      <c r="AQ43" s="29">
        <f t="shared" si="36"/>
        <v>57802</v>
      </c>
    </row>
    <row r="44" spans="1:45" ht="39" customHeight="1" x14ac:dyDescent="0.3">
      <c r="A44" s="18" t="s">
        <v>39</v>
      </c>
      <c r="B44" s="33" t="s">
        <v>25</v>
      </c>
      <c r="C44" s="33" t="s">
        <v>21</v>
      </c>
      <c r="D44" s="33" t="s">
        <v>8</v>
      </c>
      <c r="E44" s="33" t="s">
        <v>54</v>
      </c>
      <c r="F44" s="34">
        <v>320</v>
      </c>
      <c r="G44" s="25">
        <v>46031</v>
      </c>
      <c r="H44" s="25"/>
      <c r="I44" s="25">
        <v>46031</v>
      </c>
      <c r="J44" s="25"/>
      <c r="K44" s="25"/>
      <c r="L44" s="25"/>
      <c r="M44" s="25"/>
      <c r="N44" s="25"/>
      <c r="O44" s="25">
        <f t="shared" ref="O44:R44" si="37">G44+K44</f>
        <v>46031</v>
      </c>
      <c r="P44" s="25">
        <f t="shared" si="37"/>
        <v>0</v>
      </c>
      <c r="Q44" s="25">
        <f t="shared" si="37"/>
        <v>46031</v>
      </c>
      <c r="R44" s="25">
        <f t="shared" si="37"/>
        <v>0</v>
      </c>
      <c r="S44" s="25"/>
      <c r="T44" s="25"/>
      <c r="U44" s="25"/>
      <c r="V44" s="25"/>
      <c r="W44" s="25">
        <f t="shared" ref="W44:Z44" si="38">O44+S44</f>
        <v>46031</v>
      </c>
      <c r="X44" s="25">
        <f t="shared" si="38"/>
        <v>0</v>
      </c>
      <c r="Y44" s="25">
        <f t="shared" si="38"/>
        <v>46031</v>
      </c>
      <c r="Z44" s="25">
        <f t="shared" si="38"/>
        <v>0</v>
      </c>
      <c r="AA44" s="25"/>
      <c r="AB44" s="25"/>
      <c r="AC44" s="25"/>
      <c r="AD44" s="25"/>
      <c r="AE44" s="25">
        <f t="shared" ref="AE44:AH44" si="39">W44+AA44</f>
        <v>46031</v>
      </c>
      <c r="AF44" s="25">
        <f t="shared" si="39"/>
        <v>0</v>
      </c>
      <c r="AG44" s="25">
        <f t="shared" si="39"/>
        <v>46031</v>
      </c>
      <c r="AH44" s="25">
        <f t="shared" si="39"/>
        <v>0</v>
      </c>
      <c r="AI44" s="25"/>
      <c r="AJ44" s="25"/>
      <c r="AK44" s="25"/>
      <c r="AL44" s="25"/>
      <c r="AM44" s="25">
        <v>57802</v>
      </c>
      <c r="AN44" s="25">
        <v>57802</v>
      </c>
      <c r="AO44" s="25">
        <v>57802</v>
      </c>
      <c r="AP44" s="25">
        <v>57802</v>
      </c>
      <c r="AQ44" s="25">
        <v>57802</v>
      </c>
    </row>
    <row r="45" spans="1:45" x14ac:dyDescent="0.3">
      <c r="A45" s="67" t="s">
        <v>64</v>
      </c>
      <c r="B45" s="68">
        <v>921</v>
      </c>
      <c r="C45" s="69" t="s">
        <v>21</v>
      </c>
      <c r="D45" s="69" t="s">
        <v>61</v>
      </c>
      <c r="E45" s="69"/>
      <c r="F45" s="69"/>
      <c r="AM45" s="62">
        <f>AM46+AM84+AM95</f>
        <v>60018</v>
      </c>
      <c r="AN45" s="62">
        <f t="shared" ref="AN45:AQ45" si="40">AN46+AN84+AN95</f>
        <v>0</v>
      </c>
      <c r="AO45" s="62">
        <f t="shared" si="40"/>
        <v>60018</v>
      </c>
      <c r="AP45" s="62">
        <f t="shared" si="40"/>
        <v>0</v>
      </c>
      <c r="AQ45" s="62">
        <f t="shared" si="40"/>
        <v>60018</v>
      </c>
    </row>
    <row r="46" spans="1:45" ht="51" x14ac:dyDescent="0.25">
      <c r="A46" s="59" t="s">
        <v>65</v>
      </c>
      <c r="B46" s="65">
        <v>921</v>
      </c>
      <c r="C46" s="70" t="s">
        <v>21</v>
      </c>
      <c r="D46" s="70" t="s">
        <v>61</v>
      </c>
      <c r="E46" s="70" t="s">
        <v>66</v>
      </c>
      <c r="F46" s="70"/>
      <c r="AM46" s="64">
        <f>AM47</f>
        <v>50298</v>
      </c>
      <c r="AN46" s="64">
        <f t="shared" ref="AN46:AQ46" si="41">AN47</f>
        <v>0</v>
      </c>
      <c r="AO46" s="64">
        <f t="shared" si="41"/>
        <v>0</v>
      </c>
      <c r="AP46" s="64">
        <f t="shared" si="41"/>
        <v>0</v>
      </c>
      <c r="AQ46" s="64">
        <f t="shared" si="41"/>
        <v>0</v>
      </c>
    </row>
    <row r="47" spans="1:45" ht="18" x14ac:dyDescent="0.25">
      <c r="A47" s="71" t="s">
        <v>67</v>
      </c>
      <c r="B47" s="65">
        <v>921</v>
      </c>
      <c r="C47" s="70" t="s">
        <v>21</v>
      </c>
      <c r="D47" s="70" t="s">
        <v>61</v>
      </c>
      <c r="E47" s="70" t="s">
        <v>68</v>
      </c>
      <c r="F47" s="70"/>
      <c r="AM47" s="64">
        <f>AM48+AM54+AM57+AM60+AM63+AM66+AM69+AM72+AM75+AM78+AM81+AM51</f>
        <v>50298</v>
      </c>
      <c r="AN47" s="64">
        <f t="shared" ref="AN47:AQ47" si="42">AN48+AN54+AN57+AN60+AN63+AN66+AN69+AN72+AN75+AN78+AN81+AN51</f>
        <v>0</v>
      </c>
      <c r="AO47" s="64">
        <f t="shared" si="42"/>
        <v>0</v>
      </c>
      <c r="AP47" s="64">
        <f t="shared" si="42"/>
        <v>0</v>
      </c>
      <c r="AQ47" s="64">
        <f t="shared" si="42"/>
        <v>0</v>
      </c>
    </row>
    <row r="48" spans="1:45" ht="99" x14ac:dyDescent="0.25">
      <c r="A48" s="72" t="s">
        <v>69</v>
      </c>
      <c r="B48" s="65">
        <v>921</v>
      </c>
      <c r="C48" s="70" t="s">
        <v>21</v>
      </c>
      <c r="D48" s="70" t="s">
        <v>61</v>
      </c>
      <c r="E48" s="70" t="s">
        <v>70</v>
      </c>
      <c r="F48" s="70"/>
      <c r="AM48" s="64">
        <f t="shared" ref="AM48:AM52" si="43">AM49</f>
        <v>405</v>
      </c>
      <c r="AO48" s="64">
        <f t="shared" ref="AO48:AO52" si="44">AO49</f>
        <v>0</v>
      </c>
      <c r="AQ48" s="64">
        <f t="shared" ref="AQ48:AQ52" si="45">AQ49</f>
        <v>0</v>
      </c>
    </row>
    <row r="49" spans="1:43" ht="18" x14ac:dyDescent="0.25">
      <c r="A49" s="71" t="s">
        <v>14</v>
      </c>
      <c r="B49" s="65">
        <v>921</v>
      </c>
      <c r="C49" s="70" t="s">
        <v>21</v>
      </c>
      <c r="D49" s="70" t="s">
        <v>61</v>
      </c>
      <c r="E49" s="70" t="s">
        <v>70</v>
      </c>
      <c r="F49" s="70" t="s">
        <v>15</v>
      </c>
      <c r="AM49" s="66">
        <f t="shared" si="43"/>
        <v>405</v>
      </c>
      <c r="AO49" s="66">
        <f t="shared" si="44"/>
        <v>0</v>
      </c>
      <c r="AQ49" s="66">
        <f t="shared" si="45"/>
        <v>0</v>
      </c>
    </row>
    <row r="50" spans="1:43" ht="18" x14ac:dyDescent="0.25">
      <c r="A50" s="71" t="s">
        <v>71</v>
      </c>
      <c r="B50" s="65">
        <v>921</v>
      </c>
      <c r="C50" s="70" t="s">
        <v>21</v>
      </c>
      <c r="D50" s="70" t="s">
        <v>61</v>
      </c>
      <c r="E50" s="70" t="s">
        <v>70</v>
      </c>
      <c r="F50" s="73" t="s">
        <v>72</v>
      </c>
      <c r="AM50" s="64">
        <v>405</v>
      </c>
      <c r="AO50" s="64">
        <v>0</v>
      </c>
      <c r="AQ50" s="64">
        <v>0</v>
      </c>
    </row>
    <row r="51" spans="1:43" ht="132" x14ac:dyDescent="0.25">
      <c r="A51" s="71" t="s">
        <v>118</v>
      </c>
      <c r="B51" s="65">
        <v>921</v>
      </c>
      <c r="C51" s="70" t="s">
        <v>21</v>
      </c>
      <c r="D51" s="70" t="s">
        <v>61</v>
      </c>
      <c r="E51" s="70" t="s">
        <v>117</v>
      </c>
      <c r="F51" s="73"/>
      <c r="AM51" s="64">
        <f t="shared" si="43"/>
        <v>7067</v>
      </c>
      <c r="AO51" s="64">
        <f t="shared" si="44"/>
        <v>0</v>
      </c>
      <c r="AQ51" s="64">
        <f t="shared" si="45"/>
        <v>0</v>
      </c>
    </row>
    <row r="52" spans="1:43" ht="18" x14ac:dyDescent="0.25">
      <c r="A52" s="71" t="s">
        <v>14</v>
      </c>
      <c r="B52" s="65">
        <v>921</v>
      </c>
      <c r="C52" s="70" t="s">
        <v>21</v>
      </c>
      <c r="D52" s="70" t="s">
        <v>61</v>
      </c>
      <c r="E52" s="70" t="s">
        <v>117</v>
      </c>
      <c r="F52" s="73" t="s">
        <v>15</v>
      </c>
      <c r="AM52" s="66">
        <f t="shared" si="43"/>
        <v>7067</v>
      </c>
      <c r="AO52" s="66">
        <f t="shared" si="44"/>
        <v>0</v>
      </c>
      <c r="AQ52" s="66">
        <f t="shared" si="45"/>
        <v>0</v>
      </c>
    </row>
    <row r="53" spans="1:43" ht="18" x14ac:dyDescent="0.25">
      <c r="A53" s="71" t="s">
        <v>71</v>
      </c>
      <c r="B53" s="65">
        <v>921</v>
      </c>
      <c r="C53" s="70" t="s">
        <v>21</v>
      </c>
      <c r="D53" s="70" t="s">
        <v>61</v>
      </c>
      <c r="E53" s="70" t="s">
        <v>117</v>
      </c>
      <c r="F53" s="73" t="s">
        <v>72</v>
      </c>
      <c r="AM53" s="64">
        <v>7067</v>
      </c>
      <c r="AO53" s="64">
        <v>0</v>
      </c>
      <c r="AQ53" s="64">
        <v>0</v>
      </c>
    </row>
    <row r="54" spans="1:43" ht="66" x14ac:dyDescent="0.25">
      <c r="A54" s="72" t="s">
        <v>73</v>
      </c>
      <c r="B54" s="65">
        <v>921</v>
      </c>
      <c r="C54" s="70" t="s">
        <v>21</v>
      </c>
      <c r="D54" s="70" t="s">
        <v>61</v>
      </c>
      <c r="E54" s="70" t="s">
        <v>74</v>
      </c>
      <c r="F54" s="70"/>
      <c r="AM54" s="66">
        <f t="shared" ref="AM54:AM55" si="46">AM55</f>
        <v>2144</v>
      </c>
      <c r="AO54" s="66">
        <f t="shared" ref="AO54:AO55" si="47">AO55</f>
        <v>0</v>
      </c>
      <c r="AQ54" s="66">
        <f t="shared" ref="AQ54:AQ55" si="48">AQ55</f>
        <v>0</v>
      </c>
    </row>
    <row r="55" spans="1:43" ht="18" x14ac:dyDescent="0.25">
      <c r="A55" s="71" t="s">
        <v>14</v>
      </c>
      <c r="B55" s="65">
        <v>921</v>
      </c>
      <c r="C55" s="70" t="s">
        <v>21</v>
      </c>
      <c r="D55" s="70" t="s">
        <v>61</v>
      </c>
      <c r="E55" s="70" t="s">
        <v>74</v>
      </c>
      <c r="F55" s="70" t="s">
        <v>15</v>
      </c>
      <c r="AM55" s="66">
        <f t="shared" si="46"/>
        <v>2144</v>
      </c>
      <c r="AO55" s="66">
        <f t="shared" si="47"/>
        <v>0</v>
      </c>
      <c r="AQ55" s="66">
        <f t="shared" si="48"/>
        <v>0</v>
      </c>
    </row>
    <row r="56" spans="1:43" ht="18" x14ac:dyDescent="0.25">
      <c r="A56" s="71" t="s">
        <v>71</v>
      </c>
      <c r="B56" s="65">
        <v>921</v>
      </c>
      <c r="C56" s="70" t="s">
        <v>21</v>
      </c>
      <c r="D56" s="70" t="s">
        <v>61</v>
      </c>
      <c r="E56" s="70" t="s">
        <v>74</v>
      </c>
      <c r="F56" s="73" t="s">
        <v>72</v>
      </c>
      <c r="AM56" s="64">
        <v>2144</v>
      </c>
      <c r="AO56" s="64">
        <v>0</v>
      </c>
      <c r="AQ56" s="64">
        <v>0</v>
      </c>
    </row>
    <row r="57" spans="1:43" ht="33" x14ac:dyDescent="0.25">
      <c r="A57" s="72" t="s">
        <v>75</v>
      </c>
      <c r="B57" s="65">
        <v>921</v>
      </c>
      <c r="C57" s="70" t="s">
        <v>21</v>
      </c>
      <c r="D57" s="70" t="s">
        <v>61</v>
      </c>
      <c r="E57" s="70" t="s">
        <v>76</v>
      </c>
      <c r="F57" s="70"/>
      <c r="AM57" s="66">
        <f t="shared" ref="AM57:AM58" si="49">AM58</f>
        <v>3416</v>
      </c>
      <c r="AO57" s="66">
        <f t="shared" ref="AO57:AO58" si="50">AO58</f>
        <v>0</v>
      </c>
      <c r="AQ57" s="66">
        <f t="shared" ref="AQ57:AQ58" si="51">AQ58</f>
        <v>0</v>
      </c>
    </row>
    <row r="58" spans="1:43" ht="18" x14ac:dyDescent="0.25">
      <c r="A58" s="71" t="s">
        <v>14</v>
      </c>
      <c r="B58" s="65">
        <v>921</v>
      </c>
      <c r="C58" s="70" t="s">
        <v>21</v>
      </c>
      <c r="D58" s="70" t="s">
        <v>61</v>
      </c>
      <c r="E58" s="70" t="s">
        <v>76</v>
      </c>
      <c r="F58" s="70" t="s">
        <v>15</v>
      </c>
      <c r="AM58" s="66">
        <f t="shared" si="49"/>
        <v>3416</v>
      </c>
      <c r="AO58" s="66">
        <f t="shared" si="50"/>
        <v>0</v>
      </c>
      <c r="AQ58" s="66">
        <f t="shared" si="51"/>
        <v>0</v>
      </c>
    </row>
    <row r="59" spans="1:43" ht="18" x14ac:dyDescent="0.25">
      <c r="A59" s="71" t="s">
        <v>71</v>
      </c>
      <c r="B59" s="65">
        <v>921</v>
      </c>
      <c r="C59" s="70" t="s">
        <v>21</v>
      </c>
      <c r="D59" s="70" t="s">
        <v>61</v>
      </c>
      <c r="E59" s="70" t="s">
        <v>76</v>
      </c>
      <c r="F59" s="73" t="s">
        <v>72</v>
      </c>
      <c r="AM59" s="64">
        <v>3416</v>
      </c>
      <c r="AO59" s="64">
        <v>0</v>
      </c>
      <c r="AQ59" s="64">
        <v>0</v>
      </c>
    </row>
    <row r="60" spans="1:43" ht="82.5" x14ac:dyDescent="0.25">
      <c r="A60" s="72" t="s">
        <v>77</v>
      </c>
      <c r="B60" s="65">
        <v>921</v>
      </c>
      <c r="C60" s="70" t="s">
        <v>21</v>
      </c>
      <c r="D60" s="70" t="s">
        <v>61</v>
      </c>
      <c r="E60" s="70" t="s">
        <v>78</v>
      </c>
      <c r="F60" s="70"/>
      <c r="AM60" s="66">
        <f t="shared" ref="AM60:AM61" si="52">AM61</f>
        <v>432</v>
      </c>
      <c r="AO60" s="66">
        <f t="shared" ref="AO60:AO61" si="53">AO61</f>
        <v>0</v>
      </c>
      <c r="AQ60" s="66">
        <f t="shared" ref="AQ60:AQ61" si="54">AQ61</f>
        <v>0</v>
      </c>
    </row>
    <row r="61" spans="1:43" ht="18" x14ac:dyDescent="0.25">
      <c r="A61" s="71" t="s">
        <v>14</v>
      </c>
      <c r="B61" s="65">
        <v>921</v>
      </c>
      <c r="C61" s="70" t="s">
        <v>21</v>
      </c>
      <c r="D61" s="70" t="s">
        <v>61</v>
      </c>
      <c r="E61" s="70" t="s">
        <v>78</v>
      </c>
      <c r="F61" s="70" t="s">
        <v>15</v>
      </c>
      <c r="AM61" s="66">
        <f t="shared" si="52"/>
        <v>432</v>
      </c>
      <c r="AO61" s="66">
        <f t="shared" si="53"/>
        <v>0</v>
      </c>
      <c r="AQ61" s="66">
        <f t="shared" si="54"/>
        <v>0</v>
      </c>
    </row>
    <row r="62" spans="1:43" ht="18" x14ac:dyDescent="0.25">
      <c r="A62" s="71" t="s">
        <v>71</v>
      </c>
      <c r="B62" s="65">
        <v>921</v>
      </c>
      <c r="C62" s="70" t="s">
        <v>21</v>
      </c>
      <c r="D62" s="70" t="s">
        <v>61</v>
      </c>
      <c r="E62" s="70" t="s">
        <v>78</v>
      </c>
      <c r="F62" s="73" t="s">
        <v>72</v>
      </c>
      <c r="AM62" s="64">
        <v>432</v>
      </c>
      <c r="AO62" s="64">
        <v>0</v>
      </c>
      <c r="AQ62" s="64">
        <v>0</v>
      </c>
    </row>
    <row r="63" spans="1:43" ht="148.5" x14ac:dyDescent="0.25">
      <c r="A63" s="72" t="s">
        <v>79</v>
      </c>
      <c r="B63" s="65">
        <v>921</v>
      </c>
      <c r="C63" s="70" t="s">
        <v>21</v>
      </c>
      <c r="D63" s="70" t="s">
        <v>61</v>
      </c>
      <c r="E63" s="70" t="s">
        <v>80</v>
      </c>
      <c r="F63" s="70"/>
      <c r="AM63" s="66">
        <f t="shared" ref="AM63:AM64" si="55">AM64</f>
        <v>10</v>
      </c>
      <c r="AO63" s="66">
        <f t="shared" ref="AO63:AO64" si="56">AO64</f>
        <v>0</v>
      </c>
      <c r="AQ63" s="66">
        <f t="shared" ref="AQ63:AQ64" si="57">AQ64</f>
        <v>0</v>
      </c>
    </row>
    <row r="64" spans="1:43" ht="18" x14ac:dyDescent="0.25">
      <c r="A64" s="71" t="s">
        <v>14</v>
      </c>
      <c r="B64" s="65">
        <v>921</v>
      </c>
      <c r="C64" s="70" t="s">
        <v>21</v>
      </c>
      <c r="D64" s="70" t="s">
        <v>61</v>
      </c>
      <c r="E64" s="70" t="s">
        <v>80</v>
      </c>
      <c r="F64" s="70" t="s">
        <v>15</v>
      </c>
      <c r="AM64" s="66">
        <f t="shared" si="55"/>
        <v>10</v>
      </c>
      <c r="AO64" s="66">
        <f t="shared" si="56"/>
        <v>0</v>
      </c>
      <c r="AQ64" s="66">
        <f t="shared" si="57"/>
        <v>0</v>
      </c>
    </row>
    <row r="65" spans="1:43" ht="18" x14ac:dyDescent="0.25">
      <c r="A65" s="71" t="s">
        <v>71</v>
      </c>
      <c r="B65" s="65">
        <v>921</v>
      </c>
      <c r="C65" s="70" t="s">
        <v>21</v>
      </c>
      <c r="D65" s="70" t="s">
        <v>61</v>
      </c>
      <c r="E65" s="70" t="s">
        <v>80</v>
      </c>
      <c r="F65" s="73" t="s">
        <v>72</v>
      </c>
      <c r="AM65" s="64">
        <v>10</v>
      </c>
      <c r="AO65" s="64">
        <v>0</v>
      </c>
      <c r="AQ65" s="64">
        <v>0</v>
      </c>
    </row>
    <row r="66" spans="1:43" ht="99" x14ac:dyDescent="0.25">
      <c r="A66" s="72" t="s">
        <v>81</v>
      </c>
      <c r="B66" s="65">
        <v>921</v>
      </c>
      <c r="C66" s="70" t="s">
        <v>21</v>
      </c>
      <c r="D66" s="70" t="s">
        <v>61</v>
      </c>
      <c r="E66" s="70" t="s">
        <v>82</v>
      </c>
      <c r="F66" s="70"/>
      <c r="AM66" s="66">
        <f t="shared" ref="AM66:AM67" si="58">AM67</f>
        <v>50</v>
      </c>
      <c r="AO66" s="66">
        <f t="shared" ref="AO66:AO67" si="59">AO67</f>
        <v>0</v>
      </c>
      <c r="AQ66" s="66">
        <f t="shared" ref="AQ66:AQ67" si="60">AQ67</f>
        <v>0</v>
      </c>
    </row>
    <row r="67" spans="1:43" ht="18" x14ac:dyDescent="0.25">
      <c r="A67" s="71" t="s">
        <v>14</v>
      </c>
      <c r="B67" s="65">
        <v>921</v>
      </c>
      <c r="C67" s="70" t="s">
        <v>21</v>
      </c>
      <c r="D67" s="70" t="s">
        <v>61</v>
      </c>
      <c r="E67" s="70" t="s">
        <v>82</v>
      </c>
      <c r="F67" s="70" t="s">
        <v>15</v>
      </c>
      <c r="AM67" s="66">
        <f t="shared" si="58"/>
        <v>50</v>
      </c>
      <c r="AO67" s="66">
        <f t="shared" si="59"/>
        <v>0</v>
      </c>
      <c r="AQ67" s="66">
        <f t="shared" si="60"/>
        <v>0</v>
      </c>
    </row>
    <row r="68" spans="1:43" ht="18" x14ac:dyDescent="0.25">
      <c r="A68" s="71" t="s">
        <v>71</v>
      </c>
      <c r="B68" s="65">
        <v>921</v>
      </c>
      <c r="C68" s="70" t="s">
        <v>21</v>
      </c>
      <c r="D68" s="70" t="s">
        <v>61</v>
      </c>
      <c r="E68" s="70" t="s">
        <v>82</v>
      </c>
      <c r="F68" s="73" t="s">
        <v>72</v>
      </c>
      <c r="AM68" s="64">
        <v>50</v>
      </c>
      <c r="AO68" s="64">
        <v>0</v>
      </c>
      <c r="AQ68" s="64">
        <v>0</v>
      </c>
    </row>
    <row r="69" spans="1:43" ht="132" x14ac:dyDescent="0.25">
      <c r="A69" s="72" t="s">
        <v>83</v>
      </c>
      <c r="B69" s="65">
        <v>921</v>
      </c>
      <c r="C69" s="70" t="s">
        <v>21</v>
      </c>
      <c r="D69" s="70" t="s">
        <v>61</v>
      </c>
      <c r="E69" s="70" t="s">
        <v>84</v>
      </c>
      <c r="F69" s="70"/>
      <c r="AM69" s="66">
        <f t="shared" ref="AM69:AM70" si="61">AM70</f>
        <v>600</v>
      </c>
      <c r="AO69" s="66">
        <f t="shared" ref="AO69:AO70" si="62">AO70</f>
        <v>0</v>
      </c>
      <c r="AQ69" s="66">
        <f t="shared" ref="AQ69:AQ70" si="63">AQ70</f>
        <v>0</v>
      </c>
    </row>
    <row r="70" spans="1:43" ht="18" x14ac:dyDescent="0.25">
      <c r="A70" s="71" t="s">
        <v>14</v>
      </c>
      <c r="B70" s="65">
        <v>921</v>
      </c>
      <c r="C70" s="70" t="s">
        <v>21</v>
      </c>
      <c r="D70" s="70" t="s">
        <v>61</v>
      </c>
      <c r="E70" s="70" t="s">
        <v>84</v>
      </c>
      <c r="F70" s="70" t="s">
        <v>15</v>
      </c>
      <c r="AM70" s="66">
        <f t="shared" si="61"/>
        <v>600</v>
      </c>
      <c r="AO70" s="66">
        <f t="shared" si="62"/>
        <v>0</v>
      </c>
      <c r="AQ70" s="66">
        <f t="shared" si="63"/>
        <v>0</v>
      </c>
    </row>
    <row r="71" spans="1:43" ht="18" x14ac:dyDescent="0.25">
      <c r="A71" s="71" t="s">
        <v>71</v>
      </c>
      <c r="B71" s="65">
        <v>921</v>
      </c>
      <c r="C71" s="70" t="s">
        <v>21</v>
      </c>
      <c r="D71" s="70" t="s">
        <v>61</v>
      </c>
      <c r="E71" s="70" t="s">
        <v>84</v>
      </c>
      <c r="F71" s="73" t="s">
        <v>72</v>
      </c>
      <c r="AM71" s="64">
        <v>600</v>
      </c>
      <c r="AO71" s="64">
        <v>0</v>
      </c>
      <c r="AQ71" s="64">
        <v>0</v>
      </c>
    </row>
    <row r="72" spans="1:43" ht="49.5" x14ac:dyDescent="0.25">
      <c r="A72" s="71" t="s">
        <v>88</v>
      </c>
      <c r="B72" s="65">
        <v>921</v>
      </c>
      <c r="C72" s="70" t="s">
        <v>21</v>
      </c>
      <c r="D72" s="70" t="s">
        <v>61</v>
      </c>
      <c r="E72" s="70" t="s">
        <v>89</v>
      </c>
      <c r="F72" s="73"/>
      <c r="AM72" s="64">
        <f t="shared" ref="AM72:AM73" si="64">AM73</f>
        <v>555</v>
      </c>
      <c r="AO72" s="64">
        <f t="shared" ref="AO72:AO73" si="65">AO73</f>
        <v>0</v>
      </c>
      <c r="AQ72" s="64">
        <f t="shared" ref="AQ72:AQ73" si="66">AQ73</f>
        <v>0</v>
      </c>
    </row>
    <row r="73" spans="1:43" ht="18" x14ac:dyDescent="0.25">
      <c r="A73" s="71" t="s">
        <v>14</v>
      </c>
      <c r="B73" s="65">
        <v>921</v>
      </c>
      <c r="C73" s="70" t="s">
        <v>21</v>
      </c>
      <c r="D73" s="70" t="s">
        <v>61</v>
      </c>
      <c r="E73" s="70" t="s">
        <v>89</v>
      </c>
      <c r="F73" s="73" t="s">
        <v>15</v>
      </c>
      <c r="AM73" s="64">
        <f t="shared" si="64"/>
        <v>555</v>
      </c>
      <c r="AO73" s="64">
        <f t="shared" si="65"/>
        <v>0</v>
      </c>
      <c r="AQ73" s="64">
        <f t="shared" si="66"/>
        <v>0</v>
      </c>
    </row>
    <row r="74" spans="1:43" ht="18" x14ac:dyDescent="0.25">
      <c r="A74" s="71" t="s">
        <v>71</v>
      </c>
      <c r="B74" s="65">
        <v>921</v>
      </c>
      <c r="C74" s="70" t="s">
        <v>21</v>
      </c>
      <c r="D74" s="70" t="s">
        <v>61</v>
      </c>
      <c r="E74" s="70" t="s">
        <v>89</v>
      </c>
      <c r="F74" s="73" t="s">
        <v>72</v>
      </c>
      <c r="AM74" s="64">
        <v>555</v>
      </c>
      <c r="AO74" s="64">
        <v>0</v>
      </c>
      <c r="AQ74" s="64">
        <v>0</v>
      </c>
    </row>
    <row r="75" spans="1:43" ht="102" customHeight="1" x14ac:dyDescent="0.25">
      <c r="A75" s="72" t="s">
        <v>90</v>
      </c>
      <c r="B75" s="65">
        <v>921</v>
      </c>
      <c r="C75" s="70" t="s">
        <v>21</v>
      </c>
      <c r="D75" s="70" t="s">
        <v>61</v>
      </c>
      <c r="E75" s="70" t="s">
        <v>91</v>
      </c>
      <c r="F75" s="70"/>
      <c r="AM75" s="66">
        <f t="shared" ref="AM75:AM76" si="67">AM76</f>
        <v>50</v>
      </c>
      <c r="AO75" s="66">
        <f t="shared" ref="AO75:AO76" si="68">AO76</f>
        <v>0</v>
      </c>
      <c r="AQ75" s="66">
        <f t="shared" ref="AQ75:AQ76" si="69">AQ76</f>
        <v>0</v>
      </c>
    </row>
    <row r="76" spans="1:43" ht="18" x14ac:dyDescent="0.25">
      <c r="A76" s="71" t="s">
        <v>14</v>
      </c>
      <c r="B76" s="65">
        <v>921</v>
      </c>
      <c r="C76" s="70" t="s">
        <v>21</v>
      </c>
      <c r="D76" s="70" t="s">
        <v>61</v>
      </c>
      <c r="E76" s="70" t="s">
        <v>91</v>
      </c>
      <c r="F76" s="70" t="s">
        <v>15</v>
      </c>
      <c r="AM76" s="66">
        <f t="shared" si="67"/>
        <v>50</v>
      </c>
      <c r="AO76" s="66">
        <f t="shared" si="68"/>
        <v>0</v>
      </c>
      <c r="AQ76" s="66">
        <f t="shared" si="69"/>
        <v>0</v>
      </c>
    </row>
    <row r="77" spans="1:43" ht="18" x14ac:dyDescent="0.25">
      <c r="A77" s="71" t="s">
        <v>71</v>
      </c>
      <c r="B77" s="65">
        <v>921</v>
      </c>
      <c r="C77" s="70" t="s">
        <v>21</v>
      </c>
      <c r="D77" s="70" t="s">
        <v>61</v>
      </c>
      <c r="E77" s="70" t="s">
        <v>91</v>
      </c>
      <c r="F77" s="73" t="s">
        <v>72</v>
      </c>
      <c r="AM77" s="64">
        <v>50</v>
      </c>
      <c r="AO77" s="64">
        <v>0</v>
      </c>
      <c r="AQ77" s="64">
        <v>0</v>
      </c>
    </row>
    <row r="78" spans="1:43" ht="33" x14ac:dyDescent="0.25">
      <c r="A78" s="72" t="s">
        <v>92</v>
      </c>
      <c r="B78" s="65">
        <v>921</v>
      </c>
      <c r="C78" s="70" t="s">
        <v>21</v>
      </c>
      <c r="D78" s="70" t="s">
        <v>61</v>
      </c>
      <c r="E78" s="70" t="s">
        <v>93</v>
      </c>
      <c r="F78" s="70"/>
      <c r="AM78" s="66">
        <f t="shared" ref="AM78:AM79" si="70">AM79</f>
        <v>29719</v>
      </c>
      <c r="AO78" s="66">
        <f t="shared" ref="AO78:AO79" si="71">AO79</f>
        <v>0</v>
      </c>
      <c r="AQ78" s="66">
        <f t="shared" ref="AQ78:AQ79" si="72">AQ79</f>
        <v>0</v>
      </c>
    </row>
    <row r="79" spans="1:43" ht="18" x14ac:dyDescent="0.25">
      <c r="A79" s="71" t="s">
        <v>14</v>
      </c>
      <c r="B79" s="65">
        <v>921</v>
      </c>
      <c r="C79" s="70" t="s">
        <v>21</v>
      </c>
      <c r="D79" s="70" t="s">
        <v>61</v>
      </c>
      <c r="E79" s="70" t="s">
        <v>93</v>
      </c>
      <c r="F79" s="70" t="s">
        <v>15</v>
      </c>
      <c r="AM79" s="66">
        <f t="shared" si="70"/>
        <v>29719</v>
      </c>
      <c r="AO79" s="66">
        <f t="shared" si="71"/>
        <v>0</v>
      </c>
      <c r="AQ79" s="66">
        <f t="shared" si="72"/>
        <v>0</v>
      </c>
    </row>
    <row r="80" spans="1:43" ht="18" x14ac:dyDescent="0.25">
      <c r="A80" s="71" t="s">
        <v>71</v>
      </c>
      <c r="B80" s="65">
        <v>921</v>
      </c>
      <c r="C80" s="70" t="s">
        <v>21</v>
      </c>
      <c r="D80" s="70" t="s">
        <v>61</v>
      </c>
      <c r="E80" s="70" t="s">
        <v>93</v>
      </c>
      <c r="F80" s="73" t="s">
        <v>72</v>
      </c>
      <c r="AM80" s="64">
        <v>29719</v>
      </c>
      <c r="AO80" s="64">
        <v>0</v>
      </c>
      <c r="AQ80" s="64">
        <v>0</v>
      </c>
    </row>
    <row r="81" spans="1:43" ht="33" x14ac:dyDescent="0.25">
      <c r="A81" s="72" t="s">
        <v>94</v>
      </c>
      <c r="B81" s="65">
        <v>921</v>
      </c>
      <c r="C81" s="70" t="s">
        <v>21</v>
      </c>
      <c r="D81" s="70" t="s">
        <v>61</v>
      </c>
      <c r="E81" s="70" t="s">
        <v>95</v>
      </c>
      <c r="F81" s="70"/>
      <c r="AM81" s="64">
        <f t="shared" ref="AM81:AM82" si="73">AM82</f>
        <v>5850</v>
      </c>
      <c r="AO81" s="64">
        <f t="shared" ref="AO81:AO82" si="74">AO82</f>
        <v>0</v>
      </c>
      <c r="AQ81" s="64">
        <f t="shared" ref="AQ81:AQ82" si="75">AQ82</f>
        <v>0</v>
      </c>
    </row>
    <row r="82" spans="1:43" ht="18" x14ac:dyDescent="0.25">
      <c r="A82" s="71" t="s">
        <v>14</v>
      </c>
      <c r="B82" s="65">
        <v>921</v>
      </c>
      <c r="C82" s="70" t="s">
        <v>21</v>
      </c>
      <c r="D82" s="70" t="s">
        <v>61</v>
      </c>
      <c r="E82" s="70" t="s">
        <v>95</v>
      </c>
      <c r="F82" s="70" t="s">
        <v>15</v>
      </c>
      <c r="AM82" s="64">
        <f t="shared" si="73"/>
        <v>5850</v>
      </c>
      <c r="AO82" s="64">
        <f t="shared" si="74"/>
        <v>0</v>
      </c>
      <c r="AQ82" s="64">
        <f t="shared" si="75"/>
        <v>0</v>
      </c>
    </row>
    <row r="83" spans="1:43" ht="18" x14ac:dyDescent="0.25">
      <c r="A83" s="71" t="s">
        <v>71</v>
      </c>
      <c r="B83" s="65">
        <v>921</v>
      </c>
      <c r="C83" s="70" t="s">
        <v>21</v>
      </c>
      <c r="D83" s="70" t="s">
        <v>61</v>
      </c>
      <c r="E83" s="70" t="s">
        <v>95</v>
      </c>
      <c r="F83" s="73" t="s">
        <v>72</v>
      </c>
      <c r="AM83" s="64">
        <v>5850</v>
      </c>
      <c r="AO83" s="64">
        <v>0</v>
      </c>
      <c r="AQ83" s="64">
        <v>0</v>
      </c>
    </row>
    <row r="84" spans="1:43" ht="33.75" x14ac:dyDescent="0.3">
      <c r="A84" s="59" t="s">
        <v>96</v>
      </c>
      <c r="B84" s="65">
        <v>921</v>
      </c>
      <c r="C84" s="70" t="s">
        <v>21</v>
      </c>
      <c r="D84" s="70" t="s">
        <v>61</v>
      </c>
      <c r="E84" s="70" t="s">
        <v>97</v>
      </c>
      <c r="F84" s="70"/>
      <c r="AM84" s="66">
        <f>AM85</f>
        <v>9720</v>
      </c>
      <c r="AN84" s="66">
        <f t="shared" ref="AN84:AQ84" si="76">AN85</f>
        <v>0</v>
      </c>
      <c r="AO84" s="66">
        <f t="shared" si="76"/>
        <v>0</v>
      </c>
      <c r="AP84" s="66">
        <f t="shared" si="76"/>
        <v>0</v>
      </c>
      <c r="AQ84" s="66">
        <f t="shared" si="76"/>
        <v>0</v>
      </c>
    </row>
    <row r="85" spans="1:43" ht="18" x14ac:dyDescent="0.25">
      <c r="A85" s="71" t="s">
        <v>67</v>
      </c>
      <c r="B85" s="65">
        <v>921</v>
      </c>
      <c r="C85" s="70" t="s">
        <v>21</v>
      </c>
      <c r="D85" s="70" t="s">
        <v>61</v>
      </c>
      <c r="E85" s="70" t="s">
        <v>98</v>
      </c>
      <c r="F85" s="70"/>
      <c r="AM85" s="66">
        <f>AM86+AM92+AM89</f>
        <v>9720</v>
      </c>
      <c r="AN85" s="66">
        <f t="shared" ref="AN85:AP85" si="77">AN86+AN92+AN89</f>
        <v>0</v>
      </c>
      <c r="AO85" s="66">
        <v>0</v>
      </c>
      <c r="AP85" s="66">
        <f t="shared" si="77"/>
        <v>0</v>
      </c>
      <c r="AQ85" s="66">
        <v>0</v>
      </c>
    </row>
    <row r="86" spans="1:43" ht="115.5" x14ac:dyDescent="0.25">
      <c r="A86" s="72" t="s">
        <v>99</v>
      </c>
      <c r="B86" s="65">
        <v>921</v>
      </c>
      <c r="C86" s="70" t="s">
        <v>21</v>
      </c>
      <c r="D86" s="70" t="s">
        <v>61</v>
      </c>
      <c r="E86" s="70" t="s">
        <v>100</v>
      </c>
      <c r="F86" s="70"/>
      <c r="AM86" s="66">
        <f t="shared" ref="AM86:AM87" si="78">AM87</f>
        <v>6000</v>
      </c>
      <c r="AO86" s="66">
        <f t="shared" ref="AO86:AO87" si="79">AO87</f>
        <v>0</v>
      </c>
      <c r="AQ86" s="66">
        <f t="shared" ref="AQ86:AQ87" si="80">AQ87</f>
        <v>0</v>
      </c>
    </row>
    <row r="87" spans="1:43" ht="18" x14ac:dyDescent="0.25">
      <c r="A87" s="72" t="s">
        <v>14</v>
      </c>
      <c r="B87" s="65">
        <v>921</v>
      </c>
      <c r="C87" s="70" t="s">
        <v>21</v>
      </c>
      <c r="D87" s="70" t="s">
        <v>61</v>
      </c>
      <c r="E87" s="70" t="s">
        <v>100</v>
      </c>
      <c r="F87" s="70" t="s">
        <v>15</v>
      </c>
      <c r="AM87" s="66">
        <f t="shared" si="78"/>
        <v>6000</v>
      </c>
      <c r="AO87" s="66">
        <f t="shared" si="79"/>
        <v>0</v>
      </c>
      <c r="AQ87" s="66">
        <f t="shared" si="80"/>
        <v>0</v>
      </c>
    </row>
    <row r="88" spans="1:43" ht="18" x14ac:dyDescent="0.25">
      <c r="A88" s="72" t="s">
        <v>71</v>
      </c>
      <c r="B88" s="65">
        <v>921</v>
      </c>
      <c r="C88" s="70" t="s">
        <v>21</v>
      </c>
      <c r="D88" s="70" t="s">
        <v>61</v>
      </c>
      <c r="E88" s="70" t="s">
        <v>100</v>
      </c>
      <c r="F88" s="70" t="s">
        <v>72</v>
      </c>
      <c r="AM88" s="64">
        <v>6000</v>
      </c>
      <c r="AO88" s="64">
        <v>0</v>
      </c>
      <c r="AQ88" s="64">
        <v>0</v>
      </c>
    </row>
    <row r="89" spans="1:43" ht="132" x14ac:dyDescent="0.25">
      <c r="A89" s="72" t="s">
        <v>86</v>
      </c>
      <c r="B89" s="65">
        <v>921</v>
      </c>
      <c r="C89" s="70" t="s">
        <v>21</v>
      </c>
      <c r="D89" s="70" t="s">
        <v>61</v>
      </c>
      <c r="E89" s="70" t="s">
        <v>87</v>
      </c>
      <c r="F89" s="70"/>
      <c r="AM89" s="66">
        <f t="shared" ref="AM89:AM90" si="81">AM90</f>
        <v>120</v>
      </c>
      <c r="AO89" s="66">
        <f t="shared" ref="AO89:AO90" si="82">AO90</f>
        <v>0</v>
      </c>
      <c r="AQ89" s="66">
        <f t="shared" ref="AQ89:AQ90" si="83">AQ90</f>
        <v>0</v>
      </c>
    </row>
    <row r="90" spans="1:43" ht="18" x14ac:dyDescent="0.25">
      <c r="A90" s="71" t="s">
        <v>14</v>
      </c>
      <c r="B90" s="65">
        <v>921</v>
      </c>
      <c r="C90" s="70" t="s">
        <v>21</v>
      </c>
      <c r="D90" s="70" t="s">
        <v>61</v>
      </c>
      <c r="E90" s="70" t="s">
        <v>87</v>
      </c>
      <c r="F90" s="70" t="s">
        <v>15</v>
      </c>
      <c r="AM90" s="66">
        <f t="shared" si="81"/>
        <v>120</v>
      </c>
      <c r="AO90" s="66">
        <f t="shared" si="82"/>
        <v>0</v>
      </c>
      <c r="AQ90" s="66">
        <f t="shared" si="83"/>
        <v>0</v>
      </c>
    </row>
    <row r="91" spans="1:43" ht="18" x14ac:dyDescent="0.25">
      <c r="A91" s="71" t="s">
        <v>71</v>
      </c>
      <c r="B91" s="65">
        <v>921</v>
      </c>
      <c r="C91" s="70" t="s">
        <v>21</v>
      </c>
      <c r="D91" s="70" t="s">
        <v>61</v>
      </c>
      <c r="E91" s="70" t="s">
        <v>87</v>
      </c>
      <c r="F91" s="73" t="s">
        <v>72</v>
      </c>
      <c r="AM91" s="64">
        <v>120</v>
      </c>
      <c r="AO91" s="64">
        <v>0</v>
      </c>
      <c r="AQ91" s="64">
        <v>0</v>
      </c>
    </row>
    <row r="92" spans="1:43" ht="99" x14ac:dyDescent="0.25">
      <c r="A92" s="72" t="s">
        <v>85</v>
      </c>
      <c r="B92" s="65">
        <v>921</v>
      </c>
      <c r="C92" s="70" t="s">
        <v>21</v>
      </c>
      <c r="D92" s="70" t="s">
        <v>61</v>
      </c>
      <c r="E92" s="70" t="s">
        <v>101</v>
      </c>
      <c r="F92" s="70"/>
      <c r="AM92" s="66">
        <f t="shared" ref="AM92:AM93" si="84">AM93</f>
        <v>3600</v>
      </c>
      <c r="AO92" s="66">
        <f t="shared" ref="AO92:AO93" si="85">AO93</f>
        <v>0</v>
      </c>
      <c r="AQ92" s="66">
        <f t="shared" ref="AQ92:AQ93" si="86">AQ93</f>
        <v>0</v>
      </c>
    </row>
    <row r="93" spans="1:43" ht="18" x14ac:dyDescent="0.25">
      <c r="A93" s="71" t="s">
        <v>14</v>
      </c>
      <c r="B93" s="65">
        <v>921</v>
      </c>
      <c r="C93" s="70" t="s">
        <v>21</v>
      </c>
      <c r="D93" s="70" t="s">
        <v>61</v>
      </c>
      <c r="E93" s="70" t="s">
        <v>101</v>
      </c>
      <c r="F93" s="70" t="s">
        <v>15</v>
      </c>
      <c r="AM93" s="66">
        <f t="shared" si="84"/>
        <v>3600</v>
      </c>
      <c r="AO93" s="66">
        <f t="shared" si="85"/>
        <v>0</v>
      </c>
      <c r="AQ93" s="66">
        <f t="shared" si="86"/>
        <v>0</v>
      </c>
    </row>
    <row r="94" spans="1:43" ht="18" x14ac:dyDescent="0.25">
      <c r="A94" s="71" t="s">
        <v>71</v>
      </c>
      <c r="B94" s="65">
        <v>921</v>
      </c>
      <c r="C94" s="70" t="s">
        <v>21</v>
      </c>
      <c r="D94" s="70" t="s">
        <v>61</v>
      </c>
      <c r="E94" s="70" t="s">
        <v>101</v>
      </c>
      <c r="F94" s="73" t="s">
        <v>72</v>
      </c>
      <c r="AM94" s="64">
        <v>3600</v>
      </c>
      <c r="AO94" s="64">
        <v>0</v>
      </c>
      <c r="AQ94" s="64">
        <v>0</v>
      </c>
    </row>
    <row r="95" spans="1:43" x14ac:dyDescent="0.3">
      <c r="A95" s="31" t="s">
        <v>11</v>
      </c>
      <c r="B95" s="28" t="s">
        <v>25</v>
      </c>
      <c r="C95" s="28" t="s">
        <v>21</v>
      </c>
      <c r="D95" s="28" t="s">
        <v>61</v>
      </c>
      <c r="E95" s="97" t="s">
        <v>20</v>
      </c>
      <c r="F95" s="2"/>
      <c r="AM95" s="62"/>
      <c r="AN95" s="62"/>
      <c r="AO95" s="26">
        <f t="shared" ref="AO95:AP95" si="87">AO96+AO133</f>
        <v>60018</v>
      </c>
      <c r="AP95" s="26">
        <f t="shared" si="87"/>
        <v>0</v>
      </c>
      <c r="AQ95" s="26">
        <f>AQ96+AQ133</f>
        <v>60018</v>
      </c>
    </row>
    <row r="96" spans="1:43" ht="18" x14ac:dyDescent="0.25">
      <c r="A96" s="71" t="s">
        <v>67</v>
      </c>
      <c r="B96" s="65">
        <v>921</v>
      </c>
      <c r="C96" s="70" t="s">
        <v>21</v>
      </c>
      <c r="D96" s="70" t="s">
        <v>61</v>
      </c>
      <c r="E96" s="70" t="s">
        <v>119</v>
      </c>
      <c r="F96" s="70"/>
      <c r="AM96" s="64">
        <v>0</v>
      </c>
      <c r="AN96" s="64">
        <f t="shared" ref="AN96:AQ96" si="88">AN97+AN103+AN106+AN109+AN112+AN115+AN118+AN121+AN124+AN127+AN130+AN100</f>
        <v>0</v>
      </c>
      <c r="AO96" s="64">
        <f t="shared" si="88"/>
        <v>50298</v>
      </c>
      <c r="AP96" s="64">
        <f t="shared" si="88"/>
        <v>0</v>
      </c>
      <c r="AQ96" s="64">
        <f t="shared" si="88"/>
        <v>50298</v>
      </c>
    </row>
    <row r="97" spans="1:43" ht="99" x14ac:dyDescent="0.25">
      <c r="A97" s="72" t="s">
        <v>69</v>
      </c>
      <c r="B97" s="65">
        <v>921</v>
      </c>
      <c r="C97" s="70" t="s">
        <v>21</v>
      </c>
      <c r="D97" s="70" t="s">
        <v>61</v>
      </c>
      <c r="E97" s="70" t="s">
        <v>120</v>
      </c>
      <c r="F97" s="70"/>
      <c r="AM97" s="64">
        <f t="shared" ref="AM97:AM101" si="89">AM98</f>
        <v>0</v>
      </c>
      <c r="AO97" s="64">
        <f t="shared" ref="AO97:AO101" si="90">AO98</f>
        <v>405</v>
      </c>
      <c r="AQ97" s="64">
        <f t="shared" ref="AQ97:AQ101" si="91">AQ98</f>
        <v>405</v>
      </c>
    </row>
    <row r="98" spans="1:43" ht="18" x14ac:dyDescent="0.25">
      <c r="A98" s="71" t="s">
        <v>14</v>
      </c>
      <c r="B98" s="65">
        <v>921</v>
      </c>
      <c r="C98" s="70" t="s">
        <v>21</v>
      </c>
      <c r="D98" s="70" t="s">
        <v>61</v>
      </c>
      <c r="E98" s="70" t="s">
        <v>120</v>
      </c>
      <c r="F98" s="70" t="s">
        <v>15</v>
      </c>
      <c r="AM98" s="66">
        <f t="shared" si="89"/>
        <v>0</v>
      </c>
      <c r="AO98" s="66">
        <f t="shared" si="90"/>
        <v>405</v>
      </c>
      <c r="AQ98" s="66">
        <f t="shared" si="91"/>
        <v>405</v>
      </c>
    </row>
    <row r="99" spans="1:43" ht="18" x14ac:dyDescent="0.25">
      <c r="A99" s="71" t="s">
        <v>71</v>
      </c>
      <c r="B99" s="65">
        <v>921</v>
      </c>
      <c r="C99" s="70" t="s">
        <v>21</v>
      </c>
      <c r="D99" s="70" t="s">
        <v>61</v>
      </c>
      <c r="E99" s="70" t="s">
        <v>120</v>
      </c>
      <c r="F99" s="73" t="s">
        <v>72</v>
      </c>
      <c r="AM99" s="64">
        <v>0</v>
      </c>
      <c r="AO99" s="64">
        <v>405</v>
      </c>
      <c r="AQ99" s="64">
        <v>405</v>
      </c>
    </row>
    <row r="100" spans="1:43" ht="132" x14ac:dyDescent="0.25">
      <c r="A100" s="71" t="s">
        <v>118</v>
      </c>
      <c r="B100" s="65">
        <v>921</v>
      </c>
      <c r="C100" s="70" t="s">
        <v>21</v>
      </c>
      <c r="D100" s="70" t="s">
        <v>61</v>
      </c>
      <c r="E100" s="70" t="s">
        <v>121</v>
      </c>
      <c r="F100" s="73"/>
      <c r="AM100" s="64">
        <f t="shared" si="89"/>
        <v>0</v>
      </c>
      <c r="AO100" s="64">
        <f t="shared" si="90"/>
        <v>7067</v>
      </c>
      <c r="AQ100" s="64">
        <f t="shared" si="91"/>
        <v>7067</v>
      </c>
    </row>
    <row r="101" spans="1:43" ht="18" x14ac:dyDescent="0.25">
      <c r="A101" s="71" t="s">
        <v>14</v>
      </c>
      <c r="B101" s="65">
        <v>921</v>
      </c>
      <c r="C101" s="70" t="s">
        <v>21</v>
      </c>
      <c r="D101" s="70" t="s">
        <v>61</v>
      </c>
      <c r="E101" s="70" t="s">
        <v>121</v>
      </c>
      <c r="F101" s="73" t="s">
        <v>15</v>
      </c>
      <c r="AM101" s="66">
        <f t="shared" si="89"/>
        <v>0</v>
      </c>
      <c r="AO101" s="66">
        <f t="shared" si="90"/>
        <v>7067</v>
      </c>
      <c r="AQ101" s="66">
        <f t="shared" si="91"/>
        <v>7067</v>
      </c>
    </row>
    <row r="102" spans="1:43" ht="18" x14ac:dyDescent="0.25">
      <c r="A102" s="71" t="s">
        <v>71</v>
      </c>
      <c r="B102" s="65">
        <v>921</v>
      </c>
      <c r="C102" s="70" t="s">
        <v>21</v>
      </c>
      <c r="D102" s="70" t="s">
        <v>61</v>
      </c>
      <c r="E102" s="70" t="s">
        <v>121</v>
      </c>
      <c r="F102" s="73" t="s">
        <v>72</v>
      </c>
      <c r="AM102" s="64">
        <v>0</v>
      </c>
      <c r="AO102" s="64">
        <v>7067</v>
      </c>
      <c r="AQ102" s="64">
        <v>7067</v>
      </c>
    </row>
    <row r="103" spans="1:43" ht="66" x14ac:dyDescent="0.25">
      <c r="A103" s="72" t="s">
        <v>73</v>
      </c>
      <c r="B103" s="65">
        <v>921</v>
      </c>
      <c r="C103" s="70" t="s">
        <v>21</v>
      </c>
      <c r="D103" s="70" t="s">
        <v>61</v>
      </c>
      <c r="E103" s="70" t="s">
        <v>122</v>
      </c>
      <c r="F103" s="70"/>
      <c r="AM103" s="66">
        <f t="shared" ref="AM103:AM104" si="92">AM104</f>
        <v>0</v>
      </c>
      <c r="AO103" s="66">
        <f t="shared" ref="AO103:AO104" si="93">AO104</f>
        <v>2144</v>
      </c>
      <c r="AQ103" s="66">
        <f t="shared" ref="AQ103:AQ104" si="94">AQ104</f>
        <v>2144</v>
      </c>
    </row>
    <row r="104" spans="1:43" ht="18" x14ac:dyDescent="0.25">
      <c r="A104" s="71" t="s">
        <v>14</v>
      </c>
      <c r="B104" s="65">
        <v>921</v>
      </c>
      <c r="C104" s="70" t="s">
        <v>21</v>
      </c>
      <c r="D104" s="70" t="s">
        <v>61</v>
      </c>
      <c r="E104" s="70" t="s">
        <v>122</v>
      </c>
      <c r="F104" s="70" t="s">
        <v>15</v>
      </c>
      <c r="AM104" s="66">
        <f t="shared" si="92"/>
        <v>0</v>
      </c>
      <c r="AO104" s="66">
        <f t="shared" si="93"/>
        <v>2144</v>
      </c>
      <c r="AQ104" s="66">
        <f t="shared" si="94"/>
        <v>2144</v>
      </c>
    </row>
    <row r="105" spans="1:43" ht="18" x14ac:dyDescent="0.25">
      <c r="A105" s="71" t="s">
        <v>71</v>
      </c>
      <c r="B105" s="65">
        <v>921</v>
      </c>
      <c r="C105" s="70" t="s">
        <v>21</v>
      </c>
      <c r="D105" s="70" t="s">
        <v>61</v>
      </c>
      <c r="E105" s="70" t="s">
        <v>122</v>
      </c>
      <c r="F105" s="73" t="s">
        <v>72</v>
      </c>
      <c r="AM105" s="64">
        <v>0</v>
      </c>
      <c r="AO105" s="64">
        <v>2144</v>
      </c>
      <c r="AQ105" s="64">
        <v>2144</v>
      </c>
    </row>
    <row r="106" spans="1:43" ht="33" x14ac:dyDescent="0.25">
      <c r="A106" s="72" t="s">
        <v>75</v>
      </c>
      <c r="B106" s="65">
        <v>921</v>
      </c>
      <c r="C106" s="70" t="s">
        <v>21</v>
      </c>
      <c r="D106" s="70" t="s">
        <v>61</v>
      </c>
      <c r="E106" s="70" t="s">
        <v>123</v>
      </c>
      <c r="F106" s="70"/>
      <c r="AM106" s="66">
        <f t="shared" ref="AM106:AM107" si="95">AM107</f>
        <v>0</v>
      </c>
      <c r="AO106" s="66">
        <f t="shared" ref="AO106:AO107" si="96">AO107</f>
        <v>3416</v>
      </c>
      <c r="AQ106" s="66">
        <f t="shared" ref="AQ106:AQ107" si="97">AQ107</f>
        <v>3416</v>
      </c>
    </row>
    <row r="107" spans="1:43" ht="18" x14ac:dyDescent="0.25">
      <c r="A107" s="71" t="s">
        <v>14</v>
      </c>
      <c r="B107" s="65">
        <v>921</v>
      </c>
      <c r="C107" s="70" t="s">
        <v>21</v>
      </c>
      <c r="D107" s="70" t="s">
        <v>61</v>
      </c>
      <c r="E107" s="70" t="s">
        <v>123</v>
      </c>
      <c r="F107" s="70" t="s">
        <v>15</v>
      </c>
      <c r="AM107" s="66">
        <f t="shared" si="95"/>
        <v>0</v>
      </c>
      <c r="AO107" s="66">
        <f t="shared" si="96"/>
        <v>3416</v>
      </c>
      <c r="AQ107" s="66">
        <f t="shared" si="97"/>
        <v>3416</v>
      </c>
    </row>
    <row r="108" spans="1:43" ht="18" x14ac:dyDescent="0.25">
      <c r="A108" s="71" t="s">
        <v>71</v>
      </c>
      <c r="B108" s="65">
        <v>921</v>
      </c>
      <c r="C108" s="70" t="s">
        <v>21</v>
      </c>
      <c r="D108" s="70" t="s">
        <v>61</v>
      </c>
      <c r="E108" s="70" t="s">
        <v>123</v>
      </c>
      <c r="F108" s="73" t="s">
        <v>72</v>
      </c>
      <c r="AM108" s="64">
        <v>0</v>
      </c>
      <c r="AO108" s="64">
        <v>3416</v>
      </c>
      <c r="AQ108" s="64">
        <v>3416</v>
      </c>
    </row>
    <row r="109" spans="1:43" ht="82.5" x14ac:dyDescent="0.25">
      <c r="A109" s="72" t="s">
        <v>77</v>
      </c>
      <c r="B109" s="65">
        <v>921</v>
      </c>
      <c r="C109" s="70" t="s">
        <v>21</v>
      </c>
      <c r="D109" s="70" t="s">
        <v>61</v>
      </c>
      <c r="E109" s="70" t="s">
        <v>124</v>
      </c>
      <c r="F109" s="70"/>
      <c r="AM109" s="66">
        <f t="shared" ref="AM109:AM110" si="98">AM110</f>
        <v>0</v>
      </c>
      <c r="AO109" s="66">
        <f t="shared" ref="AO109:AO110" si="99">AO110</f>
        <v>432</v>
      </c>
      <c r="AQ109" s="66">
        <f t="shared" ref="AQ109:AQ110" si="100">AQ110</f>
        <v>432</v>
      </c>
    </row>
    <row r="110" spans="1:43" ht="18" x14ac:dyDescent="0.25">
      <c r="A110" s="71" t="s">
        <v>14</v>
      </c>
      <c r="B110" s="65">
        <v>921</v>
      </c>
      <c r="C110" s="70" t="s">
        <v>21</v>
      </c>
      <c r="D110" s="70" t="s">
        <v>61</v>
      </c>
      <c r="E110" s="70" t="s">
        <v>124</v>
      </c>
      <c r="F110" s="70" t="s">
        <v>15</v>
      </c>
      <c r="AM110" s="66">
        <f t="shared" si="98"/>
        <v>0</v>
      </c>
      <c r="AO110" s="66">
        <f t="shared" si="99"/>
        <v>432</v>
      </c>
      <c r="AQ110" s="66">
        <f t="shared" si="100"/>
        <v>432</v>
      </c>
    </row>
    <row r="111" spans="1:43" ht="18" x14ac:dyDescent="0.25">
      <c r="A111" s="71" t="s">
        <v>71</v>
      </c>
      <c r="B111" s="65">
        <v>921</v>
      </c>
      <c r="C111" s="70" t="s">
        <v>21</v>
      </c>
      <c r="D111" s="70" t="s">
        <v>61</v>
      </c>
      <c r="E111" s="70" t="s">
        <v>124</v>
      </c>
      <c r="F111" s="73" t="s">
        <v>72</v>
      </c>
      <c r="AM111" s="64">
        <v>0</v>
      </c>
      <c r="AO111" s="64">
        <v>432</v>
      </c>
      <c r="AQ111" s="64">
        <v>432</v>
      </c>
    </row>
    <row r="112" spans="1:43" ht="148.5" x14ac:dyDescent="0.25">
      <c r="A112" s="72" t="s">
        <v>79</v>
      </c>
      <c r="B112" s="65">
        <v>921</v>
      </c>
      <c r="C112" s="70" t="s">
        <v>21</v>
      </c>
      <c r="D112" s="70" t="s">
        <v>61</v>
      </c>
      <c r="E112" s="70" t="s">
        <v>125</v>
      </c>
      <c r="F112" s="70"/>
      <c r="AM112" s="66">
        <f t="shared" ref="AM112:AM113" si="101">AM113</f>
        <v>0</v>
      </c>
      <c r="AO112" s="66">
        <f t="shared" ref="AO112:AO113" si="102">AO113</f>
        <v>10</v>
      </c>
      <c r="AQ112" s="66">
        <f t="shared" ref="AQ112:AQ113" si="103">AQ113</f>
        <v>10</v>
      </c>
    </row>
    <row r="113" spans="1:43" ht="18" x14ac:dyDescent="0.25">
      <c r="A113" s="71" t="s">
        <v>14</v>
      </c>
      <c r="B113" s="65">
        <v>921</v>
      </c>
      <c r="C113" s="70" t="s">
        <v>21</v>
      </c>
      <c r="D113" s="70" t="s">
        <v>61</v>
      </c>
      <c r="E113" s="70" t="s">
        <v>125</v>
      </c>
      <c r="F113" s="70" t="s">
        <v>15</v>
      </c>
      <c r="AM113" s="66">
        <f t="shared" si="101"/>
        <v>0</v>
      </c>
      <c r="AO113" s="66">
        <f t="shared" si="102"/>
        <v>10</v>
      </c>
      <c r="AQ113" s="66">
        <f t="shared" si="103"/>
        <v>10</v>
      </c>
    </row>
    <row r="114" spans="1:43" ht="18" x14ac:dyDescent="0.25">
      <c r="A114" s="71" t="s">
        <v>71</v>
      </c>
      <c r="B114" s="65">
        <v>921</v>
      </c>
      <c r="C114" s="70" t="s">
        <v>21</v>
      </c>
      <c r="D114" s="70" t="s">
        <v>61</v>
      </c>
      <c r="E114" s="70" t="s">
        <v>125</v>
      </c>
      <c r="F114" s="73" t="s">
        <v>72</v>
      </c>
      <c r="AM114" s="64">
        <v>0</v>
      </c>
      <c r="AO114" s="64">
        <v>10</v>
      </c>
      <c r="AQ114" s="64">
        <v>10</v>
      </c>
    </row>
    <row r="115" spans="1:43" ht="99" x14ac:dyDescent="0.25">
      <c r="A115" s="72" t="s">
        <v>81</v>
      </c>
      <c r="B115" s="65">
        <v>921</v>
      </c>
      <c r="C115" s="70" t="s">
        <v>21</v>
      </c>
      <c r="D115" s="70" t="s">
        <v>61</v>
      </c>
      <c r="E115" s="70" t="s">
        <v>126</v>
      </c>
      <c r="F115" s="70"/>
      <c r="AM115" s="66">
        <f t="shared" ref="AM115:AM116" si="104">AM116</f>
        <v>0</v>
      </c>
      <c r="AO115" s="66">
        <f t="shared" ref="AO115:AO116" si="105">AO116</f>
        <v>50</v>
      </c>
      <c r="AQ115" s="66">
        <f t="shared" ref="AQ115:AQ116" si="106">AQ116</f>
        <v>50</v>
      </c>
    </row>
    <row r="116" spans="1:43" ht="18" x14ac:dyDescent="0.25">
      <c r="A116" s="71" t="s">
        <v>14</v>
      </c>
      <c r="B116" s="65">
        <v>921</v>
      </c>
      <c r="C116" s="70" t="s">
        <v>21</v>
      </c>
      <c r="D116" s="70" t="s">
        <v>61</v>
      </c>
      <c r="E116" s="70" t="s">
        <v>126</v>
      </c>
      <c r="F116" s="70" t="s">
        <v>15</v>
      </c>
      <c r="AM116" s="66">
        <f t="shared" si="104"/>
        <v>0</v>
      </c>
      <c r="AO116" s="66">
        <f t="shared" si="105"/>
        <v>50</v>
      </c>
      <c r="AQ116" s="66">
        <f t="shared" si="106"/>
        <v>50</v>
      </c>
    </row>
    <row r="117" spans="1:43" ht="18" x14ac:dyDescent="0.25">
      <c r="A117" s="71" t="s">
        <v>71</v>
      </c>
      <c r="B117" s="65">
        <v>921</v>
      </c>
      <c r="C117" s="70" t="s">
        <v>21</v>
      </c>
      <c r="D117" s="70" t="s">
        <v>61</v>
      </c>
      <c r="E117" s="70" t="s">
        <v>126</v>
      </c>
      <c r="F117" s="73" t="s">
        <v>72</v>
      </c>
      <c r="AM117" s="64">
        <v>0</v>
      </c>
      <c r="AO117" s="64">
        <v>50</v>
      </c>
      <c r="AQ117" s="64">
        <v>50</v>
      </c>
    </row>
    <row r="118" spans="1:43" ht="132" x14ac:dyDescent="0.25">
      <c r="A118" s="72" t="s">
        <v>83</v>
      </c>
      <c r="B118" s="65">
        <v>921</v>
      </c>
      <c r="C118" s="70" t="s">
        <v>21</v>
      </c>
      <c r="D118" s="70" t="s">
        <v>61</v>
      </c>
      <c r="E118" s="70" t="s">
        <v>127</v>
      </c>
      <c r="F118" s="70"/>
      <c r="AM118" s="66">
        <f t="shared" ref="AM118:AM119" si="107">AM119</f>
        <v>0</v>
      </c>
      <c r="AO118" s="66">
        <f t="shared" ref="AO118:AO119" si="108">AO119</f>
        <v>600</v>
      </c>
      <c r="AQ118" s="66">
        <f t="shared" ref="AQ118:AQ119" si="109">AQ119</f>
        <v>600</v>
      </c>
    </row>
    <row r="119" spans="1:43" ht="18" x14ac:dyDescent="0.25">
      <c r="A119" s="71" t="s">
        <v>14</v>
      </c>
      <c r="B119" s="65">
        <v>921</v>
      </c>
      <c r="C119" s="70" t="s">
        <v>21</v>
      </c>
      <c r="D119" s="70" t="s">
        <v>61</v>
      </c>
      <c r="E119" s="70" t="s">
        <v>127</v>
      </c>
      <c r="F119" s="70" t="s">
        <v>15</v>
      </c>
      <c r="AM119" s="66">
        <f t="shared" si="107"/>
        <v>0</v>
      </c>
      <c r="AO119" s="66">
        <f t="shared" si="108"/>
        <v>600</v>
      </c>
      <c r="AQ119" s="66">
        <f t="shared" si="109"/>
        <v>600</v>
      </c>
    </row>
    <row r="120" spans="1:43" ht="18" x14ac:dyDescent="0.25">
      <c r="A120" s="71" t="s">
        <v>71</v>
      </c>
      <c r="B120" s="65">
        <v>921</v>
      </c>
      <c r="C120" s="70" t="s">
        <v>21</v>
      </c>
      <c r="D120" s="70" t="s">
        <v>61</v>
      </c>
      <c r="E120" s="70" t="s">
        <v>127</v>
      </c>
      <c r="F120" s="73" t="s">
        <v>72</v>
      </c>
      <c r="AM120" s="64">
        <v>0</v>
      </c>
      <c r="AO120" s="64">
        <v>600</v>
      </c>
      <c r="AQ120" s="64">
        <v>600</v>
      </c>
    </row>
    <row r="121" spans="1:43" ht="49.5" x14ac:dyDescent="0.25">
      <c r="A121" s="71" t="s">
        <v>88</v>
      </c>
      <c r="B121" s="65">
        <v>921</v>
      </c>
      <c r="C121" s="70" t="s">
        <v>21</v>
      </c>
      <c r="D121" s="70" t="s">
        <v>61</v>
      </c>
      <c r="E121" s="70" t="s">
        <v>128</v>
      </c>
      <c r="F121" s="73"/>
      <c r="AM121" s="64">
        <f t="shared" ref="AM121:AM122" si="110">AM122</f>
        <v>0</v>
      </c>
      <c r="AO121" s="64">
        <f t="shared" ref="AO121:AO122" si="111">AO122</f>
        <v>555</v>
      </c>
      <c r="AQ121" s="64">
        <f t="shared" ref="AQ121:AQ122" si="112">AQ122</f>
        <v>555</v>
      </c>
    </row>
    <row r="122" spans="1:43" ht="18" x14ac:dyDescent="0.25">
      <c r="A122" s="71" t="s">
        <v>14</v>
      </c>
      <c r="B122" s="65">
        <v>921</v>
      </c>
      <c r="C122" s="70" t="s">
        <v>21</v>
      </c>
      <c r="D122" s="70" t="s">
        <v>61</v>
      </c>
      <c r="E122" s="70" t="s">
        <v>128</v>
      </c>
      <c r="F122" s="73" t="s">
        <v>15</v>
      </c>
      <c r="AM122" s="64">
        <f t="shared" si="110"/>
        <v>0</v>
      </c>
      <c r="AO122" s="64">
        <f t="shared" si="111"/>
        <v>555</v>
      </c>
      <c r="AQ122" s="64">
        <f t="shared" si="112"/>
        <v>555</v>
      </c>
    </row>
    <row r="123" spans="1:43" ht="18" x14ac:dyDescent="0.25">
      <c r="A123" s="71" t="s">
        <v>71</v>
      </c>
      <c r="B123" s="65">
        <v>921</v>
      </c>
      <c r="C123" s="70" t="s">
        <v>21</v>
      </c>
      <c r="D123" s="70" t="s">
        <v>61</v>
      </c>
      <c r="E123" s="70" t="s">
        <v>128</v>
      </c>
      <c r="F123" s="73" t="s">
        <v>72</v>
      </c>
      <c r="AM123" s="64">
        <v>0</v>
      </c>
      <c r="AO123" s="64">
        <v>555</v>
      </c>
      <c r="AQ123" s="64">
        <v>555</v>
      </c>
    </row>
    <row r="124" spans="1:43" ht="82.5" x14ac:dyDescent="0.25">
      <c r="A124" s="72" t="s">
        <v>90</v>
      </c>
      <c r="B124" s="65">
        <v>921</v>
      </c>
      <c r="C124" s="70" t="s">
        <v>21</v>
      </c>
      <c r="D124" s="70" t="s">
        <v>61</v>
      </c>
      <c r="E124" s="70" t="s">
        <v>129</v>
      </c>
      <c r="F124" s="70"/>
      <c r="AM124" s="66">
        <f t="shared" ref="AM124:AM125" si="113">AM125</f>
        <v>0</v>
      </c>
      <c r="AO124" s="66">
        <f t="shared" ref="AO124:AO125" si="114">AO125</f>
        <v>50</v>
      </c>
      <c r="AQ124" s="66">
        <f t="shared" ref="AQ124:AQ125" si="115">AQ125</f>
        <v>50</v>
      </c>
    </row>
    <row r="125" spans="1:43" ht="18" x14ac:dyDescent="0.25">
      <c r="A125" s="71" t="s">
        <v>14</v>
      </c>
      <c r="B125" s="65">
        <v>921</v>
      </c>
      <c r="C125" s="70" t="s">
        <v>21</v>
      </c>
      <c r="D125" s="70" t="s">
        <v>61</v>
      </c>
      <c r="E125" s="70" t="s">
        <v>129</v>
      </c>
      <c r="F125" s="70" t="s">
        <v>15</v>
      </c>
      <c r="AM125" s="66">
        <f t="shared" si="113"/>
        <v>0</v>
      </c>
      <c r="AO125" s="66">
        <f t="shared" si="114"/>
        <v>50</v>
      </c>
      <c r="AQ125" s="66">
        <f t="shared" si="115"/>
        <v>50</v>
      </c>
    </row>
    <row r="126" spans="1:43" ht="18" x14ac:dyDescent="0.25">
      <c r="A126" s="71" t="s">
        <v>71</v>
      </c>
      <c r="B126" s="65">
        <v>921</v>
      </c>
      <c r="C126" s="70" t="s">
        <v>21</v>
      </c>
      <c r="D126" s="70" t="s">
        <v>61</v>
      </c>
      <c r="E126" s="70" t="s">
        <v>129</v>
      </c>
      <c r="F126" s="73" t="s">
        <v>72</v>
      </c>
      <c r="AM126" s="64">
        <v>0</v>
      </c>
      <c r="AO126" s="64">
        <v>50</v>
      </c>
      <c r="AQ126" s="64">
        <v>50</v>
      </c>
    </row>
    <row r="127" spans="1:43" ht="33" x14ac:dyDescent="0.25">
      <c r="A127" s="72" t="s">
        <v>92</v>
      </c>
      <c r="B127" s="65">
        <v>921</v>
      </c>
      <c r="C127" s="70" t="s">
        <v>21</v>
      </c>
      <c r="D127" s="70" t="s">
        <v>61</v>
      </c>
      <c r="E127" s="70" t="s">
        <v>130</v>
      </c>
      <c r="F127" s="70"/>
      <c r="AM127" s="66">
        <f t="shared" ref="AM127:AM128" si="116">AM128</f>
        <v>0</v>
      </c>
      <c r="AO127" s="66">
        <f t="shared" ref="AO127:AO128" si="117">AO128</f>
        <v>29719</v>
      </c>
      <c r="AQ127" s="66">
        <f t="shared" ref="AQ127:AQ128" si="118">AQ128</f>
        <v>29719</v>
      </c>
    </row>
    <row r="128" spans="1:43" ht="18" x14ac:dyDescent="0.25">
      <c r="A128" s="71" t="s">
        <v>14</v>
      </c>
      <c r="B128" s="65">
        <v>921</v>
      </c>
      <c r="C128" s="70" t="s">
        <v>21</v>
      </c>
      <c r="D128" s="70" t="s">
        <v>61</v>
      </c>
      <c r="E128" s="70" t="s">
        <v>130</v>
      </c>
      <c r="F128" s="70" t="s">
        <v>15</v>
      </c>
      <c r="AM128" s="66">
        <f t="shared" si="116"/>
        <v>0</v>
      </c>
      <c r="AO128" s="66">
        <f t="shared" si="117"/>
        <v>29719</v>
      </c>
      <c r="AQ128" s="66">
        <f t="shared" si="118"/>
        <v>29719</v>
      </c>
    </row>
    <row r="129" spans="1:43" ht="18" x14ac:dyDescent="0.25">
      <c r="A129" s="71" t="s">
        <v>71</v>
      </c>
      <c r="B129" s="65">
        <v>921</v>
      </c>
      <c r="C129" s="70" t="s">
        <v>21</v>
      </c>
      <c r="D129" s="70" t="s">
        <v>61</v>
      </c>
      <c r="E129" s="70" t="s">
        <v>130</v>
      </c>
      <c r="F129" s="73" t="s">
        <v>72</v>
      </c>
      <c r="AM129" s="64">
        <v>0</v>
      </c>
      <c r="AO129" s="64">
        <v>29719</v>
      </c>
      <c r="AQ129" s="64">
        <v>29719</v>
      </c>
    </row>
    <row r="130" spans="1:43" ht="33" x14ac:dyDescent="0.25">
      <c r="A130" s="72" t="s">
        <v>94</v>
      </c>
      <c r="B130" s="65">
        <v>921</v>
      </c>
      <c r="C130" s="70" t="s">
        <v>21</v>
      </c>
      <c r="D130" s="70" t="s">
        <v>61</v>
      </c>
      <c r="E130" s="70" t="s">
        <v>131</v>
      </c>
      <c r="F130" s="70"/>
      <c r="AM130" s="64">
        <f t="shared" ref="AM130:AM131" si="119">AM131</f>
        <v>0</v>
      </c>
      <c r="AO130" s="64">
        <f t="shared" ref="AO130:AO131" si="120">AO131</f>
        <v>5850</v>
      </c>
      <c r="AQ130" s="64">
        <f t="shared" ref="AQ130:AQ131" si="121">AQ131</f>
        <v>5850</v>
      </c>
    </row>
    <row r="131" spans="1:43" ht="18" x14ac:dyDescent="0.25">
      <c r="A131" s="71" t="s">
        <v>14</v>
      </c>
      <c r="B131" s="65">
        <v>921</v>
      </c>
      <c r="C131" s="70" t="s">
        <v>21</v>
      </c>
      <c r="D131" s="70" t="s">
        <v>61</v>
      </c>
      <c r="E131" s="70" t="s">
        <v>131</v>
      </c>
      <c r="F131" s="70" t="s">
        <v>15</v>
      </c>
      <c r="AM131" s="64">
        <f t="shared" si="119"/>
        <v>0</v>
      </c>
      <c r="AO131" s="64">
        <f t="shared" si="120"/>
        <v>5850</v>
      </c>
      <c r="AQ131" s="64">
        <f t="shared" si="121"/>
        <v>5850</v>
      </c>
    </row>
    <row r="132" spans="1:43" ht="18" x14ac:dyDescent="0.25">
      <c r="A132" s="71" t="s">
        <v>71</v>
      </c>
      <c r="B132" s="65">
        <v>921</v>
      </c>
      <c r="C132" s="70" t="s">
        <v>21</v>
      </c>
      <c r="D132" s="70" t="s">
        <v>61</v>
      </c>
      <c r="E132" s="70" t="s">
        <v>131</v>
      </c>
      <c r="F132" s="73" t="s">
        <v>72</v>
      </c>
      <c r="AM132" s="64">
        <v>0</v>
      </c>
      <c r="AO132" s="64">
        <v>5850</v>
      </c>
      <c r="AQ132" s="64">
        <v>5850</v>
      </c>
    </row>
    <row r="133" spans="1:43" ht="18" x14ac:dyDescent="0.25">
      <c r="A133" s="71" t="s">
        <v>67</v>
      </c>
      <c r="B133" s="65">
        <v>921</v>
      </c>
      <c r="C133" s="70" t="s">
        <v>21</v>
      </c>
      <c r="D133" s="70" t="s">
        <v>61</v>
      </c>
      <c r="E133" s="70" t="s">
        <v>119</v>
      </c>
      <c r="F133" s="70"/>
      <c r="AM133" s="66">
        <v>0</v>
      </c>
      <c r="AN133" s="66">
        <f t="shared" ref="AN133:AQ133" si="122">AN134+AN140+AN137</f>
        <v>0</v>
      </c>
      <c r="AO133" s="66">
        <f t="shared" si="122"/>
        <v>9720</v>
      </c>
      <c r="AP133" s="66">
        <f t="shared" si="122"/>
        <v>0</v>
      </c>
      <c r="AQ133" s="66">
        <f t="shared" si="122"/>
        <v>9720</v>
      </c>
    </row>
    <row r="134" spans="1:43" ht="115.5" x14ac:dyDescent="0.25">
      <c r="A134" s="72" t="s">
        <v>99</v>
      </c>
      <c r="B134" s="65">
        <v>921</v>
      </c>
      <c r="C134" s="70" t="s">
        <v>21</v>
      </c>
      <c r="D134" s="70" t="s">
        <v>61</v>
      </c>
      <c r="E134" s="70" t="s">
        <v>132</v>
      </c>
      <c r="F134" s="70"/>
      <c r="AM134" s="66">
        <f t="shared" ref="AM134:AM135" si="123">AM135</f>
        <v>0</v>
      </c>
      <c r="AO134" s="66">
        <f t="shared" ref="AO134:AO135" si="124">AO135</f>
        <v>6000</v>
      </c>
      <c r="AQ134" s="66">
        <f t="shared" ref="AQ134:AQ135" si="125">AQ135</f>
        <v>6000</v>
      </c>
    </row>
    <row r="135" spans="1:43" ht="18" x14ac:dyDescent="0.25">
      <c r="A135" s="72" t="s">
        <v>14</v>
      </c>
      <c r="B135" s="65">
        <v>921</v>
      </c>
      <c r="C135" s="70" t="s">
        <v>21</v>
      </c>
      <c r="D135" s="70" t="s">
        <v>61</v>
      </c>
      <c r="E135" s="70" t="s">
        <v>132</v>
      </c>
      <c r="F135" s="70" t="s">
        <v>15</v>
      </c>
      <c r="AM135" s="66">
        <f t="shared" si="123"/>
        <v>0</v>
      </c>
      <c r="AO135" s="66">
        <f t="shared" si="124"/>
        <v>6000</v>
      </c>
      <c r="AQ135" s="66">
        <f t="shared" si="125"/>
        <v>6000</v>
      </c>
    </row>
    <row r="136" spans="1:43" ht="18" x14ac:dyDescent="0.25">
      <c r="A136" s="72" t="s">
        <v>71</v>
      </c>
      <c r="B136" s="65">
        <v>921</v>
      </c>
      <c r="C136" s="70" t="s">
        <v>21</v>
      </c>
      <c r="D136" s="70" t="s">
        <v>61</v>
      </c>
      <c r="E136" s="70" t="s">
        <v>132</v>
      </c>
      <c r="F136" s="70" t="s">
        <v>72</v>
      </c>
      <c r="AM136" s="64">
        <v>0</v>
      </c>
      <c r="AO136" s="64">
        <v>6000</v>
      </c>
      <c r="AQ136" s="64">
        <v>6000</v>
      </c>
    </row>
    <row r="137" spans="1:43" ht="132" x14ac:dyDescent="0.25">
      <c r="A137" s="72" t="s">
        <v>86</v>
      </c>
      <c r="B137" s="65">
        <v>921</v>
      </c>
      <c r="C137" s="70" t="s">
        <v>21</v>
      </c>
      <c r="D137" s="70" t="s">
        <v>61</v>
      </c>
      <c r="E137" s="70" t="s">
        <v>133</v>
      </c>
      <c r="F137" s="70"/>
      <c r="AM137" s="66">
        <f t="shared" ref="AM137:AM138" si="126">AM138</f>
        <v>0</v>
      </c>
      <c r="AO137" s="66">
        <f t="shared" ref="AO137:AO138" si="127">AO138</f>
        <v>120</v>
      </c>
      <c r="AQ137" s="66">
        <f t="shared" ref="AQ137:AQ138" si="128">AQ138</f>
        <v>120</v>
      </c>
    </row>
    <row r="138" spans="1:43" ht="18" x14ac:dyDescent="0.25">
      <c r="A138" s="71" t="s">
        <v>14</v>
      </c>
      <c r="B138" s="65">
        <v>921</v>
      </c>
      <c r="C138" s="70" t="s">
        <v>21</v>
      </c>
      <c r="D138" s="70" t="s">
        <v>61</v>
      </c>
      <c r="E138" s="70" t="s">
        <v>133</v>
      </c>
      <c r="F138" s="70" t="s">
        <v>15</v>
      </c>
      <c r="AM138" s="66">
        <f t="shared" si="126"/>
        <v>0</v>
      </c>
      <c r="AO138" s="66">
        <f t="shared" si="127"/>
        <v>120</v>
      </c>
      <c r="AQ138" s="66">
        <f t="shared" si="128"/>
        <v>120</v>
      </c>
    </row>
    <row r="139" spans="1:43" ht="18" x14ac:dyDescent="0.25">
      <c r="A139" s="71" t="s">
        <v>71</v>
      </c>
      <c r="B139" s="65">
        <v>921</v>
      </c>
      <c r="C139" s="70" t="s">
        <v>21</v>
      </c>
      <c r="D139" s="70" t="s">
        <v>61</v>
      </c>
      <c r="E139" s="70" t="s">
        <v>133</v>
      </c>
      <c r="F139" s="73" t="s">
        <v>72</v>
      </c>
      <c r="AM139" s="64">
        <v>0</v>
      </c>
      <c r="AO139" s="64">
        <v>120</v>
      </c>
      <c r="AQ139" s="64">
        <v>120</v>
      </c>
    </row>
    <row r="140" spans="1:43" ht="99" x14ac:dyDescent="0.25">
      <c r="A140" s="72" t="s">
        <v>85</v>
      </c>
      <c r="B140" s="65">
        <v>921</v>
      </c>
      <c r="C140" s="70" t="s">
        <v>21</v>
      </c>
      <c r="D140" s="70" t="s">
        <v>61</v>
      </c>
      <c r="E140" s="70" t="s">
        <v>134</v>
      </c>
      <c r="F140" s="70"/>
      <c r="AM140" s="66">
        <f t="shared" ref="AM140:AM141" si="129">AM141</f>
        <v>0</v>
      </c>
      <c r="AO140" s="66">
        <f t="shared" ref="AO140:AO141" si="130">AO141</f>
        <v>3600</v>
      </c>
      <c r="AQ140" s="66">
        <f t="shared" ref="AQ140:AQ141" si="131">AQ141</f>
        <v>3600</v>
      </c>
    </row>
    <row r="141" spans="1:43" ht="18" x14ac:dyDescent="0.25">
      <c r="A141" s="71" t="s">
        <v>14</v>
      </c>
      <c r="B141" s="65">
        <v>921</v>
      </c>
      <c r="C141" s="70" t="s">
        <v>21</v>
      </c>
      <c r="D141" s="70" t="s">
        <v>61</v>
      </c>
      <c r="E141" s="70" t="s">
        <v>134</v>
      </c>
      <c r="F141" s="70" t="s">
        <v>15</v>
      </c>
      <c r="AM141" s="66">
        <f t="shared" si="129"/>
        <v>0</v>
      </c>
      <c r="AO141" s="66">
        <f t="shared" si="130"/>
        <v>3600</v>
      </c>
      <c r="AQ141" s="66">
        <f t="shared" si="131"/>
        <v>3600</v>
      </c>
    </row>
    <row r="142" spans="1:43" ht="18" x14ac:dyDescent="0.25">
      <c r="A142" s="71" t="s">
        <v>71</v>
      </c>
      <c r="B142" s="65">
        <v>921</v>
      </c>
      <c r="C142" s="70" t="s">
        <v>21</v>
      </c>
      <c r="D142" s="70" t="s">
        <v>61</v>
      </c>
      <c r="E142" s="70" t="s">
        <v>134</v>
      </c>
      <c r="F142" s="73" t="s">
        <v>72</v>
      </c>
      <c r="AM142" s="64">
        <v>0</v>
      </c>
      <c r="AO142" s="64">
        <v>3600</v>
      </c>
      <c r="AQ142" s="64">
        <v>3600</v>
      </c>
    </row>
    <row r="143" spans="1:43" x14ac:dyDescent="0.3">
      <c r="A143" s="58" t="s">
        <v>102</v>
      </c>
      <c r="B143" s="60">
        <v>921</v>
      </c>
      <c r="C143" s="61" t="s">
        <v>21</v>
      </c>
      <c r="D143" s="61" t="s">
        <v>103</v>
      </c>
      <c r="E143" s="61"/>
      <c r="F143" s="70"/>
      <c r="AM143" s="62">
        <f>AM144+AM155</f>
        <v>22227</v>
      </c>
      <c r="AN143" s="62" t="e">
        <f t="shared" ref="AN143:AQ143" si="132">AN144+AN155</f>
        <v>#REF!</v>
      </c>
      <c r="AO143" s="62">
        <f t="shared" si="132"/>
        <v>21318</v>
      </c>
      <c r="AP143" s="62">
        <f t="shared" si="132"/>
        <v>0</v>
      </c>
      <c r="AQ143" s="62">
        <f t="shared" si="132"/>
        <v>21318</v>
      </c>
    </row>
    <row r="144" spans="1:43" ht="51" x14ac:dyDescent="0.25">
      <c r="A144" s="59" t="s">
        <v>65</v>
      </c>
      <c r="B144" s="65">
        <v>921</v>
      </c>
      <c r="C144" s="70" t="s">
        <v>21</v>
      </c>
      <c r="D144" s="70" t="s">
        <v>103</v>
      </c>
      <c r="E144" s="70" t="s">
        <v>66</v>
      </c>
      <c r="F144" s="70"/>
      <c r="AM144" s="64">
        <f>AM145</f>
        <v>22227</v>
      </c>
      <c r="AN144" s="64">
        <f t="shared" ref="AM143:AQ144" si="133">AN145</f>
        <v>0</v>
      </c>
      <c r="AO144" s="64">
        <f t="shared" si="133"/>
        <v>0</v>
      </c>
      <c r="AP144" s="64">
        <f t="shared" si="133"/>
        <v>0</v>
      </c>
      <c r="AQ144" s="64">
        <f t="shared" si="133"/>
        <v>0</v>
      </c>
    </row>
    <row r="145" spans="1:45" ht="18" x14ac:dyDescent="0.25">
      <c r="A145" s="71" t="s">
        <v>67</v>
      </c>
      <c r="B145" s="65">
        <v>921</v>
      </c>
      <c r="C145" s="70" t="s">
        <v>21</v>
      </c>
      <c r="D145" s="70" t="s">
        <v>103</v>
      </c>
      <c r="E145" s="70" t="s">
        <v>68</v>
      </c>
      <c r="F145" s="70"/>
      <c r="AM145" s="64">
        <f>AM146+AM149+AM152</f>
        <v>22227</v>
      </c>
      <c r="AN145" s="64">
        <f t="shared" ref="AN145:AQ145" si="134">AN146+AN149+AN152</f>
        <v>0</v>
      </c>
      <c r="AO145" s="64">
        <f t="shared" si="134"/>
        <v>0</v>
      </c>
      <c r="AP145" s="64">
        <f t="shared" si="134"/>
        <v>0</v>
      </c>
      <c r="AQ145" s="64">
        <f t="shared" si="134"/>
        <v>0</v>
      </c>
    </row>
    <row r="146" spans="1:45" ht="99" x14ac:dyDescent="0.25">
      <c r="A146" s="71" t="s">
        <v>104</v>
      </c>
      <c r="B146" s="65">
        <v>921</v>
      </c>
      <c r="C146" s="70" t="s">
        <v>21</v>
      </c>
      <c r="D146" s="70" t="s">
        <v>103</v>
      </c>
      <c r="E146" s="70" t="s">
        <v>105</v>
      </c>
      <c r="F146" s="73"/>
      <c r="AM146" s="64">
        <f t="shared" ref="AM146:AM147" si="135">AM147</f>
        <v>17157</v>
      </c>
      <c r="AO146" s="64">
        <f t="shared" ref="AO146:AO147" si="136">AO147</f>
        <v>0</v>
      </c>
      <c r="AQ146" s="64">
        <f t="shared" ref="AQ146:AQ147" si="137">AQ147</f>
        <v>0</v>
      </c>
    </row>
    <row r="147" spans="1:45" ht="18" x14ac:dyDescent="0.25">
      <c r="A147" s="71" t="s">
        <v>14</v>
      </c>
      <c r="B147" s="65">
        <v>921</v>
      </c>
      <c r="C147" s="70" t="s">
        <v>21</v>
      </c>
      <c r="D147" s="70" t="s">
        <v>103</v>
      </c>
      <c r="E147" s="70" t="s">
        <v>105</v>
      </c>
      <c r="F147" s="73" t="s">
        <v>15</v>
      </c>
      <c r="AM147" s="64">
        <f t="shared" si="135"/>
        <v>17157</v>
      </c>
      <c r="AO147" s="64">
        <f t="shared" si="136"/>
        <v>0</v>
      </c>
      <c r="AQ147" s="64">
        <f t="shared" si="137"/>
        <v>0</v>
      </c>
    </row>
    <row r="148" spans="1:45" ht="18" x14ac:dyDescent="0.25">
      <c r="A148" s="71" t="s">
        <v>71</v>
      </c>
      <c r="B148" s="65">
        <v>921</v>
      </c>
      <c r="C148" s="70" t="s">
        <v>21</v>
      </c>
      <c r="D148" s="70" t="s">
        <v>103</v>
      </c>
      <c r="E148" s="70" t="s">
        <v>105</v>
      </c>
      <c r="F148" s="73" t="s">
        <v>72</v>
      </c>
      <c r="AM148" s="64">
        <v>17157</v>
      </c>
      <c r="AO148" s="64">
        <v>0</v>
      </c>
      <c r="AQ148" s="64">
        <v>0</v>
      </c>
    </row>
    <row r="149" spans="1:45" ht="66" x14ac:dyDescent="0.25">
      <c r="A149" s="59" t="s">
        <v>106</v>
      </c>
      <c r="B149" s="65">
        <v>921</v>
      </c>
      <c r="C149" s="56" t="s">
        <v>21</v>
      </c>
      <c r="D149" s="70" t="s">
        <v>103</v>
      </c>
      <c r="E149" s="56" t="s">
        <v>107</v>
      </c>
      <c r="F149" s="63"/>
      <c r="AM149" s="64">
        <f t="shared" ref="AM149:AM150" si="138">AM150</f>
        <v>30</v>
      </c>
      <c r="AO149" s="64">
        <f t="shared" ref="AO149:AO150" si="139">AO150</f>
        <v>0</v>
      </c>
      <c r="AQ149" s="64">
        <f t="shared" ref="AQ149:AQ150" si="140">AQ150</f>
        <v>0</v>
      </c>
    </row>
    <row r="150" spans="1:45" ht="18" x14ac:dyDescent="0.25">
      <c r="A150" s="72" t="s">
        <v>14</v>
      </c>
      <c r="B150" s="65">
        <v>921</v>
      </c>
      <c r="C150" s="56" t="s">
        <v>21</v>
      </c>
      <c r="D150" s="70" t="s">
        <v>103</v>
      </c>
      <c r="E150" s="56" t="s">
        <v>107</v>
      </c>
      <c r="F150" s="56">
        <v>300</v>
      </c>
      <c r="AM150" s="64">
        <f t="shared" si="138"/>
        <v>30</v>
      </c>
      <c r="AO150" s="64">
        <f t="shared" si="139"/>
        <v>0</v>
      </c>
      <c r="AQ150" s="64">
        <f t="shared" si="140"/>
        <v>0</v>
      </c>
    </row>
    <row r="151" spans="1:45" ht="18" x14ac:dyDescent="0.25">
      <c r="A151" s="72" t="s">
        <v>71</v>
      </c>
      <c r="B151" s="65">
        <v>921</v>
      </c>
      <c r="C151" s="56" t="s">
        <v>21</v>
      </c>
      <c r="D151" s="70" t="s">
        <v>103</v>
      </c>
      <c r="E151" s="56" t="s">
        <v>107</v>
      </c>
      <c r="F151" s="56">
        <v>310</v>
      </c>
      <c r="AM151" s="64">
        <v>30</v>
      </c>
      <c r="AO151" s="64">
        <v>0</v>
      </c>
      <c r="AQ151" s="64">
        <v>0</v>
      </c>
    </row>
    <row r="152" spans="1:45" ht="49.5" x14ac:dyDescent="0.25">
      <c r="A152" s="59" t="s">
        <v>108</v>
      </c>
      <c r="B152" s="65">
        <v>921</v>
      </c>
      <c r="C152" s="56" t="s">
        <v>21</v>
      </c>
      <c r="D152" s="70" t="s">
        <v>103</v>
      </c>
      <c r="E152" s="56" t="s">
        <v>109</v>
      </c>
      <c r="F152" s="63"/>
      <c r="AM152" s="64">
        <f t="shared" ref="AM152:AM153" si="141">AM153</f>
        <v>5040</v>
      </c>
      <c r="AO152" s="64">
        <f t="shared" ref="AO152:AO153" si="142">AO153</f>
        <v>0</v>
      </c>
      <c r="AQ152" s="64">
        <f t="shared" ref="AQ152:AQ153" si="143">AQ153</f>
        <v>0</v>
      </c>
    </row>
    <row r="153" spans="1:45" ht="18" x14ac:dyDescent="0.25">
      <c r="A153" s="72" t="s">
        <v>14</v>
      </c>
      <c r="B153" s="65">
        <v>921</v>
      </c>
      <c r="C153" s="56" t="s">
        <v>21</v>
      </c>
      <c r="D153" s="70" t="s">
        <v>103</v>
      </c>
      <c r="E153" s="56" t="s">
        <v>109</v>
      </c>
      <c r="F153" s="56">
        <v>300</v>
      </c>
      <c r="AM153" s="64">
        <f t="shared" si="141"/>
        <v>5040</v>
      </c>
      <c r="AO153" s="64">
        <f t="shared" si="142"/>
        <v>0</v>
      </c>
      <c r="AQ153" s="64">
        <f t="shared" si="143"/>
        <v>0</v>
      </c>
    </row>
    <row r="154" spans="1:45" ht="18" x14ac:dyDescent="0.25">
      <c r="A154" s="72" t="s">
        <v>71</v>
      </c>
      <c r="B154" s="65">
        <v>921</v>
      </c>
      <c r="C154" s="56" t="s">
        <v>21</v>
      </c>
      <c r="D154" s="70" t="s">
        <v>103</v>
      </c>
      <c r="E154" s="56" t="s">
        <v>109</v>
      </c>
      <c r="F154" s="56">
        <v>310</v>
      </c>
      <c r="AM154" s="64">
        <v>5040</v>
      </c>
      <c r="AO154" s="64">
        <v>0</v>
      </c>
      <c r="AQ154" s="64">
        <v>0</v>
      </c>
    </row>
    <row r="155" spans="1:45" x14ac:dyDescent="0.3">
      <c r="A155" s="31" t="s">
        <v>11</v>
      </c>
      <c r="B155" s="28" t="s">
        <v>25</v>
      </c>
      <c r="C155" s="28" t="s">
        <v>21</v>
      </c>
      <c r="D155" s="28" t="s">
        <v>61</v>
      </c>
      <c r="E155" s="97" t="s">
        <v>20</v>
      </c>
      <c r="F155" s="2"/>
      <c r="AM155" s="62"/>
      <c r="AN155" s="62" t="e">
        <f>#REF!</f>
        <v>#REF!</v>
      </c>
      <c r="AO155" s="64">
        <f>AO156</f>
        <v>21318</v>
      </c>
      <c r="AP155" s="64">
        <f t="shared" ref="AP155:AR155" si="144">AP156</f>
        <v>0</v>
      </c>
      <c r="AQ155" s="64">
        <f t="shared" si="144"/>
        <v>21318</v>
      </c>
      <c r="AR155" s="62">
        <f t="shared" si="144"/>
        <v>0</v>
      </c>
      <c r="AS155" s="14">
        <v>21318</v>
      </c>
    </row>
    <row r="156" spans="1:45" ht="18" x14ac:dyDescent="0.25">
      <c r="A156" s="71" t="s">
        <v>67</v>
      </c>
      <c r="B156" s="65">
        <v>921</v>
      </c>
      <c r="C156" s="70" t="s">
        <v>21</v>
      </c>
      <c r="D156" s="70" t="s">
        <v>103</v>
      </c>
      <c r="E156" s="70" t="s">
        <v>119</v>
      </c>
      <c r="F156" s="70"/>
      <c r="AM156" s="64">
        <f>AM157+AM160+AM163</f>
        <v>0</v>
      </c>
      <c r="AN156" s="64">
        <f t="shared" ref="AN156:AQ156" si="145">AN157+AN160+AN163</f>
        <v>0</v>
      </c>
      <c r="AO156" s="64">
        <f t="shared" si="145"/>
        <v>21318</v>
      </c>
      <c r="AP156" s="64">
        <f t="shared" si="145"/>
        <v>0</v>
      </c>
      <c r="AQ156" s="64">
        <f t="shared" si="145"/>
        <v>21318</v>
      </c>
    </row>
    <row r="157" spans="1:45" ht="99" x14ac:dyDescent="0.25">
      <c r="A157" s="71" t="s">
        <v>104</v>
      </c>
      <c r="B157" s="65">
        <v>921</v>
      </c>
      <c r="C157" s="70" t="s">
        <v>21</v>
      </c>
      <c r="D157" s="70" t="s">
        <v>103</v>
      </c>
      <c r="E157" s="70" t="s">
        <v>135</v>
      </c>
      <c r="F157" s="73"/>
      <c r="AM157" s="64">
        <f t="shared" ref="AM157:AM158" si="146">AM158</f>
        <v>0</v>
      </c>
      <c r="AO157" s="64">
        <f t="shared" ref="AO157:AO158" si="147">AO158</f>
        <v>16350</v>
      </c>
      <c r="AQ157" s="64">
        <f t="shared" ref="AQ157:AQ158" si="148">AQ158</f>
        <v>16350</v>
      </c>
    </row>
    <row r="158" spans="1:45" ht="18" x14ac:dyDescent="0.25">
      <c r="A158" s="71" t="s">
        <v>14</v>
      </c>
      <c r="B158" s="65">
        <v>921</v>
      </c>
      <c r="C158" s="70" t="s">
        <v>21</v>
      </c>
      <c r="D158" s="70" t="s">
        <v>103</v>
      </c>
      <c r="E158" s="70" t="s">
        <v>135</v>
      </c>
      <c r="F158" s="73" t="s">
        <v>15</v>
      </c>
      <c r="AM158" s="64">
        <f t="shared" si="146"/>
        <v>0</v>
      </c>
      <c r="AO158" s="64">
        <f t="shared" si="147"/>
        <v>16350</v>
      </c>
      <c r="AQ158" s="64">
        <f t="shared" si="148"/>
        <v>16350</v>
      </c>
    </row>
    <row r="159" spans="1:45" ht="18" x14ac:dyDescent="0.25">
      <c r="A159" s="71" t="s">
        <v>71</v>
      </c>
      <c r="B159" s="65">
        <v>921</v>
      </c>
      <c r="C159" s="70" t="s">
        <v>21</v>
      </c>
      <c r="D159" s="70" t="s">
        <v>103</v>
      </c>
      <c r="E159" s="70" t="s">
        <v>135</v>
      </c>
      <c r="F159" s="73" t="s">
        <v>72</v>
      </c>
      <c r="AM159" s="64">
        <v>0</v>
      </c>
      <c r="AO159" s="64">
        <v>16350</v>
      </c>
      <c r="AQ159" s="64">
        <v>16350</v>
      </c>
    </row>
    <row r="160" spans="1:45" ht="79.5" customHeight="1" x14ac:dyDescent="0.25">
      <c r="A160" s="59" t="s">
        <v>106</v>
      </c>
      <c r="B160" s="65">
        <v>921</v>
      </c>
      <c r="C160" s="56" t="s">
        <v>21</v>
      </c>
      <c r="D160" s="70" t="s">
        <v>103</v>
      </c>
      <c r="E160" s="56" t="s">
        <v>136</v>
      </c>
      <c r="F160" s="63"/>
      <c r="AM160" s="64">
        <f t="shared" ref="AM160:AM161" si="149">AM161</f>
        <v>0</v>
      </c>
      <c r="AO160" s="64">
        <f t="shared" ref="AO160:AO161" si="150">AO161</f>
        <v>0</v>
      </c>
      <c r="AQ160" s="64">
        <f t="shared" ref="AQ160:AQ161" si="151">AQ161</f>
        <v>0</v>
      </c>
    </row>
    <row r="161" spans="1:43" ht="18" x14ac:dyDescent="0.25">
      <c r="A161" s="72" t="s">
        <v>14</v>
      </c>
      <c r="B161" s="65">
        <v>921</v>
      </c>
      <c r="C161" s="56" t="s">
        <v>21</v>
      </c>
      <c r="D161" s="70" t="s">
        <v>103</v>
      </c>
      <c r="E161" s="56" t="s">
        <v>136</v>
      </c>
      <c r="F161" s="56">
        <v>300</v>
      </c>
      <c r="AM161" s="64">
        <f t="shared" si="149"/>
        <v>0</v>
      </c>
      <c r="AO161" s="64">
        <f t="shared" si="150"/>
        <v>0</v>
      </c>
      <c r="AQ161" s="64">
        <f t="shared" si="151"/>
        <v>0</v>
      </c>
    </row>
    <row r="162" spans="1:43" ht="18" x14ac:dyDescent="0.25">
      <c r="A162" s="72" t="s">
        <v>71</v>
      </c>
      <c r="B162" s="65">
        <v>921</v>
      </c>
      <c r="C162" s="56" t="s">
        <v>21</v>
      </c>
      <c r="D162" s="70" t="s">
        <v>103</v>
      </c>
      <c r="E162" s="56" t="s">
        <v>136</v>
      </c>
      <c r="F162" s="56">
        <v>310</v>
      </c>
      <c r="AM162" s="64">
        <v>0</v>
      </c>
      <c r="AO162" s="64">
        <v>0</v>
      </c>
      <c r="AQ162" s="64">
        <v>0</v>
      </c>
    </row>
    <row r="163" spans="1:43" ht="49.5" x14ac:dyDescent="0.25">
      <c r="A163" s="59" t="s">
        <v>108</v>
      </c>
      <c r="B163" s="65">
        <v>921</v>
      </c>
      <c r="C163" s="56" t="s">
        <v>21</v>
      </c>
      <c r="D163" s="70" t="s">
        <v>103</v>
      </c>
      <c r="E163" s="56" t="s">
        <v>137</v>
      </c>
      <c r="F163" s="63"/>
      <c r="AM163" s="64">
        <f t="shared" ref="AM163:AM164" si="152">AM164</f>
        <v>0</v>
      </c>
      <c r="AO163" s="64">
        <f t="shared" ref="AO163:AO164" si="153">AO164</f>
        <v>4968</v>
      </c>
      <c r="AQ163" s="64">
        <f t="shared" ref="AQ163:AQ164" si="154">AQ164</f>
        <v>4968</v>
      </c>
    </row>
    <row r="164" spans="1:43" ht="18" x14ac:dyDescent="0.25">
      <c r="A164" s="72" t="s">
        <v>14</v>
      </c>
      <c r="B164" s="65">
        <v>921</v>
      </c>
      <c r="C164" s="56" t="s">
        <v>21</v>
      </c>
      <c r="D164" s="70" t="s">
        <v>103</v>
      </c>
      <c r="E164" s="56" t="s">
        <v>137</v>
      </c>
      <c r="F164" s="56">
        <v>300</v>
      </c>
      <c r="AM164" s="64">
        <f t="shared" si="152"/>
        <v>0</v>
      </c>
      <c r="AO164" s="64">
        <f t="shared" si="153"/>
        <v>4968</v>
      </c>
      <c r="AQ164" s="64">
        <f t="shared" si="154"/>
        <v>4968</v>
      </c>
    </row>
    <row r="165" spans="1:43" ht="18" x14ac:dyDescent="0.25">
      <c r="A165" s="72" t="s">
        <v>71</v>
      </c>
      <c r="B165" s="65">
        <v>921</v>
      </c>
      <c r="C165" s="56" t="s">
        <v>21</v>
      </c>
      <c r="D165" s="70" t="s">
        <v>103</v>
      </c>
      <c r="E165" s="56" t="s">
        <v>137</v>
      </c>
      <c r="F165" s="56">
        <v>310</v>
      </c>
      <c r="AM165" s="64">
        <v>0</v>
      </c>
      <c r="AO165" s="64">
        <v>4968</v>
      </c>
      <c r="AQ165" s="64">
        <v>4968</v>
      </c>
    </row>
    <row r="166" spans="1:43" x14ac:dyDescent="0.3">
      <c r="A166" s="67" t="s">
        <v>110</v>
      </c>
      <c r="B166" s="68" t="s">
        <v>25</v>
      </c>
      <c r="C166" s="69" t="s">
        <v>21</v>
      </c>
      <c r="D166" s="69" t="s">
        <v>111</v>
      </c>
      <c r="E166" s="69"/>
      <c r="F166" s="69"/>
      <c r="AM166" s="74">
        <f>AM167+AM172+AM177</f>
        <v>677</v>
      </c>
      <c r="AN166" s="74" t="e">
        <f>AN167+AN172+AN177</f>
        <v>#REF!</v>
      </c>
      <c r="AO166" s="74">
        <f>AO167+AO172+AO177</f>
        <v>670</v>
      </c>
      <c r="AP166" s="74" t="e">
        <f>AP167+AP172+AP177</f>
        <v>#REF!</v>
      </c>
      <c r="AQ166" s="74">
        <f>AQ167+AQ172+AQ177</f>
        <v>670</v>
      </c>
    </row>
    <row r="167" spans="1:43" ht="51" x14ac:dyDescent="0.25">
      <c r="A167" s="59" t="s">
        <v>65</v>
      </c>
      <c r="B167" s="65" t="s">
        <v>25</v>
      </c>
      <c r="C167" s="70" t="s">
        <v>21</v>
      </c>
      <c r="D167" s="70" t="s">
        <v>111</v>
      </c>
      <c r="E167" s="70" t="s">
        <v>66</v>
      </c>
      <c r="F167" s="70"/>
      <c r="AM167" s="66">
        <f t="shared" ref="AM167:AQ170" si="155">AM168</f>
        <v>599</v>
      </c>
      <c r="AN167" s="66">
        <f t="shared" si="155"/>
        <v>0</v>
      </c>
      <c r="AO167" s="66">
        <f t="shared" si="155"/>
        <v>0</v>
      </c>
      <c r="AP167" s="66">
        <f t="shared" si="155"/>
        <v>0</v>
      </c>
      <c r="AQ167" s="66">
        <f t="shared" si="155"/>
        <v>0</v>
      </c>
    </row>
    <row r="168" spans="1:43" ht="18" x14ac:dyDescent="0.25">
      <c r="A168" s="71" t="s">
        <v>9</v>
      </c>
      <c r="B168" s="65" t="s">
        <v>25</v>
      </c>
      <c r="C168" s="70" t="s">
        <v>21</v>
      </c>
      <c r="D168" s="70" t="s">
        <v>111</v>
      </c>
      <c r="E168" s="70" t="s">
        <v>112</v>
      </c>
      <c r="F168" s="70"/>
      <c r="AM168" s="66">
        <f t="shared" si="155"/>
        <v>599</v>
      </c>
      <c r="AO168" s="66">
        <f t="shared" si="155"/>
        <v>0</v>
      </c>
      <c r="AQ168" s="66">
        <f t="shared" si="155"/>
        <v>0</v>
      </c>
    </row>
    <row r="169" spans="1:43" ht="18" x14ac:dyDescent="0.25">
      <c r="A169" s="71" t="s">
        <v>113</v>
      </c>
      <c r="B169" s="65" t="s">
        <v>25</v>
      </c>
      <c r="C169" s="70" t="s">
        <v>21</v>
      </c>
      <c r="D169" s="70" t="s">
        <v>111</v>
      </c>
      <c r="E169" s="70" t="s">
        <v>114</v>
      </c>
      <c r="F169" s="70"/>
      <c r="AM169" s="66">
        <f t="shared" si="155"/>
        <v>599</v>
      </c>
      <c r="AO169" s="66">
        <f t="shared" si="155"/>
        <v>0</v>
      </c>
      <c r="AQ169" s="66">
        <f t="shared" si="155"/>
        <v>0</v>
      </c>
    </row>
    <row r="170" spans="1:43" ht="33" x14ac:dyDescent="0.25">
      <c r="A170" s="71" t="s">
        <v>12</v>
      </c>
      <c r="B170" s="65" t="s">
        <v>25</v>
      </c>
      <c r="C170" s="70" t="s">
        <v>21</v>
      </c>
      <c r="D170" s="70" t="s">
        <v>111</v>
      </c>
      <c r="E170" s="70" t="s">
        <v>114</v>
      </c>
      <c r="F170" s="70" t="s">
        <v>13</v>
      </c>
      <c r="AM170" s="66">
        <f t="shared" si="155"/>
        <v>599</v>
      </c>
      <c r="AO170" s="66">
        <f t="shared" si="155"/>
        <v>0</v>
      </c>
      <c r="AQ170" s="66">
        <f t="shared" si="155"/>
        <v>0</v>
      </c>
    </row>
    <row r="171" spans="1:43" ht="18" x14ac:dyDescent="0.25">
      <c r="A171" s="71" t="s">
        <v>23</v>
      </c>
      <c r="B171" s="65" t="s">
        <v>25</v>
      </c>
      <c r="C171" s="70" t="s">
        <v>21</v>
      </c>
      <c r="D171" s="70" t="s">
        <v>111</v>
      </c>
      <c r="E171" s="70" t="s">
        <v>114</v>
      </c>
      <c r="F171" s="56" t="s">
        <v>24</v>
      </c>
      <c r="AM171" s="64">
        <v>599</v>
      </c>
      <c r="AO171" s="64">
        <v>0</v>
      </c>
      <c r="AQ171" s="64">
        <v>0</v>
      </c>
    </row>
    <row r="172" spans="1:43" ht="33.75" x14ac:dyDescent="0.3">
      <c r="A172" s="59" t="s">
        <v>96</v>
      </c>
      <c r="B172" s="65" t="s">
        <v>25</v>
      </c>
      <c r="C172" s="70" t="s">
        <v>21</v>
      </c>
      <c r="D172" s="70" t="s">
        <v>111</v>
      </c>
      <c r="E172" s="70" t="s">
        <v>97</v>
      </c>
      <c r="F172" s="70"/>
      <c r="AM172" s="66">
        <f t="shared" ref="AM172:AQ175" si="156">AM173</f>
        <v>78</v>
      </c>
      <c r="AN172" s="66">
        <f t="shared" si="156"/>
        <v>0</v>
      </c>
      <c r="AO172" s="66">
        <f t="shared" si="156"/>
        <v>0</v>
      </c>
      <c r="AP172" s="66">
        <f t="shared" si="156"/>
        <v>0</v>
      </c>
      <c r="AQ172" s="66">
        <f t="shared" si="156"/>
        <v>0</v>
      </c>
    </row>
    <row r="173" spans="1:43" ht="18" x14ac:dyDescent="0.25">
      <c r="A173" s="71" t="s">
        <v>9</v>
      </c>
      <c r="B173" s="65" t="s">
        <v>25</v>
      </c>
      <c r="C173" s="70" t="s">
        <v>21</v>
      </c>
      <c r="D173" s="70" t="s">
        <v>111</v>
      </c>
      <c r="E173" s="70" t="s">
        <v>115</v>
      </c>
      <c r="F173" s="70"/>
      <c r="AM173" s="66">
        <f t="shared" si="156"/>
        <v>78</v>
      </c>
      <c r="AO173" s="66">
        <f t="shared" si="156"/>
        <v>0</v>
      </c>
      <c r="AQ173" s="66">
        <f t="shared" si="156"/>
        <v>0</v>
      </c>
    </row>
    <row r="174" spans="1:43" ht="18" x14ac:dyDescent="0.25">
      <c r="A174" s="71" t="s">
        <v>113</v>
      </c>
      <c r="B174" s="65" t="s">
        <v>25</v>
      </c>
      <c r="C174" s="70" t="s">
        <v>21</v>
      </c>
      <c r="D174" s="70" t="s">
        <v>111</v>
      </c>
      <c r="E174" s="70" t="s">
        <v>116</v>
      </c>
      <c r="F174" s="70"/>
      <c r="AM174" s="66">
        <f t="shared" si="156"/>
        <v>78</v>
      </c>
      <c r="AO174" s="66">
        <f t="shared" si="156"/>
        <v>0</v>
      </c>
      <c r="AQ174" s="66">
        <f t="shared" si="156"/>
        <v>0</v>
      </c>
    </row>
    <row r="175" spans="1:43" ht="33" x14ac:dyDescent="0.25">
      <c r="A175" s="71" t="s">
        <v>12</v>
      </c>
      <c r="B175" s="65" t="s">
        <v>25</v>
      </c>
      <c r="C175" s="70" t="s">
        <v>21</v>
      </c>
      <c r="D175" s="70" t="s">
        <v>111</v>
      </c>
      <c r="E175" s="70" t="s">
        <v>116</v>
      </c>
      <c r="F175" s="70" t="s">
        <v>13</v>
      </c>
      <c r="AM175" s="66">
        <f t="shared" si="156"/>
        <v>78</v>
      </c>
      <c r="AO175" s="66">
        <f t="shared" si="156"/>
        <v>0</v>
      </c>
      <c r="AQ175" s="66">
        <f t="shared" si="156"/>
        <v>0</v>
      </c>
    </row>
    <row r="176" spans="1:43" ht="18" x14ac:dyDescent="0.25">
      <c r="A176" s="71" t="s">
        <v>23</v>
      </c>
      <c r="B176" s="65" t="s">
        <v>25</v>
      </c>
      <c r="C176" s="70" t="s">
        <v>21</v>
      </c>
      <c r="D176" s="70" t="s">
        <v>111</v>
      </c>
      <c r="E176" s="70" t="s">
        <v>116</v>
      </c>
      <c r="F176" s="56" t="s">
        <v>24</v>
      </c>
      <c r="AM176" s="64">
        <v>78</v>
      </c>
      <c r="AO176" s="64">
        <v>0</v>
      </c>
      <c r="AQ176" s="64">
        <v>0</v>
      </c>
    </row>
    <row r="177" spans="1:45" x14ac:dyDescent="0.3">
      <c r="A177" s="31" t="s">
        <v>11</v>
      </c>
      <c r="B177" s="28" t="s">
        <v>25</v>
      </c>
      <c r="C177" s="28" t="s">
        <v>21</v>
      </c>
      <c r="D177" s="28" t="s">
        <v>111</v>
      </c>
      <c r="E177" s="97" t="s">
        <v>20</v>
      </c>
      <c r="F177" s="69"/>
      <c r="AM177" s="74"/>
      <c r="AN177" s="74" t="e">
        <f>#REF!+#REF!</f>
        <v>#REF!</v>
      </c>
      <c r="AO177" s="43">
        <f>AO178</f>
        <v>670</v>
      </c>
      <c r="AP177" s="43" t="e">
        <f>AP178+#REF!</f>
        <v>#REF!</v>
      </c>
      <c r="AQ177" s="43">
        <f>AQ178</f>
        <v>670</v>
      </c>
      <c r="AS177" s="14">
        <v>670</v>
      </c>
    </row>
    <row r="178" spans="1:45" ht="18" x14ac:dyDescent="0.25">
      <c r="A178" s="71" t="s">
        <v>9</v>
      </c>
      <c r="B178" s="65" t="s">
        <v>25</v>
      </c>
      <c r="C178" s="70" t="s">
        <v>21</v>
      </c>
      <c r="D178" s="70" t="s">
        <v>111</v>
      </c>
      <c r="E178" s="70" t="s">
        <v>49</v>
      </c>
      <c r="F178" s="70"/>
      <c r="AM178" s="66">
        <f t="shared" ref="AM178:AQ180" si="157">AM179</f>
        <v>0</v>
      </c>
      <c r="AO178" s="66">
        <f t="shared" si="157"/>
        <v>670</v>
      </c>
      <c r="AQ178" s="66">
        <f t="shared" si="157"/>
        <v>670</v>
      </c>
    </row>
    <row r="179" spans="1:45" ht="18" x14ac:dyDescent="0.25">
      <c r="A179" s="71" t="s">
        <v>113</v>
      </c>
      <c r="B179" s="65" t="s">
        <v>25</v>
      </c>
      <c r="C179" s="70" t="s">
        <v>21</v>
      </c>
      <c r="D179" s="70" t="s">
        <v>111</v>
      </c>
      <c r="E179" s="70" t="s">
        <v>138</v>
      </c>
      <c r="F179" s="70"/>
      <c r="AM179" s="66">
        <f t="shared" si="157"/>
        <v>0</v>
      </c>
      <c r="AO179" s="66">
        <f t="shared" si="157"/>
        <v>670</v>
      </c>
      <c r="AQ179" s="66">
        <f t="shared" si="157"/>
        <v>670</v>
      </c>
    </row>
    <row r="180" spans="1:45" ht="33" x14ac:dyDescent="0.25">
      <c r="A180" s="71" t="s">
        <v>12</v>
      </c>
      <c r="B180" s="65" t="s">
        <v>25</v>
      </c>
      <c r="C180" s="70" t="s">
        <v>21</v>
      </c>
      <c r="D180" s="70" t="s">
        <v>111</v>
      </c>
      <c r="E180" s="70" t="s">
        <v>138</v>
      </c>
      <c r="F180" s="70" t="s">
        <v>13</v>
      </c>
      <c r="AM180" s="66">
        <f t="shared" si="157"/>
        <v>0</v>
      </c>
      <c r="AO180" s="66">
        <f t="shared" si="157"/>
        <v>670</v>
      </c>
      <c r="AQ180" s="66">
        <f t="shared" si="157"/>
        <v>670</v>
      </c>
    </row>
    <row r="181" spans="1:45" ht="18" x14ac:dyDescent="0.25">
      <c r="A181" s="71" t="s">
        <v>23</v>
      </c>
      <c r="B181" s="65" t="s">
        <v>25</v>
      </c>
      <c r="C181" s="70" t="s">
        <v>21</v>
      </c>
      <c r="D181" s="70" t="s">
        <v>111</v>
      </c>
      <c r="E181" s="70" t="s">
        <v>138</v>
      </c>
      <c r="F181" s="56" t="s">
        <v>24</v>
      </c>
      <c r="AM181" s="64">
        <v>0</v>
      </c>
      <c r="AO181" s="64">
        <v>670</v>
      </c>
      <c r="AQ181" s="64">
        <v>670</v>
      </c>
    </row>
  </sheetData>
  <autoFilter ref="A8:F37" xr:uid="{00000000-0009-0000-0000-000001000000}">
    <sortState xmlns:xlrd2="http://schemas.microsoft.com/office/spreadsheetml/2017/richdata2" ref="A46:F981">
      <sortCondition ref="C10:C983"/>
    </sortState>
  </autoFilter>
  <mergeCells count="46">
    <mergeCell ref="Q1:R1"/>
    <mergeCell ref="Y1:Z1"/>
    <mergeCell ref="AG1:AH1"/>
    <mergeCell ref="Q2:R2"/>
    <mergeCell ref="Y2:Z2"/>
    <mergeCell ref="AG2:AH2"/>
    <mergeCell ref="Q3:R3"/>
    <mergeCell ref="Y3:Z3"/>
    <mergeCell ref="AG3:AH3"/>
    <mergeCell ref="A7:AQ7"/>
    <mergeCell ref="A8:A9"/>
    <mergeCell ref="B8:B9"/>
    <mergeCell ref="C8:C9"/>
    <mergeCell ref="D8:D9"/>
    <mergeCell ref="E8:E9"/>
    <mergeCell ref="F8:F9"/>
    <mergeCell ref="AQ8:AR8"/>
    <mergeCell ref="G9:H9"/>
    <mergeCell ref="I9:J9"/>
    <mergeCell ref="K9:L9"/>
    <mergeCell ref="M9:N9"/>
    <mergeCell ref="O9:P9"/>
    <mergeCell ref="G8:J8"/>
    <mergeCell ref="K8:N8"/>
    <mergeCell ref="O8:R8"/>
    <mergeCell ref="S8:V8"/>
    <mergeCell ref="W8:Z8"/>
    <mergeCell ref="AA8:AD8"/>
    <mergeCell ref="AA9:AB9"/>
    <mergeCell ref="AE8:AH8"/>
    <mergeCell ref="AI8:AL8"/>
    <mergeCell ref="AM8:AN8"/>
    <mergeCell ref="AO8:AP8"/>
    <mergeCell ref="Q9:R9"/>
    <mergeCell ref="S9:T9"/>
    <mergeCell ref="U9:V9"/>
    <mergeCell ref="W9:X9"/>
    <mergeCell ref="Y9:Z9"/>
    <mergeCell ref="AO9:AP9"/>
    <mergeCell ref="AQ9:AR9"/>
    <mergeCell ref="AC9:AD9"/>
    <mergeCell ref="AE9:AF9"/>
    <mergeCell ref="AG9:AH9"/>
    <mergeCell ref="AI9:AJ9"/>
    <mergeCell ref="AK9:AL9"/>
    <mergeCell ref="AM9:AN9"/>
  </mergeCells>
  <pageMargins left="0.47244094488188981" right="0.19685039370078741" top="0.39370078740157483" bottom="0.31496062992125984" header="0.19685039370078741" footer="0.19685039370078741"/>
  <pageSetup paperSize="9" scale="60" fitToHeight="10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проект 2024</vt:lpstr>
      <vt:lpstr>'проект 2024'!Заголовки_для_печати</vt:lpstr>
      <vt:lpstr>'проект 2024'!Область_печати</vt:lpstr>
    </vt:vector>
  </TitlesOfParts>
  <Company>depfin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Чурашова</dc:creator>
  <cp:lastModifiedBy>Радомская Анна Николаевна</cp:lastModifiedBy>
  <cp:lastPrinted>2020-09-09T05:41:48Z</cp:lastPrinted>
  <dcterms:created xsi:type="dcterms:W3CDTF">2007-01-25T06:11:58Z</dcterms:created>
  <dcterms:modified xsi:type="dcterms:W3CDTF">2023-09-08T05:37:02Z</dcterms:modified>
</cp:coreProperties>
</file>