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925"/>
  </bookViews>
  <sheets>
    <sheet name="2017-2019" sheetId="3" r:id="rId1"/>
  </sheets>
  <calcPr calcId="125725" refMode="R1C1"/>
</workbook>
</file>

<file path=xl/calcChain.xml><?xml version="1.0" encoding="utf-8"?>
<calcChain xmlns="http://schemas.openxmlformats.org/spreadsheetml/2006/main">
  <c r="BR54" i="3"/>
  <c r="BR53"/>
  <c r="BR52"/>
  <c r="BR51" s="1"/>
  <c r="BR50" s="1"/>
  <c r="BR49" s="1"/>
  <c r="BR48" s="1"/>
  <c r="BR47" s="1"/>
  <c r="BR45"/>
  <c r="BR44"/>
  <c r="BR43" s="1"/>
  <c r="BR40" s="1"/>
  <c r="BR39" s="1"/>
  <c r="BR38" s="1"/>
  <c r="BR37" s="1"/>
  <c r="BR42"/>
  <c r="BR41"/>
  <c r="BR35"/>
  <c r="BR34"/>
  <c r="BR33" s="1"/>
  <c r="BR32"/>
  <c r="BR31"/>
  <c r="BR28"/>
  <c r="BR27"/>
  <c r="BR25"/>
  <c r="BR24" s="1"/>
  <c r="BR19"/>
  <c r="BQ54"/>
  <c r="BQ53"/>
  <c r="BQ52"/>
  <c r="BQ51" s="1"/>
  <c r="BQ50" s="1"/>
  <c r="BQ49" s="1"/>
  <c r="BQ48" s="1"/>
  <c r="BQ47" s="1"/>
  <c r="BQ45"/>
  <c r="BQ44"/>
  <c r="BQ43" s="1"/>
  <c r="BQ40" s="1"/>
  <c r="BQ39" s="1"/>
  <c r="BQ38" s="1"/>
  <c r="BQ37" s="1"/>
  <c r="BQ42"/>
  <c r="BQ41"/>
  <c r="BQ35"/>
  <c r="BQ34"/>
  <c r="BQ33" s="1"/>
  <c r="BQ32"/>
  <c r="BQ31"/>
  <c r="BQ28"/>
  <c r="BQ27"/>
  <c r="BQ25"/>
  <c r="BQ24" s="1"/>
  <c r="BQ19"/>
  <c r="BP54"/>
  <c r="BP34"/>
  <c r="BP44"/>
  <c r="BP42"/>
  <c r="BP43"/>
  <c r="BP52"/>
  <c r="BP32"/>
  <c r="BR23" l="1"/>
  <c r="BR22" s="1"/>
  <c r="BR16" s="1"/>
  <c r="BR15" s="1"/>
  <c r="BR30"/>
  <c r="BR18" s="1"/>
  <c r="BQ23"/>
  <c r="BQ22" s="1"/>
  <c r="BQ16" s="1"/>
  <c r="BQ15" s="1"/>
  <c r="BQ30"/>
  <c r="BQ18" s="1"/>
  <c r="BT35" l="1"/>
  <c r="BT28" s="1"/>
  <c r="BT27"/>
  <c r="BT25" s="1"/>
  <c r="BP25"/>
  <c r="BP24" s="1"/>
  <c r="BP28"/>
  <c r="BP27" s="1"/>
  <c r="BP31"/>
  <c r="BP33"/>
  <c r="BP35"/>
  <c r="BP41"/>
  <c r="BP40" s="1"/>
  <c r="BP45"/>
  <c r="BP53"/>
  <c r="BP51"/>
  <c r="N53"/>
  <c r="T53" s="1"/>
  <c r="Z53" s="1"/>
  <c r="AF53" s="1"/>
  <c r="AL53" s="1"/>
  <c r="AR53" s="1"/>
  <c r="AY53" s="1"/>
  <c r="BE53" s="1"/>
  <c r="BK53" s="1"/>
  <c r="M53"/>
  <c r="S53" s="1"/>
  <c r="Y53" s="1"/>
  <c r="AE53" s="1"/>
  <c r="AK53" s="1"/>
  <c r="AQ53" s="1"/>
  <c r="AX53" s="1"/>
  <c r="BD53" s="1"/>
  <c r="BJ53" s="1"/>
  <c r="BT45"/>
  <c r="N45"/>
  <c r="T45" s="1"/>
  <c r="Z45" s="1"/>
  <c r="AF45" s="1"/>
  <c r="AL45" s="1"/>
  <c r="AR45" s="1"/>
  <c r="AY45" s="1"/>
  <c r="BE45" s="1"/>
  <c r="BK45" s="1"/>
  <c r="M45"/>
  <c r="S45" s="1"/>
  <c r="Y45" s="1"/>
  <c r="AE45" s="1"/>
  <c r="AK45" s="1"/>
  <c r="AQ45" s="1"/>
  <c r="AX45" s="1"/>
  <c r="BD45" s="1"/>
  <c r="BJ45" s="1"/>
  <c r="N43"/>
  <c r="T43" s="1"/>
  <c r="Z43" s="1"/>
  <c r="AF43" s="1"/>
  <c r="AL43" s="1"/>
  <c r="AR43" s="1"/>
  <c r="AY43" s="1"/>
  <c r="BE43" s="1"/>
  <c r="BK43" s="1"/>
  <c r="M43"/>
  <c r="S43" s="1"/>
  <c r="Y43" s="1"/>
  <c r="AE43" s="1"/>
  <c r="AK43" s="1"/>
  <c r="AQ43" s="1"/>
  <c r="AX43" s="1"/>
  <c r="BD43" s="1"/>
  <c r="BJ43" s="1"/>
  <c r="N35"/>
  <c r="T35" s="1"/>
  <c r="M35"/>
  <c r="S35" s="1"/>
  <c r="Y35" s="1"/>
  <c r="N33"/>
  <c r="T33" s="1"/>
  <c r="Z33" s="1"/>
  <c r="AF33" s="1"/>
  <c r="AL33" s="1"/>
  <c r="AR33" s="1"/>
  <c r="AY33" s="1"/>
  <c r="BE33" s="1"/>
  <c r="BK33" s="1"/>
  <c r="M33"/>
  <c r="S33" s="1"/>
  <c r="Y33" s="1"/>
  <c r="AE33" s="1"/>
  <c r="AK33" s="1"/>
  <c r="AQ33" s="1"/>
  <c r="AX33" s="1"/>
  <c r="BD33" s="1"/>
  <c r="BJ33" s="1"/>
  <c r="G28"/>
  <c r="BO28"/>
  <c r="BN28"/>
  <c r="BM28"/>
  <c r="BL28"/>
  <c r="BI28"/>
  <c r="BH28"/>
  <c r="BG28"/>
  <c r="BF28"/>
  <c r="BC28"/>
  <c r="BB28"/>
  <c r="BA28"/>
  <c r="AZ28"/>
  <c r="AV28"/>
  <c r="AU28"/>
  <c r="AT28"/>
  <c r="AS28"/>
  <c r="AP28"/>
  <c r="AO28"/>
  <c r="AN28"/>
  <c r="AM28"/>
  <c r="AJ28"/>
  <c r="AI28"/>
  <c r="AH28"/>
  <c r="AG28"/>
  <c r="AD28"/>
  <c r="AC28"/>
  <c r="AB28"/>
  <c r="AA28"/>
  <c r="X28"/>
  <c r="W28"/>
  <c r="V28"/>
  <c r="U28"/>
  <c r="R28"/>
  <c r="Q28"/>
  <c r="P28"/>
  <c r="O28"/>
  <c r="L28"/>
  <c r="K28"/>
  <c r="J28"/>
  <c r="I28"/>
  <c r="H28"/>
  <c r="N27"/>
  <c r="T27" s="1"/>
  <c r="M27"/>
  <c r="S27" s="1"/>
  <c r="BJ26"/>
  <c r="BD26"/>
  <c r="AX26"/>
  <c r="AQ26"/>
  <c r="AK26"/>
  <c r="AE26"/>
  <c r="Y26"/>
  <c r="S26"/>
  <c r="M26"/>
  <c r="G26"/>
  <c r="G25" s="1"/>
  <c r="AV25"/>
  <c r="AU25"/>
  <c r="AT25"/>
  <c r="AS25"/>
  <c r="AP25"/>
  <c r="AO25"/>
  <c r="AN25"/>
  <c r="AM25"/>
  <c r="AJ25"/>
  <c r="AI25"/>
  <c r="AH25"/>
  <c r="AG25"/>
  <c r="AD25"/>
  <c r="AC25"/>
  <c r="AB25"/>
  <c r="AA25"/>
  <c r="X25"/>
  <c r="W25"/>
  <c r="V25"/>
  <c r="U25"/>
  <c r="R25"/>
  <c r="Q25"/>
  <c r="P25"/>
  <c r="O25"/>
  <c r="L25"/>
  <c r="K25"/>
  <c r="J25"/>
  <c r="I25"/>
  <c r="H25"/>
  <c r="BP19"/>
  <c r="BJ19"/>
  <c r="BJ18" s="1"/>
  <c r="BD19"/>
  <c r="BD18" s="1"/>
  <c r="AX19"/>
  <c r="AX18" s="1"/>
  <c r="AQ19"/>
  <c r="AQ18" s="1"/>
  <c r="AK19"/>
  <c r="AK18" s="1"/>
  <c r="AE19"/>
  <c r="AE18" s="1"/>
  <c r="Y19"/>
  <c r="Y18" s="1"/>
  <c r="S19"/>
  <c r="S18" s="1"/>
  <c r="M19"/>
  <c r="M18" s="1"/>
  <c r="G19"/>
  <c r="G18" s="1"/>
  <c r="BT18"/>
  <c r="BS18"/>
  <c r="BO18"/>
  <c r="BN18"/>
  <c r="BM18"/>
  <c r="BL18"/>
  <c r="BK18"/>
  <c r="BI18"/>
  <c r="BH18"/>
  <c r="BG18"/>
  <c r="BF18"/>
  <c r="BE18"/>
  <c r="BC18"/>
  <c r="BB18"/>
  <c r="BA18"/>
  <c r="AZ18"/>
  <c r="AY18"/>
  <c r="AV18"/>
  <c r="AU18"/>
  <c r="AT18"/>
  <c r="AS18"/>
  <c r="AR18"/>
  <c r="AP18"/>
  <c r="AO18"/>
  <c r="AN18"/>
  <c r="AM18"/>
  <c r="AL18"/>
  <c r="AJ18"/>
  <c r="AI18"/>
  <c r="AH18"/>
  <c r="AG18"/>
  <c r="AF18"/>
  <c r="AD18"/>
  <c r="AC18"/>
  <c r="AB18"/>
  <c r="AA18"/>
  <c r="Z18"/>
  <c r="X18"/>
  <c r="W18"/>
  <c r="V18"/>
  <c r="U18"/>
  <c r="T18"/>
  <c r="R18"/>
  <c r="Q18"/>
  <c r="P18"/>
  <c r="O18"/>
  <c r="N18"/>
  <c r="L18"/>
  <c r="K18"/>
  <c r="J18"/>
  <c r="I18"/>
  <c r="H18"/>
  <c r="BP30" l="1"/>
  <c r="BP23" s="1"/>
  <c r="BP22" s="1"/>
  <c r="BP16" s="1"/>
  <c r="BP39"/>
  <c r="BP38" s="1"/>
  <c r="BP37" s="1"/>
  <c r="BS45"/>
  <c r="BP50"/>
  <c r="BP49" s="1"/>
  <c r="BP48" s="1"/>
  <c r="BP47" s="1"/>
  <c r="BG16"/>
  <c r="BM16"/>
  <c r="K16"/>
  <c r="BL16"/>
  <c r="AZ16"/>
  <c r="AN16"/>
  <c r="AG16"/>
  <c r="BC16"/>
  <c r="AD16"/>
  <c r="AV16"/>
  <c r="P16"/>
  <c r="U16"/>
  <c r="AH16"/>
  <c r="BH16"/>
  <c r="H16"/>
  <c r="L16"/>
  <c r="V16"/>
  <c r="AI16"/>
  <c r="BB16"/>
  <c r="N28"/>
  <c r="P47"/>
  <c r="AT16"/>
  <c r="X16"/>
  <c r="AP16"/>
  <c r="Q47"/>
  <c r="Q16"/>
  <c r="AC16"/>
  <c r="AU16"/>
  <c r="BI16"/>
  <c r="AS16"/>
  <c r="AV47"/>
  <c r="I16"/>
  <c r="R16"/>
  <c r="AJ16"/>
  <c r="AO16"/>
  <c r="BF16"/>
  <c r="BN16"/>
  <c r="H47"/>
  <c r="AJ47"/>
  <c r="U47"/>
  <c r="I47"/>
  <c r="V47"/>
  <c r="AT47"/>
  <c r="BG47"/>
  <c r="W16"/>
  <c r="AG47"/>
  <c r="AS47"/>
  <c r="BF47"/>
  <c r="G47"/>
  <c r="BA47"/>
  <c r="AD47"/>
  <c r="BC47"/>
  <c r="W47"/>
  <c r="AC47"/>
  <c r="AI47"/>
  <c r="AO47"/>
  <c r="AU47"/>
  <c r="BB47"/>
  <c r="BH47"/>
  <c r="BN47"/>
  <c r="AA16"/>
  <c r="AH47"/>
  <c r="X47"/>
  <c r="BI47"/>
  <c r="N47"/>
  <c r="N15" s="1"/>
  <c r="J47"/>
  <c r="R47"/>
  <c r="AP47"/>
  <c r="BO47"/>
  <c r="AM16"/>
  <c r="AB16"/>
  <c r="S28"/>
  <c r="L47"/>
  <c r="AB47"/>
  <c r="AN47"/>
  <c r="BM47"/>
  <c r="K47"/>
  <c r="O47"/>
  <c r="BT47"/>
  <c r="BT16"/>
  <c r="BO16"/>
  <c r="M25"/>
  <c r="M28"/>
  <c r="G16"/>
  <c r="J16"/>
  <c r="O16"/>
  <c r="BA16"/>
  <c r="AA47"/>
  <c r="AM47"/>
  <c r="AZ47"/>
  <c r="BL47"/>
  <c r="Z27"/>
  <c r="T25"/>
  <c r="T28"/>
  <c r="Z35"/>
  <c r="Y27"/>
  <c r="AE27" s="1"/>
  <c r="S25"/>
  <c r="Y28"/>
  <c r="AE35"/>
  <c r="AK35" s="1"/>
  <c r="N25"/>
  <c r="BG15" l="1"/>
  <c r="BL15"/>
  <c r="BP18"/>
  <c r="BP15"/>
  <c r="BI15"/>
  <c r="AN15"/>
  <c r="AT15"/>
  <c r="BA15"/>
  <c r="AZ15"/>
  <c r="BH15"/>
  <c r="AG15"/>
  <c r="BM15"/>
  <c r="BC15"/>
  <c r="BB15"/>
  <c r="G15"/>
  <c r="K15"/>
  <c r="AI15"/>
  <c r="P15"/>
  <c r="W15"/>
  <c r="AA15"/>
  <c r="AP15"/>
  <c r="AC15"/>
  <c r="V15"/>
  <c r="AD15"/>
  <c r="U15"/>
  <c r="I15"/>
  <c r="AV15"/>
  <c r="AH15"/>
  <c r="AO15"/>
  <c r="R15"/>
  <c r="H15"/>
  <c r="BO15"/>
  <c r="L15"/>
  <c r="X15"/>
  <c r="AJ15"/>
  <c r="J15"/>
  <c r="AU15"/>
  <c r="BF15"/>
  <c r="Q15"/>
  <c r="BN15"/>
  <c r="AS15"/>
  <c r="T47"/>
  <c r="T15" s="1"/>
  <c r="O15"/>
  <c r="Y25"/>
  <c r="Y16" s="1"/>
  <c r="M16"/>
  <c r="AE28"/>
  <c r="AB15"/>
  <c r="Z47"/>
  <c r="Z15" s="1"/>
  <c r="S16"/>
  <c r="BT15"/>
  <c r="AM15"/>
  <c r="AK28"/>
  <c r="AQ35"/>
  <c r="AK27"/>
  <c r="AE25"/>
  <c r="AF27"/>
  <c r="Z25"/>
  <c r="M47"/>
  <c r="AF35"/>
  <c r="Z28"/>
  <c r="AE16" l="1"/>
  <c r="M15"/>
  <c r="AF28"/>
  <c r="AL35"/>
  <c r="AQ27"/>
  <c r="AK25"/>
  <c r="AK16" s="1"/>
  <c r="S47"/>
  <c r="S15" s="1"/>
  <c r="AX35"/>
  <c r="AQ28"/>
  <c r="AL27"/>
  <c r="AF25"/>
  <c r="AF47"/>
  <c r="AF15" s="1"/>
  <c r="AR35" l="1"/>
  <c r="AL28"/>
  <c r="Y47"/>
  <c r="Y15" s="1"/>
  <c r="AR27"/>
  <c r="AL25"/>
  <c r="AX28"/>
  <c r="BD35"/>
  <c r="AX27"/>
  <c r="AQ25"/>
  <c r="AQ16" s="1"/>
  <c r="AL47"/>
  <c r="AL15" s="1"/>
  <c r="AR47" l="1"/>
  <c r="AR15" s="1"/>
  <c r="AR28"/>
  <c r="AY35"/>
  <c r="BJ35"/>
  <c r="BJ28" s="1"/>
  <c r="BD28"/>
  <c r="AE47"/>
  <c r="AE15" s="1"/>
  <c r="BD27"/>
  <c r="AX25"/>
  <c r="AX16" s="1"/>
  <c r="AY27"/>
  <c r="AR25"/>
  <c r="BE27" l="1"/>
  <c r="AY25"/>
  <c r="BJ27"/>
  <c r="BJ25" s="1"/>
  <c r="BJ16" s="1"/>
  <c r="BD25"/>
  <c r="BD16" s="1"/>
  <c r="AK47"/>
  <c r="AK15" s="1"/>
  <c r="BE35"/>
  <c r="AY28"/>
  <c r="AY47"/>
  <c r="AY15" s="1"/>
  <c r="BE47" l="1"/>
  <c r="BE15" s="1"/>
  <c r="BE28"/>
  <c r="BK35"/>
  <c r="BK27"/>
  <c r="BE25"/>
  <c r="AQ47"/>
  <c r="AQ15" s="1"/>
  <c r="BK25" l="1"/>
  <c r="BK47"/>
  <c r="BK15" s="1"/>
  <c r="AX47"/>
  <c r="AX15" s="1"/>
  <c r="BK28"/>
  <c r="BS35" l="1"/>
  <c r="BS27"/>
  <c r="BD47"/>
  <c r="BD15" s="1"/>
  <c r="BJ47"/>
  <c r="BJ15" s="1"/>
  <c r="BS25" l="1"/>
  <c r="BS47"/>
  <c r="BS28"/>
  <c r="BS16" l="1"/>
  <c r="BS15" s="1"/>
</calcChain>
</file>

<file path=xl/sharedStrings.xml><?xml version="1.0" encoding="utf-8"?>
<sst xmlns="http://schemas.openxmlformats.org/spreadsheetml/2006/main" count="294" uniqueCount="78">
  <si>
    <t>13</t>
  </si>
  <si>
    <t>доп.р.</t>
  </si>
  <si>
    <t>областные</t>
  </si>
  <si>
    <t>област</t>
  </si>
  <si>
    <t>формулы</t>
  </si>
  <si>
    <t>Сумма (тыс.руб.)</t>
  </si>
  <si>
    <t>ЦСР</t>
  </si>
  <si>
    <t>ВР</t>
  </si>
  <si>
    <t>Дума городского округа Тольятти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</si>
  <si>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</si>
  <si>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</si>
  <si>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Другие общегосударственные вопросы</t>
  </si>
  <si>
    <t>доп. Расх.</t>
  </si>
  <si>
    <t>Код</t>
  </si>
  <si>
    <t xml:space="preserve">Рз </t>
  </si>
  <si>
    <t>ПР</t>
  </si>
  <si>
    <t>01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</si>
  <si>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</si>
  <si>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</si>
  <si>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выполнения функций бюджетных учреждений</t>
  </si>
  <si>
    <t>001</t>
  </si>
  <si>
    <t>Коммуналка</t>
  </si>
  <si>
    <t>город</t>
  </si>
  <si>
    <t>002 00 00</t>
  </si>
  <si>
    <t>Доп.потр.</t>
  </si>
  <si>
    <t>Перемещения</t>
  </si>
  <si>
    <t>Экономия</t>
  </si>
  <si>
    <t>В том числе средства вышестоящих бюджетов</t>
  </si>
  <si>
    <t>экономия</t>
  </si>
  <si>
    <t>обл. и федер.</t>
  </si>
  <si>
    <t>доп. потр.</t>
  </si>
  <si>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</si>
  <si>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Перемещение</t>
  </si>
  <si>
    <t>доп.расходы</t>
  </si>
  <si>
    <t>областные и федер..</t>
  </si>
  <si>
    <t>доп. расх.</t>
  </si>
  <si>
    <t>Обл.и федер..</t>
  </si>
  <si>
    <t>Обл. и федер..</t>
  </si>
  <si>
    <t>Всего</t>
  </si>
  <si>
    <t>доп.ср-ва</t>
  </si>
  <si>
    <t>перемещение</t>
  </si>
  <si>
    <t>коммун. р-ды</t>
  </si>
  <si>
    <t>Отклонения</t>
  </si>
  <si>
    <t>990 00 00</t>
  </si>
  <si>
    <t>990 01 00</t>
  </si>
  <si>
    <t>990 01 02</t>
  </si>
  <si>
    <t>100</t>
  </si>
  <si>
    <t>Непрограмное направление расходов</t>
  </si>
  <si>
    <t>Руководство и управление в сфере установленных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</si>
  <si>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</si>
  <si>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Центральный аппарат</t>
  </si>
  <si>
    <t xml:space="preserve">Закупка товаров, работ и услуг для государственных и  (муниципальных) нужд </t>
  </si>
  <si>
    <t>200</t>
  </si>
  <si>
    <t>Иные бюджетные ассигнования</t>
  </si>
  <si>
    <t>800</t>
  </si>
  <si>
    <t>06</t>
  </si>
  <si>
    <t>Мероприятия в установленной сфере деятельности</t>
  </si>
  <si>
    <t>Мероприятия в сфере общегосударственного управления</t>
  </si>
  <si>
    <t>991 01 02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</si>
  <si>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</si>
  <si>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</si>
  <si>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</si>
  <si>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</si>
  <si>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900</t>
  </si>
  <si>
    <t>120</t>
  </si>
  <si>
    <t>240</t>
  </si>
  <si>
    <t>850</t>
  </si>
  <si>
    <t>990 00 00000</t>
  </si>
  <si>
    <t>990 00 11000</t>
  </si>
  <si>
    <t>990 00 11020</t>
  </si>
  <si>
    <t>990 00 11030</t>
  </si>
  <si>
    <t>990 00 11040</t>
  </si>
  <si>
    <t>990 00 04000</t>
  </si>
  <si>
    <t>990 00 04040</t>
  </si>
  <si>
    <t>Информация о предварительном распределение бюджетных ассигнований  на 2017 год и плановый период 2018 и 2019 годы по разделам, подразделам, целевым статьям и видам расходов классификации расходов по ГРБС - Думе городского округа Тольятти</t>
  </si>
  <si>
    <t>Проект бюджета на 2017 год</t>
  </si>
  <si>
    <t>Проект бюджета на 2018 год</t>
  </si>
  <si>
    <t>Проект бюджета на 2019 год</t>
  </si>
</sst>
</file>

<file path=xl/styles.xml><?xml version="1.0" encoding="utf-8"?>
<styleSheet xmlns="http://schemas.openxmlformats.org/spreadsheetml/2006/main">
  <numFmts count="2">
    <numFmt numFmtId="41" formatCode="_-* #,##0_р_._-;\-* #,##0_р_._-;_-* &quot;-&quot;_р_._-;_-@_-"/>
    <numFmt numFmtId="164" formatCode="000000"/>
  </numFmts>
  <fonts count="17">
    <font>
      <sz val="10"/>
      <name val="Arial Cyr"/>
      <charset val="204"/>
    </font>
    <font>
      <sz val="10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10" fillId="0" borderId="0" xfId="0" applyFont="1" applyFill="1" applyAlignment="1"/>
    <xf numFmtId="0" fontId="2" fillId="0" borderId="0" xfId="0" applyFont="1" applyFill="1" applyAlignment="1"/>
    <xf numFmtId="3" fontId="4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0" fillId="0" borderId="0" xfId="0" applyFill="1" applyBorder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Border="1" applyAlignment="1"/>
    <xf numFmtId="0" fontId="0" fillId="2" borderId="0" xfId="0" applyFill="1"/>
    <xf numFmtId="0" fontId="0" fillId="3" borderId="0" xfId="0" applyFill="1"/>
    <xf numFmtId="3" fontId="4" fillId="3" borderId="2" xfId="2" applyNumberFormat="1" applyFont="1" applyFill="1" applyBorder="1" applyAlignment="1">
      <alignment horizontal="center"/>
    </xf>
    <xf numFmtId="0" fontId="0" fillId="3" borderId="0" xfId="0" applyFill="1" applyBorder="1"/>
    <xf numFmtId="3" fontId="4" fillId="3" borderId="2" xfId="0" applyNumberFormat="1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3" fontId="6" fillId="3" borderId="9" xfId="0" applyNumberFormat="1" applyFont="1" applyFill="1" applyBorder="1" applyAlignment="1">
      <alignment horizontal="center"/>
    </xf>
    <xf numFmtId="3" fontId="4" fillId="3" borderId="9" xfId="2" applyNumberFormat="1" applyFont="1" applyFill="1" applyBorder="1" applyAlignment="1">
      <alignment horizontal="center"/>
    </xf>
    <xf numFmtId="0" fontId="0" fillId="3" borderId="12" xfId="0" applyFill="1" applyBorder="1"/>
    <xf numFmtId="0" fontId="13" fillId="3" borderId="12" xfId="0" applyFont="1" applyFill="1" applyBorder="1"/>
    <xf numFmtId="3" fontId="9" fillId="3" borderId="9" xfId="2" applyNumberFormat="1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center"/>
    </xf>
    <xf numFmtId="0" fontId="12" fillId="0" borderId="1" xfId="0" applyFont="1" applyFill="1" applyBorder="1"/>
    <xf numFmtId="3" fontId="15" fillId="0" borderId="1" xfId="0" applyNumberFormat="1" applyFont="1" applyFill="1" applyBorder="1" applyAlignment="1">
      <alignment horizontal="center"/>
    </xf>
    <xf numFmtId="3" fontId="15" fillId="0" borderId="2" xfId="0" applyNumberFormat="1" applyFont="1" applyFill="1" applyBorder="1" applyAlignment="1">
      <alignment horizontal="center"/>
    </xf>
    <xf numFmtId="0" fontId="0" fillId="3" borderId="11" xfId="0" applyFill="1" applyBorder="1"/>
    <xf numFmtId="0" fontId="12" fillId="0" borderId="3" xfId="0" applyFont="1" applyFill="1" applyBorder="1"/>
    <xf numFmtId="3" fontId="6" fillId="3" borderId="12" xfId="0" applyNumberFormat="1" applyFont="1" applyFill="1" applyBorder="1" applyAlignment="1">
      <alignment horizontal="center"/>
    </xf>
    <xf numFmtId="3" fontId="9" fillId="3" borderId="12" xfId="2" applyNumberFormat="1" applyFont="1" applyFill="1" applyBorder="1" applyAlignment="1">
      <alignment horizontal="center"/>
    </xf>
    <xf numFmtId="3" fontId="4" fillId="3" borderId="12" xfId="2" applyNumberFormat="1" applyFont="1" applyFill="1" applyBorder="1" applyAlignment="1">
      <alignment horizontal="center"/>
    </xf>
    <xf numFmtId="3" fontId="4" fillId="3" borderId="0" xfId="2" applyNumberFormat="1" applyFont="1" applyFill="1" applyBorder="1" applyAlignment="1">
      <alignment horizontal="center"/>
    </xf>
    <xf numFmtId="0" fontId="0" fillId="3" borderId="3" xfId="0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13" fillId="3" borderId="12" xfId="0" applyNumberFormat="1" applyFont="1" applyFill="1" applyBorder="1"/>
    <xf numFmtId="3" fontId="0" fillId="3" borderId="0" xfId="0" applyNumberFormat="1" applyFill="1" applyBorder="1"/>
    <xf numFmtId="3" fontId="7" fillId="3" borderId="0" xfId="0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 wrapText="1"/>
    </xf>
    <xf numFmtId="0" fontId="14" fillId="0" borderId="11" xfId="0" applyFont="1" applyFill="1" applyBorder="1" applyAlignment="1">
      <alignment horizontal="center" wrapText="1"/>
    </xf>
    <xf numFmtId="0" fontId="14" fillId="0" borderId="12" xfId="0" applyFont="1" applyFill="1" applyBorder="1" applyAlignment="1">
      <alignment horizontal="center" wrapText="1"/>
    </xf>
    <xf numFmtId="164" fontId="14" fillId="0" borderId="10" xfId="0" applyNumberFormat="1" applyFont="1" applyFill="1" applyBorder="1" applyAlignment="1">
      <alignment horizontal="center" wrapText="1"/>
    </xf>
    <xf numFmtId="49" fontId="14" fillId="0" borderId="10" xfId="0" applyNumberFormat="1" applyFont="1" applyFill="1" applyBorder="1" applyAlignment="1">
      <alignment horizontal="center" wrapText="1"/>
    </xf>
    <xf numFmtId="3" fontId="14" fillId="0" borderId="10" xfId="0" applyNumberFormat="1" applyFont="1" applyFill="1" applyBorder="1" applyAlignment="1">
      <alignment horizontal="center"/>
    </xf>
    <xf numFmtId="3" fontId="14" fillId="0" borderId="11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49" fontId="14" fillId="0" borderId="11" xfId="0" applyNumberFormat="1" applyFont="1" applyFill="1" applyBorder="1" applyAlignment="1">
      <alignment horizontal="center" wrapText="1"/>
    </xf>
    <xf numFmtId="49" fontId="14" fillId="0" borderId="12" xfId="0" applyNumberFormat="1" applyFont="1" applyFill="1" applyBorder="1" applyAlignment="1">
      <alignment horizontal="center" wrapText="1"/>
    </xf>
    <xf numFmtId="3" fontId="14" fillId="0" borderId="10" xfId="2" applyNumberFormat="1" applyFont="1" applyFill="1" applyBorder="1" applyAlignment="1">
      <alignment horizontal="center"/>
    </xf>
    <xf numFmtId="3" fontId="14" fillId="0" borderId="11" xfId="2" applyNumberFormat="1" applyFont="1" applyFill="1" applyBorder="1" applyAlignment="1">
      <alignment horizontal="center"/>
    </xf>
    <xf numFmtId="3" fontId="14" fillId="0" borderId="9" xfId="2" applyNumberFormat="1" applyFont="1" applyFill="1" applyBorder="1" applyAlignment="1">
      <alignment horizontal="center"/>
    </xf>
    <xf numFmtId="0" fontId="15" fillId="0" borderId="10" xfId="0" applyFont="1" applyFill="1" applyBorder="1" applyAlignment="1">
      <alignment horizontal="left" wrapText="1"/>
    </xf>
    <xf numFmtId="49" fontId="15" fillId="0" borderId="11" xfId="0" applyNumberFormat="1" applyFont="1" applyFill="1" applyBorder="1" applyAlignment="1">
      <alignment horizontal="center" wrapText="1"/>
    </xf>
    <xf numFmtId="49" fontId="15" fillId="0" borderId="12" xfId="0" applyNumberFormat="1" applyFont="1" applyFill="1" applyBorder="1" applyAlignment="1">
      <alignment horizontal="center" wrapText="1"/>
    </xf>
    <xf numFmtId="164" fontId="15" fillId="0" borderId="10" xfId="0" applyNumberFormat="1" applyFont="1" applyFill="1" applyBorder="1" applyAlignment="1">
      <alignment horizontal="center" wrapText="1"/>
    </xf>
    <xf numFmtId="49" fontId="15" fillId="0" borderId="10" xfId="0" applyNumberFormat="1" applyFont="1" applyFill="1" applyBorder="1" applyAlignment="1">
      <alignment horizontal="center" wrapText="1"/>
    </xf>
    <xf numFmtId="3" fontId="15" fillId="0" borderId="10" xfId="2" applyNumberFormat="1" applyFont="1" applyFill="1" applyBorder="1" applyAlignment="1">
      <alignment horizontal="center"/>
    </xf>
    <xf numFmtId="3" fontId="15" fillId="0" borderId="12" xfId="2" applyNumberFormat="1" applyFont="1" applyFill="1" applyBorder="1" applyAlignment="1">
      <alignment horizontal="center"/>
    </xf>
    <xf numFmtId="3" fontId="15" fillId="0" borderId="9" xfId="2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wrapText="1"/>
    </xf>
    <xf numFmtId="49" fontId="15" fillId="0" borderId="3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>
      <alignment horizontal="center" wrapText="1"/>
    </xf>
    <xf numFmtId="164" fontId="15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wrapText="1"/>
    </xf>
    <xf numFmtId="3" fontId="15" fillId="0" borderId="1" xfId="2" applyNumberFormat="1" applyFont="1" applyFill="1" applyBorder="1" applyAlignment="1">
      <alignment horizontal="center"/>
    </xf>
    <xf numFmtId="3" fontId="15" fillId="0" borderId="0" xfId="2" applyNumberFormat="1" applyFont="1" applyFill="1" applyBorder="1" applyAlignment="1">
      <alignment horizontal="center"/>
    </xf>
    <xf numFmtId="3" fontId="15" fillId="0" borderId="2" xfId="2" applyNumberFormat="1" applyFont="1" applyFill="1" applyBorder="1" applyAlignment="1">
      <alignment horizontal="center"/>
    </xf>
    <xf numFmtId="0" fontId="15" fillId="0" borderId="15" xfId="0" applyFont="1" applyFill="1" applyBorder="1" applyAlignment="1">
      <alignment horizontal="left" wrapText="1"/>
    </xf>
    <xf numFmtId="49" fontId="15" fillId="0" borderId="16" xfId="0" applyNumberFormat="1" applyFont="1" applyFill="1" applyBorder="1" applyAlignment="1">
      <alignment horizontal="center" wrapText="1"/>
    </xf>
    <xf numFmtId="49" fontId="15" fillId="0" borderId="17" xfId="0" applyNumberFormat="1" applyFont="1" applyFill="1" applyBorder="1" applyAlignment="1">
      <alignment horizontal="center" wrapText="1"/>
    </xf>
    <xf numFmtId="164" fontId="15" fillId="0" borderId="15" xfId="0" applyNumberFormat="1" applyFont="1" applyFill="1" applyBorder="1" applyAlignment="1">
      <alignment horizontal="center" wrapText="1"/>
    </xf>
    <xf numFmtId="49" fontId="15" fillId="0" borderId="15" xfId="0" applyNumberFormat="1" applyFont="1" applyFill="1" applyBorder="1" applyAlignment="1">
      <alignment horizontal="center" wrapText="1"/>
    </xf>
    <xf numFmtId="3" fontId="15" fillId="0" borderId="15" xfId="0" applyNumberFormat="1" applyFont="1" applyFill="1" applyBorder="1" applyAlignment="1">
      <alignment horizontal="center"/>
    </xf>
    <xf numFmtId="0" fontId="12" fillId="0" borderId="15" xfId="0" applyFont="1" applyFill="1" applyBorder="1"/>
    <xf numFmtId="0" fontId="12" fillId="0" borderId="17" xfId="0" applyFont="1" applyFill="1" applyBorder="1"/>
    <xf numFmtId="0" fontId="12" fillId="0" borderId="14" xfId="0" applyFont="1" applyFill="1" applyBorder="1"/>
    <xf numFmtId="3" fontId="15" fillId="0" borderId="14" xfId="0" applyNumberFormat="1" applyFont="1" applyFill="1" applyBorder="1" applyAlignment="1">
      <alignment horizontal="center"/>
    </xf>
    <xf numFmtId="0" fontId="15" fillId="0" borderId="22" xfId="0" applyFont="1" applyFill="1" applyBorder="1" applyAlignment="1">
      <alignment horizontal="left" wrapText="1"/>
    </xf>
    <xf numFmtId="49" fontId="15" fillId="0" borderId="22" xfId="0" applyNumberFormat="1" applyFont="1" applyFill="1" applyBorder="1" applyAlignment="1">
      <alignment horizontal="center" wrapText="1"/>
    </xf>
    <xf numFmtId="3" fontId="15" fillId="0" borderId="22" xfId="0" applyNumberFormat="1" applyFont="1" applyFill="1" applyBorder="1" applyAlignment="1">
      <alignment horizontal="center"/>
    </xf>
    <xf numFmtId="0" fontId="12" fillId="0" borderId="22" xfId="0" applyFont="1" applyFill="1" applyBorder="1"/>
    <xf numFmtId="0" fontId="12" fillId="0" borderId="24" xfId="0" applyFont="1" applyFill="1" applyBorder="1"/>
    <xf numFmtId="0" fontId="12" fillId="0" borderId="21" xfId="0" applyFont="1" applyFill="1" applyBorder="1"/>
    <xf numFmtId="3" fontId="15" fillId="0" borderId="21" xfId="0" applyNumberFormat="1" applyFont="1" applyFill="1" applyBorder="1" applyAlignment="1">
      <alignment horizontal="center"/>
    </xf>
    <xf numFmtId="0" fontId="15" fillId="0" borderId="19" xfId="0" applyFont="1" applyFill="1" applyBorder="1" applyAlignment="1">
      <alignment horizontal="left" wrapText="1"/>
    </xf>
    <xf numFmtId="49" fontId="15" fillId="0" borderId="19" xfId="0" applyNumberFormat="1" applyFont="1" applyFill="1" applyBorder="1" applyAlignment="1">
      <alignment horizontal="center" wrapText="1"/>
    </xf>
    <xf numFmtId="3" fontId="15" fillId="0" borderId="19" xfId="0" applyNumberFormat="1" applyFont="1" applyFill="1" applyBorder="1" applyAlignment="1">
      <alignment horizontal="center"/>
    </xf>
    <xf numFmtId="0" fontId="12" fillId="0" borderId="19" xfId="0" applyFont="1" applyFill="1" applyBorder="1"/>
    <xf numFmtId="0" fontId="12" fillId="0" borderId="20" xfId="0" applyFont="1" applyFill="1" applyBorder="1"/>
    <xf numFmtId="0" fontId="12" fillId="0" borderId="18" xfId="0" applyFont="1" applyFill="1" applyBorder="1"/>
    <xf numFmtId="3" fontId="15" fillId="0" borderId="18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2" xfId="0" applyFont="1" applyFill="1" applyBorder="1"/>
    <xf numFmtId="3" fontId="15" fillId="0" borderId="10" xfId="0" applyNumberFormat="1" applyFont="1" applyFill="1" applyBorder="1" applyAlignment="1">
      <alignment horizontal="center"/>
    </xf>
    <xf numFmtId="0" fontId="12" fillId="0" borderId="10" xfId="0" applyFont="1" applyFill="1" applyBorder="1"/>
    <xf numFmtId="0" fontId="12" fillId="0" borderId="12" xfId="0" applyFont="1" applyFill="1" applyBorder="1"/>
    <xf numFmtId="0" fontId="12" fillId="0" borderId="9" xfId="0" applyFont="1" applyFill="1" applyBorder="1"/>
    <xf numFmtId="3" fontId="15" fillId="0" borderId="9" xfId="0" applyNumberFormat="1" applyFont="1" applyFill="1" applyBorder="1" applyAlignment="1">
      <alignment horizontal="center"/>
    </xf>
    <xf numFmtId="49" fontId="15" fillId="0" borderId="23" xfId="0" applyNumberFormat="1" applyFont="1" applyFill="1" applyBorder="1" applyAlignment="1">
      <alignment horizontal="center" wrapText="1"/>
    </xf>
    <xf numFmtId="3" fontId="15" fillId="0" borderId="24" xfId="0" applyNumberFormat="1" applyFont="1" applyFill="1" applyBorder="1" applyAlignment="1">
      <alignment horizontal="center"/>
    </xf>
    <xf numFmtId="0" fontId="12" fillId="0" borderId="11" xfId="0" applyFont="1" applyFill="1" applyBorder="1"/>
    <xf numFmtId="3" fontId="15" fillId="0" borderId="0" xfId="0" applyNumberFormat="1" applyFont="1" applyFill="1" applyBorder="1" applyAlignment="1">
      <alignment horizontal="center"/>
    </xf>
    <xf numFmtId="3" fontId="15" fillId="0" borderId="12" xfId="0" applyNumberFormat="1" applyFont="1" applyFill="1" applyBorder="1" applyAlignment="1">
      <alignment horizontal="center"/>
    </xf>
    <xf numFmtId="0" fontId="16" fillId="0" borderId="10" xfId="0" applyFont="1" applyFill="1" applyBorder="1"/>
    <xf numFmtId="0" fontId="16" fillId="0" borderId="11" xfId="0" applyFont="1" applyFill="1" applyBorder="1"/>
    <xf numFmtId="49" fontId="15" fillId="0" borderId="13" xfId="0" applyNumberFormat="1" applyFont="1" applyFill="1" applyBorder="1" applyAlignment="1">
      <alignment horizontal="center" wrapText="1"/>
    </xf>
    <xf numFmtId="3" fontId="15" fillId="0" borderId="11" xfId="0" applyNumberFormat="1" applyFont="1" applyFill="1" applyBorder="1" applyAlignment="1">
      <alignment horizontal="center"/>
    </xf>
    <xf numFmtId="49" fontId="15" fillId="0" borderId="7" xfId="0" applyNumberFormat="1" applyFont="1" applyFill="1" applyBorder="1" applyAlignment="1">
      <alignment horizontal="center" wrapText="1"/>
    </xf>
    <xf numFmtId="49" fontId="15" fillId="0" borderId="8" xfId="0" applyNumberFormat="1" applyFont="1" applyFill="1" applyBorder="1" applyAlignment="1">
      <alignment horizontal="center" wrapText="1"/>
    </xf>
    <xf numFmtId="49" fontId="15" fillId="0" borderId="9" xfId="0" applyNumberFormat="1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3" fontId="14" fillId="0" borderId="13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Fill="1" applyBorder="1" applyAlignment="1">
      <alignment horizontal="center" vertical="center"/>
    </xf>
    <xf numFmtId="3" fontId="14" fillId="0" borderId="26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3" fontId="14" fillId="0" borderId="6" xfId="0" applyNumberFormat="1" applyFont="1" applyFill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4" fillId="0" borderId="25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wrapText="1"/>
    </xf>
    <xf numFmtId="0" fontId="14" fillId="3" borderId="7" xfId="0" applyFont="1" applyFill="1" applyBorder="1" applyAlignment="1">
      <alignment horizontal="center" wrapText="1"/>
    </xf>
    <xf numFmtId="3" fontId="14" fillId="3" borderId="26" xfId="0" applyNumberFormat="1" applyFont="1" applyFill="1" applyBorder="1" applyAlignment="1">
      <alignment horizontal="center" vertical="center" wrapText="1"/>
    </xf>
    <xf numFmtId="3" fontId="14" fillId="3" borderId="3" xfId="0" applyNumberFormat="1" applyFont="1" applyFill="1" applyBorder="1" applyAlignment="1">
      <alignment horizontal="center" vertical="center" wrapText="1"/>
    </xf>
    <xf numFmtId="3" fontId="14" fillId="3" borderId="0" xfId="0" applyNumberFormat="1" applyFont="1" applyFill="1" applyBorder="1" applyAlignment="1">
      <alignment horizontal="center" vertical="center" wrapText="1"/>
    </xf>
    <xf numFmtId="3" fontId="14" fillId="0" borderId="9" xfId="0" applyNumberFormat="1" applyFont="1" applyFill="1" applyBorder="1" applyAlignment="1">
      <alignment horizontal="center" vertical="center" wrapText="1"/>
    </xf>
    <xf numFmtId="3" fontId="14" fillId="0" borderId="12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9" fontId="14" fillId="0" borderId="13" xfId="1" applyFont="1" applyFill="1" applyBorder="1" applyAlignment="1">
      <alignment horizontal="center" vertical="center" wrapText="1"/>
    </xf>
    <xf numFmtId="9" fontId="14" fillId="0" borderId="1" xfId="1" applyFont="1" applyFill="1" applyBorder="1" applyAlignment="1">
      <alignment horizontal="center" vertical="center" wrapText="1"/>
    </xf>
    <xf numFmtId="164" fontId="14" fillId="0" borderId="13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3" fontId="14" fillId="0" borderId="12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Процентный" xfId="1" builtinId="5"/>
    <cellStyle name="Финансовый [0]" xfId="2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34"/>
  <sheetViews>
    <sheetView tabSelected="1" topLeftCell="A7" workbookViewId="0">
      <selection activeCell="A28" sqref="A28"/>
    </sheetView>
  </sheetViews>
  <sheetFormatPr defaultRowHeight="16.5"/>
  <cols>
    <col min="1" max="1" width="48.85546875" style="3" customWidth="1"/>
    <col min="2" max="2" width="10.7109375" style="3" customWidth="1"/>
    <col min="3" max="3" width="8" style="3" customWidth="1"/>
    <col min="4" max="4" width="8.42578125" style="3" customWidth="1"/>
    <col min="5" max="5" width="15" style="9" customWidth="1"/>
    <col min="6" max="6" width="7.140625" style="10" customWidth="1"/>
    <col min="7" max="7" width="15.85546875" style="11" hidden="1" customWidth="1"/>
    <col min="8" max="8" width="16.42578125" style="11" hidden="1" customWidth="1"/>
    <col min="9" max="9" width="18.85546875" style="1" hidden="1" customWidth="1"/>
    <col min="10" max="10" width="17.85546875" style="8" hidden="1" customWidth="1"/>
    <col min="11" max="11" width="18.7109375" style="1" hidden="1" customWidth="1"/>
    <col min="12" max="12" width="17.28515625" style="1" hidden="1" customWidth="1"/>
    <col min="13" max="13" width="14.140625" style="1" hidden="1" customWidth="1"/>
    <col min="14" max="14" width="14.42578125" style="1" hidden="1" customWidth="1"/>
    <col min="15" max="15" width="16" style="1" hidden="1" customWidth="1"/>
    <col min="16" max="16" width="17.140625" style="1" hidden="1" customWidth="1"/>
    <col min="17" max="17" width="16" style="1" hidden="1" customWidth="1"/>
    <col min="18" max="18" width="17.140625" style="1" hidden="1" customWidth="1"/>
    <col min="19" max="19" width="17" style="1" hidden="1" customWidth="1"/>
    <col min="20" max="20" width="16.7109375" style="1" hidden="1" customWidth="1"/>
    <col min="21" max="21" width="15.42578125" style="1" hidden="1" customWidth="1"/>
    <col min="22" max="22" width="16.7109375" style="1" hidden="1" customWidth="1"/>
    <col min="23" max="23" width="17.5703125" style="1" hidden="1" customWidth="1"/>
    <col min="24" max="24" width="16.140625" style="1" hidden="1" customWidth="1"/>
    <col min="25" max="25" width="17" style="1" hidden="1" customWidth="1"/>
    <col min="26" max="26" width="19.42578125" style="1" hidden="1" customWidth="1"/>
    <col min="27" max="27" width="17.28515625" style="1" hidden="1" customWidth="1"/>
    <col min="28" max="28" width="18.28515625" style="1" hidden="1" customWidth="1"/>
    <col min="29" max="29" width="16.42578125" style="1" hidden="1" customWidth="1"/>
    <col min="30" max="30" width="17" style="1" hidden="1" customWidth="1"/>
    <col min="31" max="31" width="17.140625" style="1" hidden="1" customWidth="1"/>
    <col min="32" max="32" width="17" style="1" hidden="1" customWidth="1"/>
    <col min="33" max="33" width="16.42578125" style="1" hidden="1" customWidth="1"/>
    <col min="34" max="34" width="17.28515625" style="1" hidden="1" customWidth="1"/>
    <col min="35" max="35" width="18.140625" style="1" hidden="1" customWidth="1"/>
    <col min="36" max="36" width="19.42578125" style="1" hidden="1" customWidth="1"/>
    <col min="37" max="37" width="15.5703125" style="1" hidden="1" customWidth="1"/>
    <col min="38" max="38" width="10.85546875" style="1" hidden="1" customWidth="1"/>
    <col min="39" max="39" width="11.42578125" style="1" hidden="1" customWidth="1"/>
    <col min="40" max="40" width="12.5703125" style="1" hidden="1" customWidth="1"/>
    <col min="41" max="41" width="12" style="1" hidden="1" customWidth="1"/>
    <col min="42" max="42" width="11.28515625" style="1" hidden="1" customWidth="1"/>
    <col min="43" max="43" width="16.5703125" style="1" hidden="1" customWidth="1"/>
    <col min="44" max="44" width="19.28515625" style="1" hidden="1" customWidth="1"/>
    <col min="45" max="45" width="16.7109375" style="6" hidden="1" customWidth="1"/>
    <col min="46" max="46" width="18.42578125" style="6" hidden="1" customWidth="1"/>
    <col min="47" max="47" width="17.140625" style="6" hidden="1" customWidth="1"/>
    <col min="48" max="48" width="18.28515625" style="6" hidden="1" customWidth="1"/>
    <col min="49" max="49" width="9.5703125" style="6" hidden="1" customWidth="1"/>
    <col min="50" max="50" width="14.7109375" style="1" hidden="1" customWidth="1"/>
    <col min="51" max="51" width="18.85546875" style="1" hidden="1" customWidth="1"/>
    <col min="52" max="52" width="18.7109375" style="6" hidden="1" customWidth="1"/>
    <col min="53" max="53" width="17.85546875" style="6" hidden="1" customWidth="1"/>
    <col min="54" max="54" width="17.7109375" style="6" hidden="1" customWidth="1"/>
    <col min="55" max="55" width="17.28515625" style="6" hidden="1" customWidth="1"/>
    <col min="56" max="56" width="13" style="1" hidden="1" customWidth="1"/>
    <col min="57" max="57" width="13.7109375" style="1" hidden="1" customWidth="1"/>
    <col min="58" max="58" width="16.42578125" style="6" hidden="1" customWidth="1"/>
    <col min="59" max="59" width="16.7109375" style="6" hidden="1" customWidth="1"/>
    <col min="60" max="60" width="17.85546875" style="6" hidden="1" customWidth="1"/>
    <col min="61" max="61" width="17.140625" style="6" hidden="1" customWidth="1"/>
    <col min="62" max="62" width="17.28515625" style="1" hidden="1" customWidth="1"/>
    <col min="63" max="63" width="17.5703125" style="1" hidden="1" customWidth="1"/>
    <col min="64" max="64" width="17.5703125" style="6" hidden="1" customWidth="1"/>
    <col min="65" max="65" width="17.7109375" style="6" hidden="1" customWidth="1"/>
    <col min="66" max="66" width="17.5703125" style="6" hidden="1" customWidth="1"/>
    <col min="67" max="67" width="18.140625" style="6" hidden="1" customWidth="1"/>
    <col min="68" max="68" width="15.85546875" style="1" customWidth="1"/>
    <col min="69" max="69" width="14.42578125" style="14" customWidth="1"/>
    <col min="70" max="70" width="16.28515625" style="14" customWidth="1"/>
    <col min="71" max="71" width="15.42578125" style="1" hidden="1" customWidth="1"/>
    <col min="72" max="72" width="1" style="1" hidden="1" customWidth="1"/>
    <col min="73" max="16384" width="9.140625" style="1"/>
  </cols>
  <sheetData>
    <row r="1" spans="1:72" ht="36.75" hidden="1" customHeight="1"/>
    <row r="2" spans="1:72" ht="36.75" hidden="1" customHeight="1">
      <c r="A2" s="144"/>
      <c r="B2" s="144"/>
      <c r="C2" s="144"/>
      <c r="D2" s="144"/>
      <c r="E2" s="144"/>
      <c r="F2" s="144"/>
    </row>
    <row r="3" spans="1:72" ht="36.75" hidden="1" customHeight="1">
      <c r="A3" s="145"/>
      <c r="B3" s="145"/>
      <c r="C3" s="145"/>
      <c r="D3" s="145"/>
      <c r="E3" s="145"/>
      <c r="F3" s="145"/>
      <c r="G3" s="12"/>
      <c r="H3" s="12"/>
      <c r="I3" s="4"/>
      <c r="J3" s="1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7"/>
      <c r="AT3" s="7"/>
      <c r="AU3" s="7"/>
      <c r="AV3" s="7"/>
      <c r="AW3" s="7"/>
      <c r="AX3" s="4"/>
      <c r="AY3" s="4"/>
      <c r="AZ3" s="7"/>
      <c r="BA3" s="7"/>
      <c r="BB3" s="7"/>
      <c r="BC3" s="7"/>
      <c r="BD3" s="4"/>
      <c r="BE3" s="4"/>
      <c r="BF3" s="7"/>
      <c r="BG3" s="7"/>
      <c r="BH3" s="7"/>
      <c r="BI3" s="7"/>
      <c r="BJ3" s="4"/>
      <c r="BK3" s="4"/>
      <c r="BL3" s="7"/>
      <c r="BM3" s="7"/>
      <c r="BN3" s="7"/>
      <c r="BO3" s="7"/>
      <c r="BP3" s="4"/>
    </row>
    <row r="4" spans="1:72" ht="36.75" hidden="1" customHeight="1">
      <c r="A4" s="145"/>
      <c r="B4" s="145"/>
      <c r="C4" s="145"/>
      <c r="D4" s="145"/>
      <c r="E4" s="145"/>
      <c r="F4" s="145"/>
      <c r="G4" s="12"/>
      <c r="H4" s="12"/>
    </row>
    <row r="5" spans="1:72" ht="36.75" hidden="1" customHeight="1">
      <c r="A5" s="144"/>
      <c r="B5" s="144"/>
      <c r="C5" s="144"/>
      <c r="D5" s="144"/>
      <c r="E5" s="144"/>
      <c r="F5" s="144"/>
    </row>
    <row r="6" spans="1:72" ht="36.75" hidden="1" customHeight="1">
      <c r="A6" s="145"/>
      <c r="B6" s="145"/>
      <c r="C6" s="145"/>
      <c r="D6" s="145"/>
      <c r="E6" s="145"/>
      <c r="F6" s="145"/>
    </row>
    <row r="7" spans="1:72" ht="12.75" customHeight="1">
      <c r="A7" s="146" t="s">
        <v>74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</row>
    <row r="8" spans="1:72" ht="12.75" customHeight="1">
      <c r="A8" s="146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</row>
    <row r="9" spans="1:72" ht="32.25" customHeight="1" thickBot="1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</row>
    <row r="10" spans="1:72" ht="17.25" customHeight="1" thickBot="1">
      <c r="A10" s="147" t="s">
        <v>31</v>
      </c>
      <c r="B10" s="132" t="s">
        <v>13</v>
      </c>
      <c r="C10" s="132" t="s">
        <v>14</v>
      </c>
      <c r="D10" s="132" t="s">
        <v>15</v>
      </c>
      <c r="E10" s="149" t="s">
        <v>6</v>
      </c>
      <c r="F10" s="149" t="s">
        <v>7</v>
      </c>
      <c r="G10" s="151"/>
      <c r="H10" s="151"/>
      <c r="I10" s="119" t="s">
        <v>39</v>
      </c>
      <c r="J10" s="119" t="s">
        <v>2</v>
      </c>
      <c r="K10" s="119" t="s">
        <v>41</v>
      </c>
      <c r="L10" s="119" t="s">
        <v>40</v>
      </c>
      <c r="M10" s="121" t="s">
        <v>5</v>
      </c>
      <c r="N10" s="122"/>
      <c r="O10" s="119" t="s">
        <v>40</v>
      </c>
      <c r="P10" s="119" t="s">
        <v>3</v>
      </c>
      <c r="Q10" s="119" t="s">
        <v>1</v>
      </c>
      <c r="R10" s="119" t="s">
        <v>4</v>
      </c>
      <c r="S10" s="121" t="s">
        <v>5</v>
      </c>
      <c r="T10" s="122"/>
      <c r="U10" s="119" t="s">
        <v>40</v>
      </c>
      <c r="V10" s="119" t="s">
        <v>3</v>
      </c>
      <c r="W10" s="119" t="s">
        <v>1</v>
      </c>
      <c r="X10" s="119" t="s">
        <v>4</v>
      </c>
      <c r="Y10" s="121" t="s">
        <v>5</v>
      </c>
      <c r="Z10" s="122"/>
      <c r="AA10" s="119" t="s">
        <v>40</v>
      </c>
      <c r="AB10" s="119" t="s">
        <v>34</v>
      </c>
      <c r="AC10" s="119" t="s">
        <v>35</v>
      </c>
      <c r="AD10" s="119" t="s">
        <v>28</v>
      </c>
      <c r="AE10" s="121" t="s">
        <v>5</v>
      </c>
      <c r="AF10" s="122"/>
      <c r="AG10" s="119" t="s">
        <v>40</v>
      </c>
      <c r="AH10" s="119" t="s">
        <v>34</v>
      </c>
      <c r="AI10" s="119"/>
      <c r="AJ10" s="119"/>
      <c r="AK10" s="121" t="s">
        <v>5</v>
      </c>
      <c r="AL10" s="122"/>
      <c r="AM10" s="119" t="s">
        <v>32</v>
      </c>
      <c r="AN10" s="119" t="s">
        <v>36</v>
      </c>
      <c r="AO10" s="119" t="s">
        <v>33</v>
      </c>
      <c r="AP10" s="119" t="s">
        <v>21</v>
      </c>
      <c r="AQ10" s="121" t="s">
        <v>5</v>
      </c>
      <c r="AR10" s="122"/>
      <c r="AS10" s="119" t="s">
        <v>24</v>
      </c>
      <c r="AT10" s="119" t="s">
        <v>36</v>
      </c>
      <c r="AU10" s="119" t="s">
        <v>25</v>
      </c>
      <c r="AV10" s="119" t="s">
        <v>26</v>
      </c>
      <c r="AW10" s="115"/>
      <c r="AX10" s="121" t="s">
        <v>5</v>
      </c>
      <c r="AY10" s="122"/>
      <c r="AZ10" s="119" t="s">
        <v>40</v>
      </c>
      <c r="BA10" s="119" t="s">
        <v>37</v>
      </c>
      <c r="BB10" s="119" t="s">
        <v>12</v>
      </c>
      <c r="BC10" s="119" t="s">
        <v>26</v>
      </c>
      <c r="BD10" s="121" t="s">
        <v>5</v>
      </c>
      <c r="BE10" s="122"/>
      <c r="BF10" s="119" t="s">
        <v>40</v>
      </c>
      <c r="BG10" s="119" t="s">
        <v>29</v>
      </c>
      <c r="BH10" s="119" t="s">
        <v>26</v>
      </c>
      <c r="BI10" s="119" t="s">
        <v>30</v>
      </c>
      <c r="BJ10" s="121" t="s">
        <v>5</v>
      </c>
      <c r="BK10" s="122"/>
      <c r="BL10" s="119" t="s">
        <v>40</v>
      </c>
      <c r="BM10" s="119" t="s">
        <v>29</v>
      </c>
      <c r="BN10" s="119" t="s">
        <v>26</v>
      </c>
      <c r="BO10" s="126" t="s">
        <v>30</v>
      </c>
      <c r="BP10" s="126" t="s">
        <v>5</v>
      </c>
      <c r="BQ10" s="127"/>
      <c r="BR10" s="128"/>
      <c r="BS10" s="137" t="s">
        <v>42</v>
      </c>
      <c r="BT10" s="137"/>
    </row>
    <row r="11" spans="1:72" ht="21" customHeight="1" thickBot="1">
      <c r="A11" s="148"/>
      <c r="B11" s="133"/>
      <c r="C11" s="133"/>
      <c r="D11" s="133"/>
      <c r="E11" s="150"/>
      <c r="F11" s="150"/>
      <c r="G11" s="142">
        <v>2012</v>
      </c>
      <c r="H11" s="143"/>
      <c r="I11" s="120"/>
      <c r="J11" s="120"/>
      <c r="K11" s="120"/>
      <c r="L11" s="120"/>
      <c r="M11" s="123"/>
      <c r="N11" s="124"/>
      <c r="O11" s="120"/>
      <c r="P11" s="120"/>
      <c r="Q11" s="120"/>
      <c r="R11" s="120"/>
      <c r="S11" s="123"/>
      <c r="T11" s="124"/>
      <c r="U11" s="120"/>
      <c r="V11" s="120"/>
      <c r="W11" s="120"/>
      <c r="X11" s="120"/>
      <c r="Y11" s="123"/>
      <c r="Z11" s="124"/>
      <c r="AA11" s="120"/>
      <c r="AB11" s="120"/>
      <c r="AC11" s="120"/>
      <c r="AD11" s="120"/>
      <c r="AE11" s="123"/>
      <c r="AF11" s="124"/>
      <c r="AG11" s="120"/>
      <c r="AH11" s="120"/>
      <c r="AI11" s="120"/>
      <c r="AJ11" s="120"/>
      <c r="AK11" s="123"/>
      <c r="AL11" s="124"/>
      <c r="AM11" s="120"/>
      <c r="AN11" s="120"/>
      <c r="AO11" s="120"/>
      <c r="AP11" s="120"/>
      <c r="AQ11" s="123"/>
      <c r="AR11" s="124"/>
      <c r="AS11" s="120"/>
      <c r="AT11" s="120"/>
      <c r="AU11" s="120"/>
      <c r="AV11" s="120"/>
      <c r="AW11" s="116"/>
      <c r="AX11" s="123"/>
      <c r="AY11" s="124"/>
      <c r="AZ11" s="120"/>
      <c r="BA11" s="120"/>
      <c r="BB11" s="120"/>
      <c r="BC11" s="120"/>
      <c r="BD11" s="123"/>
      <c r="BE11" s="124"/>
      <c r="BF11" s="120"/>
      <c r="BG11" s="120"/>
      <c r="BH11" s="120"/>
      <c r="BI11" s="120"/>
      <c r="BJ11" s="123"/>
      <c r="BK11" s="124"/>
      <c r="BL11" s="120"/>
      <c r="BM11" s="120"/>
      <c r="BN11" s="120"/>
      <c r="BO11" s="136"/>
      <c r="BP11" s="129"/>
      <c r="BQ11" s="130"/>
      <c r="BR11" s="131"/>
      <c r="BS11" s="138"/>
      <c r="BT11" s="138"/>
    </row>
    <row r="12" spans="1:72" ht="21" customHeight="1">
      <c r="A12" s="148"/>
      <c r="B12" s="133"/>
      <c r="C12" s="133"/>
      <c r="D12" s="133"/>
      <c r="E12" s="150"/>
      <c r="F12" s="150"/>
      <c r="G12" s="117" t="s">
        <v>38</v>
      </c>
      <c r="H12" s="134" t="s">
        <v>27</v>
      </c>
      <c r="I12" s="120"/>
      <c r="J12" s="120"/>
      <c r="K12" s="120"/>
      <c r="L12" s="120"/>
      <c r="M12" s="117" t="s">
        <v>38</v>
      </c>
      <c r="N12" s="119" t="s">
        <v>27</v>
      </c>
      <c r="O12" s="120"/>
      <c r="P12" s="120"/>
      <c r="Q12" s="120"/>
      <c r="R12" s="120"/>
      <c r="S12" s="117" t="s">
        <v>38</v>
      </c>
      <c r="T12" s="119" t="s">
        <v>27</v>
      </c>
      <c r="U12" s="120"/>
      <c r="V12" s="120"/>
      <c r="W12" s="120"/>
      <c r="X12" s="120"/>
      <c r="Y12" s="117" t="s">
        <v>38</v>
      </c>
      <c r="Z12" s="119" t="s">
        <v>27</v>
      </c>
      <c r="AA12" s="120"/>
      <c r="AB12" s="120"/>
      <c r="AC12" s="120"/>
      <c r="AD12" s="120"/>
      <c r="AE12" s="117" t="s">
        <v>38</v>
      </c>
      <c r="AF12" s="119" t="s">
        <v>27</v>
      </c>
      <c r="AG12" s="120"/>
      <c r="AH12" s="120"/>
      <c r="AI12" s="120"/>
      <c r="AJ12" s="120"/>
      <c r="AK12" s="117" t="s">
        <v>38</v>
      </c>
      <c r="AL12" s="119" t="s">
        <v>27</v>
      </c>
      <c r="AM12" s="120"/>
      <c r="AN12" s="120"/>
      <c r="AO12" s="120"/>
      <c r="AP12" s="120"/>
      <c r="AQ12" s="117" t="s">
        <v>38</v>
      </c>
      <c r="AR12" s="119" t="s">
        <v>27</v>
      </c>
      <c r="AS12" s="120"/>
      <c r="AT12" s="120"/>
      <c r="AU12" s="120"/>
      <c r="AV12" s="120"/>
      <c r="AW12" s="114"/>
      <c r="AX12" s="117" t="s">
        <v>38</v>
      </c>
      <c r="AY12" s="119" t="s">
        <v>27</v>
      </c>
      <c r="AZ12" s="120"/>
      <c r="BA12" s="120"/>
      <c r="BB12" s="120"/>
      <c r="BC12" s="120"/>
      <c r="BD12" s="117" t="s">
        <v>38</v>
      </c>
      <c r="BE12" s="119" t="s">
        <v>27</v>
      </c>
      <c r="BF12" s="120"/>
      <c r="BG12" s="120"/>
      <c r="BH12" s="120"/>
      <c r="BI12" s="120"/>
      <c r="BJ12" s="117" t="s">
        <v>38</v>
      </c>
      <c r="BK12" s="119" t="s">
        <v>27</v>
      </c>
      <c r="BL12" s="120"/>
      <c r="BM12" s="120"/>
      <c r="BN12" s="120"/>
      <c r="BO12" s="136"/>
      <c r="BP12" s="119" t="s">
        <v>75</v>
      </c>
      <c r="BQ12" s="119" t="s">
        <v>76</v>
      </c>
      <c r="BR12" s="119" t="s">
        <v>77</v>
      </c>
      <c r="BS12" s="139" t="s">
        <v>22</v>
      </c>
      <c r="BT12" s="141" t="s">
        <v>22</v>
      </c>
    </row>
    <row r="13" spans="1:72" ht="62.25" customHeight="1" thickBot="1">
      <c r="A13" s="148"/>
      <c r="B13" s="133"/>
      <c r="C13" s="133"/>
      <c r="D13" s="133"/>
      <c r="E13" s="150"/>
      <c r="F13" s="150"/>
      <c r="G13" s="118"/>
      <c r="H13" s="135"/>
      <c r="I13" s="125"/>
      <c r="J13" s="125"/>
      <c r="K13" s="125"/>
      <c r="L13" s="125"/>
      <c r="M13" s="118"/>
      <c r="N13" s="120"/>
      <c r="O13" s="125"/>
      <c r="P13" s="125"/>
      <c r="Q13" s="125"/>
      <c r="R13" s="125"/>
      <c r="S13" s="118"/>
      <c r="T13" s="120"/>
      <c r="U13" s="125"/>
      <c r="V13" s="125"/>
      <c r="W13" s="125"/>
      <c r="X13" s="125"/>
      <c r="Y13" s="118"/>
      <c r="Z13" s="120"/>
      <c r="AA13" s="125"/>
      <c r="AB13" s="125"/>
      <c r="AC13" s="125"/>
      <c r="AD13" s="125"/>
      <c r="AE13" s="118"/>
      <c r="AF13" s="120"/>
      <c r="AG13" s="125"/>
      <c r="AH13" s="125"/>
      <c r="AI13" s="125"/>
      <c r="AJ13" s="125"/>
      <c r="AK13" s="118"/>
      <c r="AL13" s="120"/>
      <c r="AM13" s="125"/>
      <c r="AN13" s="125"/>
      <c r="AO13" s="125"/>
      <c r="AP13" s="125"/>
      <c r="AQ13" s="118"/>
      <c r="AR13" s="120"/>
      <c r="AS13" s="125"/>
      <c r="AT13" s="125"/>
      <c r="AU13" s="125"/>
      <c r="AV13" s="125"/>
      <c r="AW13" s="114"/>
      <c r="AX13" s="118"/>
      <c r="AY13" s="120"/>
      <c r="AZ13" s="125"/>
      <c r="BA13" s="125"/>
      <c r="BB13" s="125"/>
      <c r="BC13" s="125"/>
      <c r="BD13" s="118"/>
      <c r="BE13" s="120"/>
      <c r="BF13" s="125"/>
      <c r="BG13" s="125"/>
      <c r="BH13" s="125"/>
      <c r="BI13" s="125"/>
      <c r="BJ13" s="118"/>
      <c r="BK13" s="120"/>
      <c r="BL13" s="125"/>
      <c r="BM13" s="125"/>
      <c r="BN13" s="125"/>
      <c r="BO13" s="129"/>
      <c r="BP13" s="120"/>
      <c r="BQ13" s="120"/>
      <c r="BR13" s="120"/>
      <c r="BS13" s="140"/>
      <c r="BT13" s="141"/>
    </row>
    <row r="14" spans="1:72" ht="36.75" hidden="1" customHeight="1" thickBot="1">
      <c r="A14" s="148"/>
      <c r="B14" s="133"/>
      <c r="C14" s="133"/>
      <c r="D14" s="133"/>
      <c r="E14" s="150"/>
      <c r="F14" s="150"/>
      <c r="G14" s="118"/>
      <c r="H14" s="135"/>
      <c r="I14" s="27"/>
      <c r="J14" s="27"/>
      <c r="K14" s="27"/>
      <c r="L14" s="27"/>
      <c r="M14" s="118"/>
      <c r="N14" s="120"/>
      <c r="O14" s="27"/>
      <c r="P14" s="27"/>
      <c r="Q14" s="27"/>
      <c r="R14" s="27"/>
      <c r="S14" s="118"/>
      <c r="T14" s="120"/>
      <c r="U14" s="27"/>
      <c r="V14" s="27"/>
      <c r="W14" s="27"/>
      <c r="X14" s="27"/>
      <c r="Y14" s="118"/>
      <c r="Z14" s="120"/>
      <c r="AA14" s="27"/>
      <c r="AB14" s="27"/>
      <c r="AC14" s="27"/>
      <c r="AD14" s="27"/>
      <c r="AE14" s="118"/>
      <c r="AF14" s="120"/>
      <c r="AG14" s="27"/>
      <c r="AH14" s="27"/>
      <c r="AI14" s="27"/>
      <c r="AJ14" s="27"/>
      <c r="AK14" s="118"/>
      <c r="AL14" s="120"/>
      <c r="AM14" s="27"/>
      <c r="AN14" s="27"/>
      <c r="AO14" s="27"/>
      <c r="AP14" s="27"/>
      <c r="AQ14" s="118"/>
      <c r="AR14" s="120"/>
      <c r="AS14" s="28"/>
      <c r="AT14" s="28"/>
      <c r="AU14" s="28"/>
      <c r="AV14" s="28"/>
      <c r="AW14" s="28"/>
      <c r="AX14" s="118"/>
      <c r="AY14" s="120"/>
      <c r="AZ14" s="28"/>
      <c r="BA14" s="28"/>
      <c r="BB14" s="28"/>
      <c r="BC14" s="28"/>
      <c r="BD14" s="118"/>
      <c r="BE14" s="120"/>
      <c r="BF14" s="28"/>
      <c r="BG14" s="28"/>
      <c r="BH14" s="28"/>
      <c r="BI14" s="28"/>
      <c r="BJ14" s="118"/>
      <c r="BK14" s="120"/>
      <c r="BL14" s="28"/>
      <c r="BM14" s="28"/>
      <c r="BN14" s="28"/>
      <c r="BO14" s="29"/>
      <c r="BP14" s="125"/>
      <c r="BQ14" s="125"/>
      <c r="BR14" s="125"/>
      <c r="BS14" s="140"/>
      <c r="BT14" s="141"/>
    </row>
    <row r="15" spans="1:72" s="5" customFormat="1" ht="21" thickBot="1">
      <c r="A15" s="42" t="s">
        <v>8</v>
      </c>
      <c r="B15" s="43">
        <v>900</v>
      </c>
      <c r="C15" s="43"/>
      <c r="D15" s="44"/>
      <c r="E15" s="45"/>
      <c r="F15" s="46"/>
      <c r="G15" s="47" t="e">
        <f>G16+#REF!+G47</f>
        <v>#REF!</v>
      </c>
      <c r="H15" s="47" t="e">
        <f>H16+#REF!+H47</f>
        <v>#REF!</v>
      </c>
      <c r="I15" s="47" t="e">
        <f>I16+#REF!+I47</f>
        <v>#REF!</v>
      </c>
      <c r="J15" s="48" t="e">
        <f>J16+#REF!+J47</f>
        <v>#REF!</v>
      </c>
      <c r="K15" s="47" t="e">
        <f>K16+#REF!+K47</f>
        <v>#REF!</v>
      </c>
      <c r="L15" s="47" t="e">
        <f>L16+#REF!+L47</f>
        <v>#REF!</v>
      </c>
      <c r="M15" s="47" t="e">
        <f>M16+#REF!+M47</f>
        <v>#REF!</v>
      </c>
      <c r="N15" s="47" t="e">
        <f>N16+N47</f>
        <v>#REF!</v>
      </c>
      <c r="O15" s="47" t="e">
        <f>O16+#REF!+O47</f>
        <v>#REF!</v>
      </c>
      <c r="P15" s="47" t="e">
        <f>P16+#REF!+P47</f>
        <v>#REF!</v>
      </c>
      <c r="Q15" s="47" t="e">
        <f>Q16+#REF!+Q47</f>
        <v>#REF!</v>
      </c>
      <c r="R15" s="47" t="e">
        <f>R16+#REF!+R47</f>
        <v>#REF!</v>
      </c>
      <c r="S15" s="47" t="e">
        <f>S16+#REF!+S47</f>
        <v>#REF!</v>
      </c>
      <c r="T15" s="47" t="e">
        <f>T16+T47</f>
        <v>#REF!</v>
      </c>
      <c r="U15" s="47" t="e">
        <f>U16+#REF!+U47</f>
        <v>#REF!</v>
      </c>
      <c r="V15" s="47" t="e">
        <f>V16+#REF!+V47</f>
        <v>#REF!</v>
      </c>
      <c r="W15" s="47" t="e">
        <f>W16+#REF!+W47</f>
        <v>#REF!</v>
      </c>
      <c r="X15" s="47" t="e">
        <f>X16+#REF!+X47</f>
        <v>#REF!</v>
      </c>
      <c r="Y15" s="47" t="e">
        <f>Y16+#REF!+Y47</f>
        <v>#REF!</v>
      </c>
      <c r="Z15" s="47" t="e">
        <f>Z16+Z47</f>
        <v>#REF!</v>
      </c>
      <c r="AA15" s="47" t="e">
        <f>AA16+#REF!+AA47</f>
        <v>#REF!</v>
      </c>
      <c r="AB15" s="47" t="e">
        <f>AB16+#REF!+AB47</f>
        <v>#REF!</v>
      </c>
      <c r="AC15" s="47" t="e">
        <f>AC16+#REF!+AC47</f>
        <v>#REF!</v>
      </c>
      <c r="AD15" s="47" t="e">
        <f>AD16+#REF!+AD47</f>
        <v>#REF!</v>
      </c>
      <c r="AE15" s="47" t="e">
        <f>AE16+#REF!+AE47</f>
        <v>#REF!</v>
      </c>
      <c r="AF15" s="47" t="e">
        <f>AF16+AF47</f>
        <v>#REF!</v>
      </c>
      <c r="AG15" s="47" t="e">
        <f>AG16+#REF!+AG47</f>
        <v>#REF!</v>
      </c>
      <c r="AH15" s="47" t="e">
        <f>AH16+#REF!+AH47</f>
        <v>#REF!</v>
      </c>
      <c r="AI15" s="47" t="e">
        <f>AI16+#REF!+AI47</f>
        <v>#REF!</v>
      </c>
      <c r="AJ15" s="47" t="e">
        <f>AJ16+#REF!+AJ47</f>
        <v>#REF!</v>
      </c>
      <c r="AK15" s="47" t="e">
        <f>AK16+#REF!+AK47</f>
        <v>#REF!</v>
      </c>
      <c r="AL15" s="47" t="e">
        <f>AL16+AL47</f>
        <v>#REF!</v>
      </c>
      <c r="AM15" s="47" t="e">
        <f>AM16+#REF!+AM47</f>
        <v>#REF!</v>
      </c>
      <c r="AN15" s="47" t="e">
        <f>AN16+#REF!+AN47</f>
        <v>#REF!</v>
      </c>
      <c r="AO15" s="47" t="e">
        <f>AO16+#REF!+AO47</f>
        <v>#REF!</v>
      </c>
      <c r="AP15" s="47" t="e">
        <f>AP16+#REF!+AP47</f>
        <v>#REF!</v>
      </c>
      <c r="AQ15" s="47" t="e">
        <f>AQ16+#REF!+AQ47</f>
        <v>#REF!</v>
      </c>
      <c r="AR15" s="47" t="e">
        <f>AR16+AR47</f>
        <v>#REF!</v>
      </c>
      <c r="AS15" s="47" t="e">
        <f>AS16+#REF!+AS47</f>
        <v>#REF!</v>
      </c>
      <c r="AT15" s="47" t="e">
        <f>AT16+#REF!+AT47</f>
        <v>#REF!</v>
      </c>
      <c r="AU15" s="47" t="e">
        <f>AU16+#REF!+AU47</f>
        <v>#REF!</v>
      </c>
      <c r="AV15" s="47" t="e">
        <f>AV16+#REF!+AV47</f>
        <v>#REF!</v>
      </c>
      <c r="AW15" s="47"/>
      <c r="AX15" s="47" t="e">
        <f>AX16+#REF!+AX47</f>
        <v>#REF!</v>
      </c>
      <c r="AY15" s="47" t="e">
        <f>AY16+AY47</f>
        <v>#REF!</v>
      </c>
      <c r="AZ15" s="47" t="e">
        <f>AZ16+#REF!+AZ47</f>
        <v>#REF!</v>
      </c>
      <c r="BA15" s="47" t="e">
        <f>BA16+#REF!+BA47</f>
        <v>#REF!</v>
      </c>
      <c r="BB15" s="47" t="e">
        <f>BB16+#REF!+BB47</f>
        <v>#REF!</v>
      </c>
      <c r="BC15" s="47" t="e">
        <f>BC16+#REF!+BC47</f>
        <v>#REF!</v>
      </c>
      <c r="BD15" s="47" t="e">
        <f>BD16+#REF!+BD47</f>
        <v>#REF!</v>
      </c>
      <c r="BE15" s="47" t="e">
        <f>BE16+BE47</f>
        <v>#REF!</v>
      </c>
      <c r="BF15" s="47" t="e">
        <f>BF16+#REF!+BF47</f>
        <v>#REF!</v>
      </c>
      <c r="BG15" s="47" t="e">
        <f>BG16+#REF!+BG47</f>
        <v>#REF!</v>
      </c>
      <c r="BH15" s="47" t="e">
        <f>BH16+#REF!+BH47</f>
        <v>#REF!</v>
      </c>
      <c r="BI15" s="47" t="e">
        <f>BI16+#REF!+BI47</f>
        <v>#REF!</v>
      </c>
      <c r="BJ15" s="47" t="e">
        <f>BJ16+#REF!+BJ47</f>
        <v>#REF!</v>
      </c>
      <c r="BK15" s="47" t="e">
        <f>BK16+BK47</f>
        <v>#REF!</v>
      </c>
      <c r="BL15" s="47" t="e">
        <f>BL16+#REF!+BL47</f>
        <v>#REF!</v>
      </c>
      <c r="BM15" s="47" t="e">
        <f>BM16+#REF!+BM47</f>
        <v>#REF!</v>
      </c>
      <c r="BN15" s="47" t="e">
        <f>BN16+#REF!+BN47</f>
        <v>#REF!</v>
      </c>
      <c r="BO15" s="47" t="e">
        <f>BO16+#REF!+BO47</f>
        <v>#REF!</v>
      </c>
      <c r="BP15" s="49">
        <f>SUM(BP16+BP47+BP37)</f>
        <v>116896</v>
      </c>
      <c r="BQ15" s="49">
        <f>SUM(BQ16+BQ47+BQ37)</f>
        <v>116896</v>
      </c>
      <c r="BR15" s="47">
        <f>SUM(BR16+BR47+BR37)</f>
        <v>116896</v>
      </c>
      <c r="BS15" s="32" t="e">
        <f>BS16+BS47</f>
        <v>#REF!</v>
      </c>
      <c r="BT15" s="21" t="e">
        <f>BT16+BT47</f>
        <v>#REF!</v>
      </c>
    </row>
    <row r="16" spans="1:72" s="2" customFormat="1" ht="79.5" thickBot="1">
      <c r="A16" s="42" t="s">
        <v>18</v>
      </c>
      <c r="B16" s="50" t="s">
        <v>63</v>
      </c>
      <c r="C16" s="50" t="s">
        <v>16</v>
      </c>
      <c r="D16" s="51" t="s">
        <v>17</v>
      </c>
      <c r="E16" s="45"/>
      <c r="F16" s="46"/>
      <c r="G16" s="52" t="e">
        <f t="shared" ref="G16:M16" si="0">G18+G25+G28</f>
        <v>#REF!</v>
      </c>
      <c r="H16" s="52" t="e">
        <f t="shared" si="0"/>
        <v>#REF!</v>
      </c>
      <c r="I16" s="52" t="e">
        <f t="shared" si="0"/>
        <v>#REF!</v>
      </c>
      <c r="J16" s="53" t="e">
        <f t="shared" si="0"/>
        <v>#REF!</v>
      </c>
      <c r="K16" s="52" t="e">
        <f t="shared" si="0"/>
        <v>#REF!</v>
      </c>
      <c r="L16" s="52" t="e">
        <f t="shared" si="0"/>
        <v>#REF!</v>
      </c>
      <c r="M16" s="52" t="e">
        <f t="shared" si="0"/>
        <v>#REF!</v>
      </c>
      <c r="N16" s="52"/>
      <c r="O16" s="52" t="e">
        <f>O18+O25+O28</f>
        <v>#REF!</v>
      </c>
      <c r="P16" s="52" t="e">
        <f>P18+P25+P28</f>
        <v>#REF!</v>
      </c>
      <c r="Q16" s="52" t="e">
        <f>Q18+Q25+Q28</f>
        <v>#REF!</v>
      </c>
      <c r="R16" s="52" t="e">
        <f>R18+R25+R28</f>
        <v>#REF!</v>
      </c>
      <c r="S16" s="52" t="e">
        <f>S18+S25+S28</f>
        <v>#REF!</v>
      </c>
      <c r="T16" s="52"/>
      <c r="U16" s="52" t="e">
        <f>U18+U25+U28</f>
        <v>#REF!</v>
      </c>
      <c r="V16" s="52" t="e">
        <f>V18+V25+V28</f>
        <v>#REF!</v>
      </c>
      <c r="W16" s="52" t="e">
        <f>W18+W25+W28</f>
        <v>#REF!</v>
      </c>
      <c r="X16" s="52" t="e">
        <f>X18+X25+X28</f>
        <v>#REF!</v>
      </c>
      <c r="Y16" s="52" t="e">
        <f>Y18+Y25+Y28</f>
        <v>#REF!</v>
      </c>
      <c r="Z16" s="52"/>
      <c r="AA16" s="52" t="e">
        <f>AA18+AA25+AA28</f>
        <v>#REF!</v>
      </c>
      <c r="AB16" s="52" t="e">
        <f>AB18+AB25+AB28</f>
        <v>#REF!</v>
      </c>
      <c r="AC16" s="52" t="e">
        <f>AC18+AC25+AC28</f>
        <v>#REF!</v>
      </c>
      <c r="AD16" s="52" t="e">
        <f>AD18+AD25+AD28</f>
        <v>#REF!</v>
      </c>
      <c r="AE16" s="52" t="e">
        <f>AE18+AE25+AE28</f>
        <v>#REF!</v>
      </c>
      <c r="AF16" s="52"/>
      <c r="AG16" s="52" t="e">
        <f>AG18+AG25+AG28</f>
        <v>#REF!</v>
      </c>
      <c r="AH16" s="52" t="e">
        <f>AH18+AH25+AH28</f>
        <v>#REF!</v>
      </c>
      <c r="AI16" s="52" t="e">
        <f>AI18+AI25+AI28</f>
        <v>#REF!</v>
      </c>
      <c r="AJ16" s="52" t="e">
        <f>AJ18+AJ25+AJ28</f>
        <v>#REF!</v>
      </c>
      <c r="AK16" s="52" t="e">
        <f>AK18+AK25+AK28</f>
        <v>#REF!</v>
      </c>
      <c r="AL16" s="52"/>
      <c r="AM16" s="52" t="e">
        <f>AM18+AM25+AM28</f>
        <v>#REF!</v>
      </c>
      <c r="AN16" s="52" t="e">
        <f>AN18+AN25+AN28</f>
        <v>#REF!</v>
      </c>
      <c r="AO16" s="52" t="e">
        <f>AO18+AO25+AO28</f>
        <v>#REF!</v>
      </c>
      <c r="AP16" s="52" t="e">
        <f>AP18+AP25+AP28</f>
        <v>#REF!</v>
      </c>
      <c r="AQ16" s="52" t="e">
        <f>AQ18+AQ25+AQ28</f>
        <v>#REF!</v>
      </c>
      <c r="AR16" s="52"/>
      <c r="AS16" s="52" t="e">
        <f>AS18+AS25+AS28</f>
        <v>#REF!</v>
      </c>
      <c r="AT16" s="52" t="e">
        <f>AT18+AT25+AT28</f>
        <v>#REF!</v>
      </c>
      <c r="AU16" s="52" t="e">
        <f>AU18+AU25+AU28</f>
        <v>#REF!</v>
      </c>
      <c r="AV16" s="52" t="e">
        <f>AV18+AV25+AV28</f>
        <v>#REF!</v>
      </c>
      <c r="AW16" s="52"/>
      <c r="AX16" s="52" t="e">
        <f>AX18+AX25+AX28</f>
        <v>#REF!</v>
      </c>
      <c r="AY16" s="52"/>
      <c r="AZ16" s="52" t="e">
        <f>AZ18+AZ25+AZ28</f>
        <v>#REF!</v>
      </c>
      <c r="BA16" s="52" t="e">
        <f>BA18+BA25+BA28</f>
        <v>#REF!</v>
      </c>
      <c r="BB16" s="52" t="e">
        <f>BB18+BB25+BB28</f>
        <v>#REF!</v>
      </c>
      <c r="BC16" s="52" t="e">
        <f>BC18+BC25+BC28</f>
        <v>#REF!</v>
      </c>
      <c r="BD16" s="52" t="e">
        <f>BD18+BD25+BD28</f>
        <v>#REF!</v>
      </c>
      <c r="BE16" s="52"/>
      <c r="BF16" s="52" t="e">
        <f>BF18+BF25+BF28</f>
        <v>#REF!</v>
      </c>
      <c r="BG16" s="52" t="e">
        <f>BG18+BG25+BG28</f>
        <v>#REF!</v>
      </c>
      <c r="BH16" s="52" t="e">
        <f>BH18+BH25+BH28</f>
        <v>#REF!</v>
      </c>
      <c r="BI16" s="52" t="e">
        <f>BI18+BI25+BI28</f>
        <v>#REF!</v>
      </c>
      <c r="BJ16" s="52" t="e">
        <f>BJ18+BJ25+BJ28</f>
        <v>#REF!</v>
      </c>
      <c r="BK16" s="52"/>
      <c r="BL16" s="52" t="e">
        <f>BL18+BL25+BL28</f>
        <v>#REF!</v>
      </c>
      <c r="BM16" s="52" t="e">
        <f>BM18+BM25+BM28</f>
        <v>#REF!</v>
      </c>
      <c r="BN16" s="52" t="e">
        <f>BN18+BN25+BN28</f>
        <v>#REF!</v>
      </c>
      <c r="BO16" s="52" t="e">
        <f>BO18+BO25+BO28</f>
        <v>#REF!</v>
      </c>
      <c r="BP16" s="54">
        <f>SUM(BP22)</f>
        <v>66895</v>
      </c>
      <c r="BQ16" s="54">
        <f>SUM(BQ22)</f>
        <v>66895</v>
      </c>
      <c r="BR16" s="52">
        <f>SUM(BR22)</f>
        <v>66895</v>
      </c>
      <c r="BS16" s="33" t="e">
        <f>BS18+BS25+BS28</f>
        <v>#REF!</v>
      </c>
      <c r="BT16" s="25" t="e">
        <f>BT18+BT25+BT28</f>
        <v>#REF!</v>
      </c>
    </row>
    <row r="17" spans="1:72" s="2" customFormat="1" ht="36.75" hidden="1" customHeight="1" thickBot="1">
      <c r="A17" s="55" t="s">
        <v>47</v>
      </c>
      <c r="B17" s="56" t="s">
        <v>16</v>
      </c>
      <c r="C17" s="56" t="s">
        <v>16</v>
      </c>
      <c r="D17" s="57" t="s">
        <v>17</v>
      </c>
      <c r="E17" s="58" t="s">
        <v>43</v>
      </c>
      <c r="F17" s="59"/>
      <c r="G17" s="60"/>
      <c r="H17" s="60"/>
      <c r="I17" s="60"/>
      <c r="J17" s="61"/>
      <c r="K17" s="62"/>
      <c r="L17" s="62"/>
      <c r="M17" s="60"/>
      <c r="N17" s="60"/>
      <c r="O17" s="62"/>
      <c r="P17" s="62"/>
      <c r="Q17" s="62"/>
      <c r="R17" s="62"/>
      <c r="S17" s="60"/>
      <c r="T17" s="60"/>
      <c r="U17" s="62"/>
      <c r="V17" s="62"/>
      <c r="W17" s="62"/>
      <c r="X17" s="62"/>
      <c r="Y17" s="60"/>
      <c r="Z17" s="60"/>
      <c r="AA17" s="62"/>
      <c r="AB17" s="62"/>
      <c r="AC17" s="62"/>
      <c r="AD17" s="62"/>
      <c r="AE17" s="60"/>
      <c r="AF17" s="60"/>
      <c r="AG17" s="62"/>
      <c r="AH17" s="62"/>
      <c r="AI17" s="62"/>
      <c r="AJ17" s="62"/>
      <c r="AK17" s="60"/>
      <c r="AL17" s="60"/>
      <c r="AM17" s="62"/>
      <c r="AN17" s="62"/>
      <c r="AO17" s="62"/>
      <c r="AP17" s="62"/>
      <c r="AQ17" s="60"/>
      <c r="AR17" s="60"/>
      <c r="AS17" s="62"/>
      <c r="AT17" s="62"/>
      <c r="AU17" s="62"/>
      <c r="AV17" s="62"/>
      <c r="AW17" s="62"/>
      <c r="AX17" s="60"/>
      <c r="AY17" s="60"/>
      <c r="AZ17" s="62"/>
      <c r="BA17" s="62"/>
      <c r="BB17" s="62"/>
      <c r="BC17" s="62"/>
      <c r="BD17" s="60"/>
      <c r="BE17" s="60"/>
      <c r="BF17" s="62"/>
      <c r="BG17" s="62"/>
      <c r="BH17" s="62"/>
      <c r="BI17" s="62"/>
      <c r="BJ17" s="60"/>
      <c r="BK17" s="60"/>
      <c r="BL17" s="62"/>
      <c r="BM17" s="62"/>
      <c r="BN17" s="62"/>
      <c r="BO17" s="62"/>
      <c r="BP17" s="62">
        <v>71309</v>
      </c>
      <c r="BQ17" s="62">
        <v>71309</v>
      </c>
      <c r="BR17" s="60">
        <v>71309</v>
      </c>
      <c r="BS17" s="34"/>
      <c r="BT17" s="22"/>
    </row>
    <row r="18" spans="1:72" ht="36.75" hidden="1" customHeight="1">
      <c r="A18" s="63" t="s">
        <v>48</v>
      </c>
      <c r="B18" s="64" t="s">
        <v>16</v>
      </c>
      <c r="C18" s="64" t="s">
        <v>16</v>
      </c>
      <c r="D18" s="65" t="s">
        <v>17</v>
      </c>
      <c r="E18" s="66" t="s">
        <v>44</v>
      </c>
      <c r="F18" s="67"/>
      <c r="G18" s="68" t="e">
        <f>G19+#REF!</f>
        <v>#REF!</v>
      </c>
      <c r="H18" s="68" t="e">
        <f>H19+#REF!</f>
        <v>#REF!</v>
      </c>
      <c r="I18" s="68" t="e">
        <f>I19+#REF!</f>
        <v>#REF!</v>
      </c>
      <c r="J18" s="69" t="e">
        <f>J19+#REF!</f>
        <v>#REF!</v>
      </c>
      <c r="K18" s="70" t="e">
        <f>K19+#REF!</f>
        <v>#REF!</v>
      </c>
      <c r="L18" s="70" t="e">
        <f>L19+#REF!</f>
        <v>#REF!</v>
      </c>
      <c r="M18" s="68" t="e">
        <f>M19+#REF!</f>
        <v>#REF!</v>
      </c>
      <c r="N18" s="68" t="e">
        <f>N19+#REF!</f>
        <v>#REF!</v>
      </c>
      <c r="O18" s="70" t="e">
        <f>O19+#REF!</f>
        <v>#REF!</v>
      </c>
      <c r="P18" s="70" t="e">
        <f>P19+#REF!</f>
        <v>#REF!</v>
      </c>
      <c r="Q18" s="70" t="e">
        <f>Q19+#REF!</f>
        <v>#REF!</v>
      </c>
      <c r="R18" s="70" t="e">
        <f>R19+#REF!</f>
        <v>#REF!</v>
      </c>
      <c r="S18" s="68" t="e">
        <f>S19+#REF!</f>
        <v>#REF!</v>
      </c>
      <c r="T18" s="68" t="e">
        <f>T19+#REF!</f>
        <v>#REF!</v>
      </c>
      <c r="U18" s="70" t="e">
        <f>U19+#REF!</f>
        <v>#REF!</v>
      </c>
      <c r="V18" s="70" t="e">
        <f>V19+#REF!</f>
        <v>#REF!</v>
      </c>
      <c r="W18" s="70" t="e">
        <f>W19+#REF!</f>
        <v>#REF!</v>
      </c>
      <c r="X18" s="70" t="e">
        <f>X19+#REF!</f>
        <v>#REF!</v>
      </c>
      <c r="Y18" s="68" t="e">
        <f>Y19+#REF!</f>
        <v>#REF!</v>
      </c>
      <c r="Z18" s="68" t="e">
        <f>Z19+#REF!</f>
        <v>#REF!</v>
      </c>
      <c r="AA18" s="70" t="e">
        <f>AA19+#REF!</f>
        <v>#REF!</v>
      </c>
      <c r="AB18" s="70" t="e">
        <f>AB19+#REF!</f>
        <v>#REF!</v>
      </c>
      <c r="AC18" s="70" t="e">
        <f>AC19+#REF!</f>
        <v>#REF!</v>
      </c>
      <c r="AD18" s="70" t="e">
        <f>AD19+#REF!</f>
        <v>#REF!</v>
      </c>
      <c r="AE18" s="68" t="e">
        <f>AE19+#REF!</f>
        <v>#REF!</v>
      </c>
      <c r="AF18" s="68" t="e">
        <f>AF19+#REF!</f>
        <v>#REF!</v>
      </c>
      <c r="AG18" s="70" t="e">
        <f>AG19+#REF!</f>
        <v>#REF!</v>
      </c>
      <c r="AH18" s="70" t="e">
        <f>AH19+#REF!</f>
        <v>#REF!</v>
      </c>
      <c r="AI18" s="70" t="e">
        <f>AI19+#REF!</f>
        <v>#REF!</v>
      </c>
      <c r="AJ18" s="70" t="e">
        <f>AJ19+#REF!</f>
        <v>#REF!</v>
      </c>
      <c r="AK18" s="68" t="e">
        <f>AK19+#REF!</f>
        <v>#REF!</v>
      </c>
      <c r="AL18" s="68" t="e">
        <f>AL19+#REF!</f>
        <v>#REF!</v>
      </c>
      <c r="AM18" s="70" t="e">
        <f>AM19+#REF!</f>
        <v>#REF!</v>
      </c>
      <c r="AN18" s="70" t="e">
        <f>AN19+#REF!</f>
        <v>#REF!</v>
      </c>
      <c r="AO18" s="70" t="e">
        <f>AO19+#REF!</f>
        <v>#REF!</v>
      </c>
      <c r="AP18" s="70" t="e">
        <f>AP19+#REF!</f>
        <v>#REF!</v>
      </c>
      <c r="AQ18" s="68" t="e">
        <f>AQ19+#REF!</f>
        <v>#REF!</v>
      </c>
      <c r="AR18" s="68" t="e">
        <f>AR19+#REF!</f>
        <v>#REF!</v>
      </c>
      <c r="AS18" s="70" t="e">
        <f>AS19+#REF!</f>
        <v>#REF!</v>
      </c>
      <c r="AT18" s="70" t="e">
        <f>AT19+#REF!</f>
        <v>#REF!</v>
      </c>
      <c r="AU18" s="70" t="e">
        <f>AU19+#REF!</f>
        <v>#REF!</v>
      </c>
      <c r="AV18" s="70" t="e">
        <f>AV19+#REF!</f>
        <v>#REF!</v>
      </c>
      <c r="AW18" s="70"/>
      <c r="AX18" s="68" t="e">
        <f>AX19+#REF!</f>
        <v>#REF!</v>
      </c>
      <c r="AY18" s="68" t="e">
        <f>AY19+#REF!</f>
        <v>#REF!</v>
      </c>
      <c r="AZ18" s="70" t="e">
        <f>AZ19+#REF!</f>
        <v>#REF!</v>
      </c>
      <c r="BA18" s="70" t="e">
        <f>BA19+#REF!</f>
        <v>#REF!</v>
      </c>
      <c r="BB18" s="70" t="e">
        <f>BB19+#REF!</f>
        <v>#REF!</v>
      </c>
      <c r="BC18" s="70" t="e">
        <f>BC19+#REF!</f>
        <v>#REF!</v>
      </c>
      <c r="BD18" s="68" t="e">
        <f>BD19+#REF!</f>
        <v>#REF!</v>
      </c>
      <c r="BE18" s="68" t="e">
        <f>BE19+#REF!</f>
        <v>#REF!</v>
      </c>
      <c r="BF18" s="70" t="e">
        <f>BF19+#REF!</f>
        <v>#REF!</v>
      </c>
      <c r="BG18" s="70" t="e">
        <f>BG19+#REF!</f>
        <v>#REF!</v>
      </c>
      <c r="BH18" s="70" t="e">
        <f>BH19+#REF!</f>
        <v>#REF!</v>
      </c>
      <c r="BI18" s="70" t="e">
        <f>BI19+#REF!</f>
        <v>#REF!</v>
      </c>
      <c r="BJ18" s="68" t="e">
        <f>BJ19+#REF!</f>
        <v>#REF!</v>
      </c>
      <c r="BK18" s="68" t="e">
        <f>BK19+#REF!</f>
        <v>#REF!</v>
      </c>
      <c r="BL18" s="70" t="e">
        <f>BL19+#REF!</f>
        <v>#REF!</v>
      </c>
      <c r="BM18" s="70" t="e">
        <f>BM19+#REF!</f>
        <v>#REF!</v>
      </c>
      <c r="BN18" s="70" t="e">
        <f>BN19+#REF!</f>
        <v>#REF!</v>
      </c>
      <c r="BO18" s="70" t="e">
        <f>BO19+#REF!</f>
        <v>#REF!</v>
      </c>
      <c r="BP18" s="70">
        <f>SUM(BP20+BP27+BP30)</f>
        <v>66893</v>
      </c>
      <c r="BQ18" s="70">
        <f>SUM(BQ20+BQ27+BQ30)</f>
        <v>66893</v>
      </c>
      <c r="BR18" s="68">
        <f>SUM(BR20+BR27+BR30)</f>
        <v>66893</v>
      </c>
      <c r="BS18" s="35" t="e">
        <f>BS19+#REF!</f>
        <v>#REF!</v>
      </c>
      <c r="BT18" s="16" t="e">
        <f>BT19+#REF!</f>
        <v>#REF!</v>
      </c>
    </row>
    <row r="19" spans="1:72" ht="36.75" hidden="1" customHeight="1" thickBot="1">
      <c r="A19" s="63" t="s">
        <v>19</v>
      </c>
      <c r="B19" s="64" t="s">
        <v>16</v>
      </c>
      <c r="C19" s="64" t="s">
        <v>16</v>
      </c>
      <c r="D19" s="65" t="s">
        <v>17</v>
      </c>
      <c r="E19" s="66" t="s">
        <v>23</v>
      </c>
      <c r="F19" s="67" t="s">
        <v>20</v>
      </c>
      <c r="G19" s="28">
        <f>76743+542-77285</f>
        <v>0</v>
      </c>
      <c r="H19" s="28"/>
      <c r="I19" s="27"/>
      <c r="J19" s="31"/>
      <c r="K19" s="27"/>
      <c r="L19" s="27"/>
      <c r="M19" s="28">
        <f>76743+542-77285</f>
        <v>0</v>
      </c>
      <c r="N19" s="28"/>
      <c r="O19" s="27"/>
      <c r="P19" s="27"/>
      <c r="Q19" s="27"/>
      <c r="R19" s="27"/>
      <c r="S19" s="28">
        <f>76743+542-77285</f>
        <v>0</v>
      </c>
      <c r="T19" s="28"/>
      <c r="U19" s="27"/>
      <c r="V19" s="27"/>
      <c r="W19" s="27"/>
      <c r="X19" s="27"/>
      <c r="Y19" s="28">
        <f>76743+542-77285</f>
        <v>0</v>
      </c>
      <c r="Z19" s="28"/>
      <c r="AA19" s="27"/>
      <c r="AB19" s="27"/>
      <c r="AC19" s="27"/>
      <c r="AD19" s="27"/>
      <c r="AE19" s="28">
        <f>76743+542-77285</f>
        <v>0</v>
      </c>
      <c r="AF19" s="28"/>
      <c r="AG19" s="27"/>
      <c r="AH19" s="27"/>
      <c r="AI19" s="27"/>
      <c r="AJ19" s="27"/>
      <c r="AK19" s="28">
        <f>76743+542-77285</f>
        <v>0</v>
      </c>
      <c r="AL19" s="28"/>
      <c r="AM19" s="27"/>
      <c r="AN19" s="27"/>
      <c r="AO19" s="27"/>
      <c r="AP19" s="27"/>
      <c r="AQ19" s="28">
        <f>76743+542-77285</f>
        <v>0</v>
      </c>
      <c r="AR19" s="28"/>
      <c r="AS19" s="28"/>
      <c r="AT19" s="28"/>
      <c r="AU19" s="28"/>
      <c r="AV19" s="28"/>
      <c r="AW19" s="28"/>
      <c r="AX19" s="28">
        <f>76743+542-77285</f>
        <v>0</v>
      </c>
      <c r="AY19" s="28"/>
      <c r="AZ19" s="28"/>
      <c r="BA19" s="28"/>
      <c r="BB19" s="28"/>
      <c r="BC19" s="28"/>
      <c r="BD19" s="28">
        <f>76743+542-77285</f>
        <v>0</v>
      </c>
      <c r="BE19" s="28"/>
      <c r="BF19" s="28"/>
      <c r="BG19" s="28"/>
      <c r="BH19" s="28"/>
      <c r="BI19" s="28"/>
      <c r="BJ19" s="28">
        <f>76743+542-77285</f>
        <v>0</v>
      </c>
      <c r="BK19" s="28"/>
      <c r="BL19" s="28"/>
      <c r="BM19" s="28"/>
      <c r="BN19" s="28"/>
      <c r="BO19" s="28"/>
      <c r="BP19" s="29">
        <f>76743+542-77285</f>
        <v>0</v>
      </c>
      <c r="BQ19" s="29">
        <f>76743+542-77285</f>
        <v>0</v>
      </c>
      <c r="BR19" s="28">
        <f>76743+542-77285</f>
        <v>0</v>
      </c>
      <c r="BS19" s="36"/>
      <c r="BT19" s="17"/>
    </row>
    <row r="20" spans="1:72" ht="36.75" hidden="1" customHeight="1" thickBot="1">
      <c r="A20" s="71" t="s">
        <v>9</v>
      </c>
      <c r="B20" s="72" t="s">
        <v>16</v>
      </c>
      <c r="C20" s="72" t="s">
        <v>16</v>
      </c>
      <c r="D20" s="73" t="s">
        <v>17</v>
      </c>
      <c r="E20" s="74" t="s">
        <v>45</v>
      </c>
      <c r="F20" s="75"/>
      <c r="G20" s="76"/>
      <c r="H20" s="76"/>
      <c r="I20" s="77"/>
      <c r="J20" s="78"/>
      <c r="K20" s="79"/>
      <c r="L20" s="79"/>
      <c r="M20" s="76"/>
      <c r="N20" s="76"/>
      <c r="O20" s="79"/>
      <c r="P20" s="79"/>
      <c r="Q20" s="79"/>
      <c r="R20" s="79"/>
      <c r="S20" s="76"/>
      <c r="T20" s="76"/>
      <c r="U20" s="79"/>
      <c r="V20" s="79"/>
      <c r="W20" s="79"/>
      <c r="X20" s="79"/>
      <c r="Y20" s="76"/>
      <c r="Z20" s="76"/>
      <c r="AA20" s="79"/>
      <c r="AB20" s="79"/>
      <c r="AC20" s="79"/>
      <c r="AD20" s="79"/>
      <c r="AE20" s="76"/>
      <c r="AF20" s="76"/>
      <c r="AG20" s="79"/>
      <c r="AH20" s="79"/>
      <c r="AI20" s="79"/>
      <c r="AJ20" s="79"/>
      <c r="AK20" s="76"/>
      <c r="AL20" s="76"/>
      <c r="AM20" s="79"/>
      <c r="AN20" s="79"/>
      <c r="AO20" s="79"/>
      <c r="AP20" s="79"/>
      <c r="AQ20" s="76"/>
      <c r="AR20" s="76"/>
      <c r="AS20" s="80"/>
      <c r="AT20" s="80"/>
      <c r="AU20" s="80"/>
      <c r="AV20" s="80"/>
      <c r="AW20" s="80"/>
      <c r="AX20" s="76"/>
      <c r="AY20" s="76"/>
      <c r="AZ20" s="80"/>
      <c r="BA20" s="80"/>
      <c r="BB20" s="80"/>
      <c r="BC20" s="80"/>
      <c r="BD20" s="76"/>
      <c r="BE20" s="76"/>
      <c r="BF20" s="80"/>
      <c r="BG20" s="80"/>
      <c r="BH20" s="80"/>
      <c r="BI20" s="80"/>
      <c r="BJ20" s="76"/>
      <c r="BK20" s="76"/>
      <c r="BL20" s="80"/>
      <c r="BM20" s="80"/>
      <c r="BN20" s="80"/>
      <c r="BO20" s="80"/>
      <c r="BP20" s="80">
        <v>813</v>
      </c>
      <c r="BQ20" s="80">
        <v>813</v>
      </c>
      <c r="BR20" s="76">
        <v>813</v>
      </c>
      <c r="BS20" s="23"/>
      <c r="BT20" s="23"/>
    </row>
    <row r="21" spans="1:72" ht="36.75" hidden="1" customHeight="1" thickBot="1">
      <c r="A21" s="81"/>
      <c r="B21" s="72" t="s">
        <v>16</v>
      </c>
      <c r="C21" s="72" t="s">
        <v>16</v>
      </c>
      <c r="D21" s="73" t="s">
        <v>17</v>
      </c>
      <c r="E21" s="74" t="s">
        <v>58</v>
      </c>
      <c r="F21" s="82"/>
      <c r="G21" s="83"/>
      <c r="H21" s="83"/>
      <c r="I21" s="84"/>
      <c r="J21" s="85"/>
      <c r="K21" s="86"/>
      <c r="L21" s="86"/>
      <c r="M21" s="83"/>
      <c r="N21" s="83"/>
      <c r="O21" s="86"/>
      <c r="P21" s="86"/>
      <c r="Q21" s="86"/>
      <c r="R21" s="86"/>
      <c r="S21" s="83"/>
      <c r="T21" s="83"/>
      <c r="U21" s="86"/>
      <c r="V21" s="86"/>
      <c r="W21" s="86"/>
      <c r="X21" s="86"/>
      <c r="Y21" s="83"/>
      <c r="Z21" s="83"/>
      <c r="AA21" s="86"/>
      <c r="AB21" s="86"/>
      <c r="AC21" s="86"/>
      <c r="AD21" s="86"/>
      <c r="AE21" s="83"/>
      <c r="AF21" s="83"/>
      <c r="AG21" s="86"/>
      <c r="AH21" s="86"/>
      <c r="AI21" s="86"/>
      <c r="AJ21" s="86"/>
      <c r="AK21" s="83"/>
      <c r="AL21" s="83"/>
      <c r="AM21" s="86"/>
      <c r="AN21" s="86"/>
      <c r="AO21" s="86"/>
      <c r="AP21" s="86"/>
      <c r="AQ21" s="83"/>
      <c r="AR21" s="83"/>
      <c r="AS21" s="87"/>
      <c r="AT21" s="87"/>
      <c r="AU21" s="87"/>
      <c r="AV21" s="87"/>
      <c r="AW21" s="87"/>
      <c r="AX21" s="83"/>
      <c r="AY21" s="83"/>
      <c r="AZ21" s="87"/>
      <c r="BA21" s="87"/>
      <c r="BB21" s="87"/>
      <c r="BC21" s="87"/>
      <c r="BD21" s="83"/>
      <c r="BE21" s="83"/>
      <c r="BF21" s="87"/>
      <c r="BG21" s="87"/>
      <c r="BH21" s="87"/>
      <c r="BI21" s="87"/>
      <c r="BJ21" s="83"/>
      <c r="BK21" s="83"/>
      <c r="BL21" s="87"/>
      <c r="BM21" s="87"/>
      <c r="BN21" s="87"/>
      <c r="BO21" s="87"/>
      <c r="BP21" s="87">
        <v>596</v>
      </c>
      <c r="BQ21" s="87">
        <v>596</v>
      </c>
      <c r="BR21" s="83">
        <v>596</v>
      </c>
      <c r="BS21" s="17"/>
      <c r="BT21" s="17"/>
    </row>
    <row r="22" spans="1:72" thickBot="1">
      <c r="A22" s="88" t="s">
        <v>47</v>
      </c>
      <c r="B22" s="72" t="s">
        <v>63</v>
      </c>
      <c r="C22" s="72" t="s">
        <v>16</v>
      </c>
      <c r="D22" s="73" t="s">
        <v>17</v>
      </c>
      <c r="E22" s="74" t="s">
        <v>67</v>
      </c>
      <c r="F22" s="89"/>
      <c r="G22" s="90"/>
      <c r="H22" s="90"/>
      <c r="I22" s="91"/>
      <c r="J22" s="92"/>
      <c r="K22" s="93"/>
      <c r="L22" s="93"/>
      <c r="M22" s="90"/>
      <c r="N22" s="90"/>
      <c r="O22" s="93"/>
      <c r="P22" s="93"/>
      <c r="Q22" s="93"/>
      <c r="R22" s="93"/>
      <c r="S22" s="90"/>
      <c r="T22" s="90"/>
      <c r="U22" s="93"/>
      <c r="V22" s="93"/>
      <c r="W22" s="93"/>
      <c r="X22" s="93"/>
      <c r="Y22" s="90"/>
      <c r="Z22" s="90"/>
      <c r="AA22" s="93"/>
      <c r="AB22" s="93"/>
      <c r="AC22" s="93"/>
      <c r="AD22" s="93"/>
      <c r="AE22" s="90"/>
      <c r="AF22" s="90"/>
      <c r="AG22" s="93"/>
      <c r="AH22" s="93"/>
      <c r="AI22" s="93"/>
      <c r="AJ22" s="93"/>
      <c r="AK22" s="90"/>
      <c r="AL22" s="90"/>
      <c r="AM22" s="93"/>
      <c r="AN22" s="93"/>
      <c r="AO22" s="93"/>
      <c r="AP22" s="93"/>
      <c r="AQ22" s="90"/>
      <c r="AR22" s="90"/>
      <c r="AS22" s="94"/>
      <c r="AT22" s="94"/>
      <c r="AU22" s="94"/>
      <c r="AV22" s="94"/>
      <c r="AW22" s="94"/>
      <c r="AX22" s="90"/>
      <c r="AY22" s="90"/>
      <c r="AZ22" s="94"/>
      <c r="BA22" s="94"/>
      <c r="BB22" s="94"/>
      <c r="BC22" s="94"/>
      <c r="BD22" s="90"/>
      <c r="BE22" s="90"/>
      <c r="BF22" s="94"/>
      <c r="BG22" s="94"/>
      <c r="BH22" s="94"/>
      <c r="BI22" s="94"/>
      <c r="BJ22" s="90"/>
      <c r="BK22" s="90"/>
      <c r="BL22" s="94"/>
      <c r="BM22" s="94"/>
      <c r="BN22" s="94"/>
      <c r="BO22" s="94"/>
      <c r="BP22" s="94">
        <f>SUM(BP23)</f>
        <v>66895</v>
      </c>
      <c r="BQ22" s="94">
        <f>SUM(BQ23)</f>
        <v>66895</v>
      </c>
      <c r="BR22" s="90">
        <f>SUM(BR23)</f>
        <v>66895</v>
      </c>
      <c r="BS22" s="17"/>
      <c r="BT22" s="17"/>
    </row>
    <row r="23" spans="1:72" ht="48" thickBot="1">
      <c r="A23" s="63" t="s">
        <v>48</v>
      </c>
      <c r="B23" s="72" t="s">
        <v>63</v>
      </c>
      <c r="C23" s="72" t="s">
        <v>16</v>
      </c>
      <c r="D23" s="73" t="s">
        <v>17</v>
      </c>
      <c r="E23" s="74" t="s">
        <v>68</v>
      </c>
      <c r="F23" s="67"/>
      <c r="G23" s="28"/>
      <c r="H23" s="28"/>
      <c r="I23" s="27"/>
      <c r="J23" s="95"/>
      <c r="K23" s="96"/>
      <c r="L23" s="96"/>
      <c r="M23" s="28"/>
      <c r="N23" s="28"/>
      <c r="O23" s="96"/>
      <c r="P23" s="96"/>
      <c r="Q23" s="96"/>
      <c r="R23" s="96"/>
      <c r="S23" s="28"/>
      <c r="T23" s="28"/>
      <c r="U23" s="96"/>
      <c r="V23" s="96"/>
      <c r="W23" s="96"/>
      <c r="X23" s="96"/>
      <c r="Y23" s="28"/>
      <c r="Z23" s="28"/>
      <c r="AA23" s="96"/>
      <c r="AB23" s="96"/>
      <c r="AC23" s="96"/>
      <c r="AD23" s="96"/>
      <c r="AE23" s="28"/>
      <c r="AF23" s="28"/>
      <c r="AG23" s="96"/>
      <c r="AH23" s="96"/>
      <c r="AI23" s="96"/>
      <c r="AJ23" s="96"/>
      <c r="AK23" s="28"/>
      <c r="AL23" s="28"/>
      <c r="AM23" s="96"/>
      <c r="AN23" s="96"/>
      <c r="AO23" s="96"/>
      <c r="AP23" s="96"/>
      <c r="AQ23" s="28"/>
      <c r="AR23" s="28"/>
      <c r="AS23" s="29"/>
      <c r="AT23" s="29"/>
      <c r="AU23" s="29"/>
      <c r="AV23" s="29"/>
      <c r="AW23" s="29"/>
      <c r="AX23" s="28"/>
      <c r="AY23" s="28"/>
      <c r="AZ23" s="29"/>
      <c r="BA23" s="29"/>
      <c r="BB23" s="29"/>
      <c r="BC23" s="29"/>
      <c r="BD23" s="28"/>
      <c r="BE23" s="28"/>
      <c r="BF23" s="29"/>
      <c r="BG23" s="29"/>
      <c r="BH23" s="29"/>
      <c r="BI23" s="29"/>
      <c r="BJ23" s="28"/>
      <c r="BK23" s="28"/>
      <c r="BL23" s="29"/>
      <c r="BM23" s="29"/>
      <c r="BN23" s="29"/>
      <c r="BO23" s="29"/>
      <c r="BP23" s="29">
        <f>SUM(BP24+BP27+BP30)</f>
        <v>66895</v>
      </c>
      <c r="BQ23" s="29">
        <f>SUM(BQ24+BQ27+BQ30)</f>
        <v>66895</v>
      </c>
      <c r="BR23" s="28">
        <f>SUM(BR24+BR27+BR30)</f>
        <v>66895</v>
      </c>
      <c r="BS23" s="17"/>
      <c r="BT23" s="17"/>
    </row>
    <row r="24" spans="1:72" ht="32.25" thickBot="1">
      <c r="A24" s="55" t="s">
        <v>9</v>
      </c>
      <c r="B24" s="59" t="s">
        <v>63</v>
      </c>
      <c r="C24" s="56" t="s">
        <v>16</v>
      </c>
      <c r="D24" s="57" t="s">
        <v>17</v>
      </c>
      <c r="E24" s="58" t="s">
        <v>69</v>
      </c>
      <c r="F24" s="59"/>
      <c r="G24" s="97"/>
      <c r="H24" s="97"/>
      <c r="I24" s="98"/>
      <c r="J24" s="99"/>
      <c r="K24" s="100"/>
      <c r="L24" s="100"/>
      <c r="M24" s="97"/>
      <c r="N24" s="97"/>
      <c r="O24" s="100"/>
      <c r="P24" s="100"/>
      <c r="Q24" s="100"/>
      <c r="R24" s="100"/>
      <c r="S24" s="97"/>
      <c r="T24" s="97"/>
      <c r="U24" s="100"/>
      <c r="V24" s="100"/>
      <c r="W24" s="100"/>
      <c r="X24" s="100"/>
      <c r="Y24" s="97"/>
      <c r="Z24" s="97"/>
      <c r="AA24" s="100"/>
      <c r="AB24" s="100"/>
      <c r="AC24" s="100"/>
      <c r="AD24" s="100"/>
      <c r="AE24" s="97"/>
      <c r="AF24" s="97"/>
      <c r="AG24" s="100"/>
      <c r="AH24" s="100"/>
      <c r="AI24" s="100"/>
      <c r="AJ24" s="100"/>
      <c r="AK24" s="97"/>
      <c r="AL24" s="97"/>
      <c r="AM24" s="100"/>
      <c r="AN24" s="100"/>
      <c r="AO24" s="100"/>
      <c r="AP24" s="100"/>
      <c r="AQ24" s="97"/>
      <c r="AR24" s="97"/>
      <c r="AS24" s="101"/>
      <c r="AT24" s="101"/>
      <c r="AU24" s="101"/>
      <c r="AV24" s="101"/>
      <c r="AW24" s="101"/>
      <c r="AX24" s="97"/>
      <c r="AY24" s="97"/>
      <c r="AZ24" s="101"/>
      <c r="BA24" s="101"/>
      <c r="BB24" s="101"/>
      <c r="BC24" s="101"/>
      <c r="BD24" s="97"/>
      <c r="BE24" s="97"/>
      <c r="BF24" s="101"/>
      <c r="BG24" s="101"/>
      <c r="BH24" s="101"/>
      <c r="BI24" s="101"/>
      <c r="BJ24" s="97"/>
      <c r="BK24" s="97"/>
      <c r="BL24" s="101"/>
      <c r="BM24" s="101"/>
      <c r="BN24" s="101"/>
      <c r="BO24" s="101"/>
      <c r="BP24" s="101">
        <f t="shared" ref="BP24:BR25" si="1">SUM(BP25)</f>
        <v>815</v>
      </c>
      <c r="BQ24" s="101">
        <f t="shared" si="1"/>
        <v>815</v>
      </c>
      <c r="BR24" s="97">
        <f t="shared" si="1"/>
        <v>815</v>
      </c>
      <c r="BS24" s="23"/>
      <c r="BT24" s="23"/>
    </row>
    <row r="25" spans="1:72" ht="95.25" thickBot="1">
      <c r="A25" s="81" t="s">
        <v>49</v>
      </c>
      <c r="B25" s="102" t="s">
        <v>63</v>
      </c>
      <c r="C25" s="102" t="s">
        <v>16</v>
      </c>
      <c r="D25" s="113" t="s">
        <v>17</v>
      </c>
      <c r="E25" s="58" t="s">
        <v>69</v>
      </c>
      <c r="F25" s="59" t="s">
        <v>46</v>
      </c>
      <c r="G25" s="83">
        <f t="shared" ref="G25:AV25" si="2">G26+G27</f>
        <v>776</v>
      </c>
      <c r="H25" s="83">
        <f t="shared" si="2"/>
        <v>0</v>
      </c>
      <c r="I25" s="83">
        <f t="shared" si="2"/>
        <v>0</v>
      </c>
      <c r="J25" s="103">
        <f t="shared" si="2"/>
        <v>0</v>
      </c>
      <c r="K25" s="87">
        <f t="shared" si="2"/>
        <v>0</v>
      </c>
      <c r="L25" s="87">
        <f t="shared" si="2"/>
        <v>0</v>
      </c>
      <c r="M25" s="83">
        <f t="shared" si="2"/>
        <v>776</v>
      </c>
      <c r="N25" s="83">
        <f t="shared" si="2"/>
        <v>0</v>
      </c>
      <c r="O25" s="87">
        <f t="shared" si="2"/>
        <v>0</v>
      </c>
      <c r="P25" s="87">
        <f t="shared" si="2"/>
        <v>0</v>
      </c>
      <c r="Q25" s="87">
        <f t="shared" si="2"/>
        <v>0</v>
      </c>
      <c r="R25" s="87">
        <f t="shared" si="2"/>
        <v>0</v>
      </c>
      <c r="S25" s="83">
        <f t="shared" si="2"/>
        <v>776</v>
      </c>
      <c r="T25" s="83">
        <f t="shared" si="2"/>
        <v>0</v>
      </c>
      <c r="U25" s="87">
        <f t="shared" si="2"/>
        <v>0</v>
      </c>
      <c r="V25" s="87">
        <f t="shared" si="2"/>
        <v>0</v>
      </c>
      <c r="W25" s="87">
        <f t="shared" si="2"/>
        <v>0</v>
      </c>
      <c r="X25" s="87">
        <f t="shared" si="2"/>
        <v>0</v>
      </c>
      <c r="Y25" s="83">
        <f t="shared" si="2"/>
        <v>776</v>
      </c>
      <c r="Z25" s="83">
        <f t="shared" si="2"/>
        <v>0</v>
      </c>
      <c r="AA25" s="87">
        <f t="shared" si="2"/>
        <v>0</v>
      </c>
      <c r="AB25" s="87">
        <f t="shared" si="2"/>
        <v>0</v>
      </c>
      <c r="AC25" s="87">
        <f t="shared" si="2"/>
        <v>0</v>
      </c>
      <c r="AD25" s="87">
        <f t="shared" si="2"/>
        <v>0</v>
      </c>
      <c r="AE25" s="83">
        <f t="shared" si="2"/>
        <v>776</v>
      </c>
      <c r="AF25" s="83">
        <f t="shared" si="2"/>
        <v>0</v>
      </c>
      <c r="AG25" s="87">
        <f t="shared" si="2"/>
        <v>0</v>
      </c>
      <c r="AH25" s="87">
        <f t="shared" si="2"/>
        <v>0</v>
      </c>
      <c r="AI25" s="87">
        <f t="shared" si="2"/>
        <v>0</v>
      </c>
      <c r="AJ25" s="87">
        <f t="shared" si="2"/>
        <v>0</v>
      </c>
      <c r="AK25" s="83">
        <f t="shared" si="2"/>
        <v>776</v>
      </c>
      <c r="AL25" s="83">
        <f t="shared" si="2"/>
        <v>0</v>
      </c>
      <c r="AM25" s="87">
        <f t="shared" si="2"/>
        <v>0</v>
      </c>
      <c r="AN25" s="87">
        <f t="shared" si="2"/>
        <v>0</v>
      </c>
      <c r="AO25" s="87">
        <f t="shared" si="2"/>
        <v>0</v>
      </c>
      <c r="AP25" s="87">
        <f t="shared" si="2"/>
        <v>0</v>
      </c>
      <c r="AQ25" s="83">
        <f t="shared" si="2"/>
        <v>776</v>
      </c>
      <c r="AR25" s="83">
        <f t="shared" si="2"/>
        <v>0</v>
      </c>
      <c r="AS25" s="87">
        <f t="shared" si="2"/>
        <v>0</v>
      </c>
      <c r="AT25" s="87">
        <f t="shared" si="2"/>
        <v>0</v>
      </c>
      <c r="AU25" s="87">
        <f t="shared" si="2"/>
        <v>0</v>
      </c>
      <c r="AV25" s="87">
        <f t="shared" si="2"/>
        <v>0</v>
      </c>
      <c r="AW25" s="87"/>
      <c r="AX25" s="83">
        <f>AX26+AX27</f>
        <v>776</v>
      </c>
      <c r="AY25" s="83">
        <f>AY26+AY27</f>
        <v>0</v>
      </c>
      <c r="AZ25" s="87"/>
      <c r="BA25" s="87"/>
      <c r="BB25" s="87"/>
      <c r="BC25" s="87"/>
      <c r="BD25" s="83">
        <f>BD26+BD27</f>
        <v>776</v>
      </c>
      <c r="BE25" s="83">
        <f>BE26+BE27</f>
        <v>0</v>
      </c>
      <c r="BF25" s="87"/>
      <c r="BG25" s="87"/>
      <c r="BH25" s="87"/>
      <c r="BI25" s="87"/>
      <c r="BJ25" s="83">
        <f>BJ26+BJ27</f>
        <v>776</v>
      </c>
      <c r="BK25" s="83">
        <f>BK26+BK27</f>
        <v>0</v>
      </c>
      <c r="BL25" s="87"/>
      <c r="BM25" s="87"/>
      <c r="BN25" s="87"/>
      <c r="BO25" s="87"/>
      <c r="BP25" s="87">
        <f t="shared" si="1"/>
        <v>815</v>
      </c>
      <c r="BQ25" s="87">
        <f t="shared" si="1"/>
        <v>815</v>
      </c>
      <c r="BR25" s="83">
        <f t="shared" si="1"/>
        <v>815</v>
      </c>
      <c r="BS25" s="20" t="e">
        <f>BS26+BS27</f>
        <v>#REF!</v>
      </c>
      <c r="BT25" s="18" t="e">
        <f>BT26+BT27</f>
        <v>#REF!</v>
      </c>
    </row>
    <row r="26" spans="1:72" ht="32.25" thickBot="1">
      <c r="A26" s="55" t="s">
        <v>60</v>
      </c>
      <c r="B26" s="56" t="s">
        <v>63</v>
      </c>
      <c r="C26" s="56" t="s">
        <v>16</v>
      </c>
      <c r="D26" s="111" t="s">
        <v>17</v>
      </c>
      <c r="E26" s="58" t="s">
        <v>69</v>
      </c>
      <c r="F26" s="112" t="s">
        <v>64</v>
      </c>
      <c r="G26" s="97">
        <f>776-776</f>
        <v>0</v>
      </c>
      <c r="H26" s="97"/>
      <c r="I26" s="98"/>
      <c r="J26" s="104"/>
      <c r="K26" s="98"/>
      <c r="L26" s="98"/>
      <c r="M26" s="97">
        <f>776-776</f>
        <v>0</v>
      </c>
      <c r="N26" s="97"/>
      <c r="O26" s="98"/>
      <c r="P26" s="98"/>
      <c r="Q26" s="98"/>
      <c r="R26" s="98"/>
      <c r="S26" s="97">
        <f>776-776</f>
        <v>0</v>
      </c>
      <c r="T26" s="97"/>
      <c r="U26" s="98"/>
      <c r="V26" s="98"/>
      <c r="W26" s="98"/>
      <c r="X26" s="98"/>
      <c r="Y26" s="97">
        <f>776-776</f>
        <v>0</v>
      </c>
      <c r="Z26" s="97"/>
      <c r="AA26" s="98"/>
      <c r="AB26" s="98"/>
      <c r="AC26" s="98"/>
      <c r="AD26" s="98"/>
      <c r="AE26" s="97">
        <f>776-776</f>
        <v>0</v>
      </c>
      <c r="AF26" s="97"/>
      <c r="AG26" s="98"/>
      <c r="AH26" s="98"/>
      <c r="AI26" s="98"/>
      <c r="AJ26" s="98"/>
      <c r="AK26" s="97">
        <f>776-776</f>
        <v>0</v>
      </c>
      <c r="AL26" s="97"/>
      <c r="AM26" s="98"/>
      <c r="AN26" s="98"/>
      <c r="AO26" s="98"/>
      <c r="AP26" s="98"/>
      <c r="AQ26" s="97">
        <f>776-776</f>
        <v>0</v>
      </c>
      <c r="AR26" s="97"/>
      <c r="AS26" s="97"/>
      <c r="AT26" s="97"/>
      <c r="AU26" s="97"/>
      <c r="AV26" s="97"/>
      <c r="AW26" s="97"/>
      <c r="AX26" s="97">
        <f>776-776</f>
        <v>0</v>
      </c>
      <c r="AY26" s="97"/>
      <c r="AZ26" s="97"/>
      <c r="BA26" s="97"/>
      <c r="BB26" s="97"/>
      <c r="BC26" s="97"/>
      <c r="BD26" s="97">
        <f>776-776</f>
        <v>0</v>
      </c>
      <c r="BE26" s="97"/>
      <c r="BF26" s="97"/>
      <c r="BG26" s="97"/>
      <c r="BH26" s="97"/>
      <c r="BI26" s="97"/>
      <c r="BJ26" s="97">
        <f>776-776</f>
        <v>0</v>
      </c>
      <c r="BK26" s="97"/>
      <c r="BL26" s="97"/>
      <c r="BM26" s="97"/>
      <c r="BN26" s="97"/>
      <c r="BO26" s="97"/>
      <c r="BP26" s="101">
        <v>815</v>
      </c>
      <c r="BQ26" s="101">
        <v>815</v>
      </c>
      <c r="BR26" s="97">
        <v>815</v>
      </c>
      <c r="BS26" s="30"/>
      <c r="BT26" s="23"/>
    </row>
    <row r="27" spans="1:72" ht="32.25" thickBot="1">
      <c r="A27" s="55" t="s">
        <v>10</v>
      </c>
      <c r="B27" s="56" t="s">
        <v>63</v>
      </c>
      <c r="C27" s="56" t="s">
        <v>16</v>
      </c>
      <c r="D27" s="57" t="s">
        <v>17</v>
      </c>
      <c r="E27" s="58" t="s">
        <v>70</v>
      </c>
      <c r="F27" s="59"/>
      <c r="G27" s="97">
        <v>776</v>
      </c>
      <c r="H27" s="97"/>
      <c r="I27" s="98"/>
      <c r="J27" s="104"/>
      <c r="K27" s="98"/>
      <c r="L27" s="98"/>
      <c r="M27" s="97">
        <f>G27+I27+J27+K27+L27</f>
        <v>776</v>
      </c>
      <c r="N27" s="97">
        <f>H27+J27</f>
        <v>0</v>
      </c>
      <c r="O27" s="98"/>
      <c r="P27" s="98"/>
      <c r="Q27" s="98"/>
      <c r="R27" s="98"/>
      <c r="S27" s="97">
        <f>M27+O27+P27+Q27+R27</f>
        <v>776</v>
      </c>
      <c r="T27" s="97">
        <f>N27+P27</f>
        <v>0</v>
      </c>
      <c r="U27" s="98"/>
      <c r="V27" s="98"/>
      <c r="W27" s="98"/>
      <c r="X27" s="98"/>
      <c r="Y27" s="97">
        <f>S27+U27+V27+W27+X27</f>
        <v>776</v>
      </c>
      <c r="Z27" s="97">
        <f>T27+V27</f>
        <v>0</v>
      </c>
      <c r="AA27" s="98"/>
      <c r="AB27" s="98"/>
      <c r="AC27" s="98"/>
      <c r="AD27" s="98"/>
      <c r="AE27" s="97">
        <f>Y27+AA27+AB27+AC27+AD27</f>
        <v>776</v>
      </c>
      <c r="AF27" s="97">
        <f>Z27+AB27</f>
        <v>0</v>
      </c>
      <c r="AG27" s="98"/>
      <c r="AH27" s="98"/>
      <c r="AI27" s="98"/>
      <c r="AJ27" s="98"/>
      <c r="AK27" s="97">
        <f>AE27+AG27+AH27+AI27+AJ27</f>
        <v>776</v>
      </c>
      <c r="AL27" s="97">
        <f>AF27+AH27</f>
        <v>0</v>
      </c>
      <c r="AM27" s="98"/>
      <c r="AN27" s="98"/>
      <c r="AO27" s="98"/>
      <c r="AP27" s="98"/>
      <c r="AQ27" s="97">
        <f>AK27+AM27+AN27+AO27+AP27</f>
        <v>776</v>
      </c>
      <c r="AR27" s="97">
        <f>AL27+AN27</f>
        <v>0</v>
      </c>
      <c r="AS27" s="97"/>
      <c r="AT27" s="97"/>
      <c r="AU27" s="97"/>
      <c r="AV27" s="97"/>
      <c r="AW27" s="97"/>
      <c r="AX27" s="97">
        <f>AQ27+AS27+AT27+AU27+AV27</f>
        <v>776</v>
      </c>
      <c r="AY27" s="97">
        <f>AR27+AT27</f>
        <v>0</v>
      </c>
      <c r="AZ27" s="97"/>
      <c r="BA27" s="97"/>
      <c r="BB27" s="97"/>
      <c r="BC27" s="97"/>
      <c r="BD27" s="97">
        <f>AX27+AZ27+BA27+BB27+BC27</f>
        <v>776</v>
      </c>
      <c r="BE27" s="97">
        <f>AY27+BA27</f>
        <v>0</v>
      </c>
      <c r="BF27" s="97"/>
      <c r="BG27" s="97"/>
      <c r="BH27" s="97"/>
      <c r="BI27" s="97"/>
      <c r="BJ27" s="97">
        <f>BD27+BF27+BG27+BH27+BI27</f>
        <v>776</v>
      </c>
      <c r="BK27" s="97">
        <f>BE27+BG27</f>
        <v>0</v>
      </c>
      <c r="BL27" s="97"/>
      <c r="BM27" s="97"/>
      <c r="BN27" s="97"/>
      <c r="BO27" s="97"/>
      <c r="BP27" s="101">
        <f t="shared" ref="BP27:BR28" si="3">SUM(BP28)</f>
        <v>1344</v>
      </c>
      <c r="BQ27" s="101">
        <f t="shared" si="3"/>
        <v>1344</v>
      </c>
      <c r="BR27" s="97">
        <f t="shared" si="3"/>
        <v>1344</v>
      </c>
      <c r="BS27" s="37" t="e">
        <f>BP27-#REF!</f>
        <v>#REF!</v>
      </c>
      <c r="BT27" s="23" t="e">
        <f>BQ27-#REF!</f>
        <v>#REF!</v>
      </c>
    </row>
    <row r="28" spans="1:72" ht="95.25" thickBot="1">
      <c r="A28" s="63" t="s">
        <v>49</v>
      </c>
      <c r="B28" s="64" t="s">
        <v>63</v>
      </c>
      <c r="C28" s="64" t="s">
        <v>16</v>
      </c>
      <c r="D28" s="65" t="s">
        <v>17</v>
      </c>
      <c r="E28" s="58" t="s">
        <v>70</v>
      </c>
      <c r="F28" s="67" t="s">
        <v>46</v>
      </c>
      <c r="G28" s="28" t="e">
        <f>#REF!+G35</f>
        <v>#REF!</v>
      </c>
      <c r="H28" s="28" t="e">
        <f>#REF!+H35</f>
        <v>#REF!</v>
      </c>
      <c r="I28" s="28" t="e">
        <f>#REF!+I35</f>
        <v>#REF!</v>
      </c>
      <c r="J28" s="105" t="e">
        <f>#REF!+J35</f>
        <v>#REF!</v>
      </c>
      <c r="K28" s="29" t="e">
        <f>#REF!+K35</f>
        <v>#REF!</v>
      </c>
      <c r="L28" s="29" t="e">
        <f>#REF!+L35</f>
        <v>#REF!</v>
      </c>
      <c r="M28" s="28" t="e">
        <f>#REF!+M35</f>
        <v>#REF!</v>
      </c>
      <c r="N28" s="28" t="e">
        <f>#REF!+N35</f>
        <v>#REF!</v>
      </c>
      <c r="O28" s="29" t="e">
        <f>#REF!+O35</f>
        <v>#REF!</v>
      </c>
      <c r="P28" s="29" t="e">
        <f>#REF!+P35</f>
        <v>#REF!</v>
      </c>
      <c r="Q28" s="29" t="e">
        <f>#REF!+Q35</f>
        <v>#REF!</v>
      </c>
      <c r="R28" s="29" t="e">
        <f>#REF!+R35</f>
        <v>#REF!</v>
      </c>
      <c r="S28" s="28" t="e">
        <f>#REF!+S35</f>
        <v>#REF!</v>
      </c>
      <c r="T28" s="28" t="e">
        <f>#REF!+T35</f>
        <v>#REF!</v>
      </c>
      <c r="U28" s="29" t="e">
        <f>#REF!+U35</f>
        <v>#REF!</v>
      </c>
      <c r="V28" s="29" t="e">
        <f>#REF!+V35</f>
        <v>#REF!</v>
      </c>
      <c r="W28" s="29" t="e">
        <f>#REF!+W35</f>
        <v>#REF!</v>
      </c>
      <c r="X28" s="29" t="e">
        <f>#REF!+X35</f>
        <v>#REF!</v>
      </c>
      <c r="Y28" s="28" t="e">
        <f>#REF!+Y35</f>
        <v>#REF!</v>
      </c>
      <c r="Z28" s="28" t="e">
        <f>#REF!+Z35</f>
        <v>#REF!</v>
      </c>
      <c r="AA28" s="29" t="e">
        <f>#REF!+AA35</f>
        <v>#REF!</v>
      </c>
      <c r="AB28" s="29" t="e">
        <f>#REF!+AB35</f>
        <v>#REF!</v>
      </c>
      <c r="AC28" s="29" t="e">
        <f>#REF!+AC35</f>
        <v>#REF!</v>
      </c>
      <c r="AD28" s="29" t="e">
        <f>#REF!+AD35</f>
        <v>#REF!</v>
      </c>
      <c r="AE28" s="28" t="e">
        <f>#REF!+AE35</f>
        <v>#REF!</v>
      </c>
      <c r="AF28" s="28" t="e">
        <f>#REF!+AF35</f>
        <v>#REF!</v>
      </c>
      <c r="AG28" s="29" t="e">
        <f>#REF!+AG35</f>
        <v>#REF!</v>
      </c>
      <c r="AH28" s="29" t="e">
        <f>#REF!+AH35</f>
        <v>#REF!</v>
      </c>
      <c r="AI28" s="29" t="e">
        <f>#REF!+AI35</f>
        <v>#REF!</v>
      </c>
      <c r="AJ28" s="29" t="e">
        <f>#REF!+AJ35</f>
        <v>#REF!</v>
      </c>
      <c r="AK28" s="28" t="e">
        <f>#REF!+AK35</f>
        <v>#REF!</v>
      </c>
      <c r="AL28" s="28" t="e">
        <f>#REF!+AL35</f>
        <v>#REF!</v>
      </c>
      <c r="AM28" s="29" t="e">
        <f>#REF!+AM35</f>
        <v>#REF!</v>
      </c>
      <c r="AN28" s="29" t="e">
        <f>#REF!+AN35</f>
        <v>#REF!</v>
      </c>
      <c r="AO28" s="29" t="e">
        <f>#REF!+AO35</f>
        <v>#REF!</v>
      </c>
      <c r="AP28" s="29" t="e">
        <f>#REF!+AP35</f>
        <v>#REF!</v>
      </c>
      <c r="AQ28" s="28" t="e">
        <f>#REF!+AQ35</f>
        <v>#REF!</v>
      </c>
      <c r="AR28" s="28" t="e">
        <f>#REF!+AR35</f>
        <v>#REF!</v>
      </c>
      <c r="AS28" s="29" t="e">
        <f>#REF!+AS35</f>
        <v>#REF!</v>
      </c>
      <c r="AT28" s="29" t="e">
        <f>#REF!+AT35</f>
        <v>#REF!</v>
      </c>
      <c r="AU28" s="29" t="e">
        <f>#REF!+AU35</f>
        <v>#REF!</v>
      </c>
      <c r="AV28" s="29" t="e">
        <f>#REF!+AV35</f>
        <v>#REF!</v>
      </c>
      <c r="AW28" s="29"/>
      <c r="AX28" s="28" t="e">
        <f>#REF!+AX35</f>
        <v>#REF!</v>
      </c>
      <c r="AY28" s="28" t="e">
        <f>#REF!+AY35</f>
        <v>#REF!</v>
      </c>
      <c r="AZ28" s="29" t="e">
        <f>#REF!+AZ35</f>
        <v>#REF!</v>
      </c>
      <c r="BA28" s="29" t="e">
        <f>#REF!+BA35</f>
        <v>#REF!</v>
      </c>
      <c r="BB28" s="29" t="e">
        <f>#REF!+BB35</f>
        <v>#REF!</v>
      </c>
      <c r="BC28" s="29" t="e">
        <f>#REF!+BC35</f>
        <v>#REF!</v>
      </c>
      <c r="BD28" s="28" t="e">
        <f>#REF!+BD35</f>
        <v>#REF!</v>
      </c>
      <c r="BE28" s="28" t="e">
        <f>#REF!+BE35</f>
        <v>#REF!</v>
      </c>
      <c r="BF28" s="29" t="e">
        <f>#REF!+BF35</f>
        <v>#REF!</v>
      </c>
      <c r="BG28" s="29" t="e">
        <f>#REF!+BG35</f>
        <v>#REF!</v>
      </c>
      <c r="BH28" s="29" t="e">
        <f>#REF!+BH35</f>
        <v>#REF!</v>
      </c>
      <c r="BI28" s="29" t="e">
        <f>#REF!+BI35</f>
        <v>#REF!</v>
      </c>
      <c r="BJ28" s="28" t="e">
        <f>#REF!+BJ35</f>
        <v>#REF!</v>
      </c>
      <c r="BK28" s="28" t="e">
        <f>#REF!+BK35</f>
        <v>#REF!</v>
      </c>
      <c r="BL28" s="29" t="e">
        <f>#REF!+BL35</f>
        <v>#REF!</v>
      </c>
      <c r="BM28" s="29" t="e">
        <f>#REF!+BM35</f>
        <v>#REF!</v>
      </c>
      <c r="BN28" s="29" t="e">
        <f>#REF!+BN35</f>
        <v>#REF!</v>
      </c>
      <c r="BO28" s="29" t="e">
        <f>#REF!+BO35</f>
        <v>#REF!</v>
      </c>
      <c r="BP28" s="29">
        <f t="shared" si="3"/>
        <v>1344</v>
      </c>
      <c r="BQ28" s="29">
        <f t="shared" si="3"/>
        <v>1344</v>
      </c>
      <c r="BR28" s="28">
        <f t="shared" si="3"/>
        <v>1344</v>
      </c>
      <c r="BS28" s="20" t="e">
        <f>#REF!+BS35</f>
        <v>#REF!</v>
      </c>
      <c r="BT28" s="18" t="e">
        <f>#REF!+BT35</f>
        <v>#REF!</v>
      </c>
    </row>
    <row r="29" spans="1:72" ht="32.25" thickBot="1">
      <c r="A29" s="55" t="s">
        <v>60</v>
      </c>
      <c r="B29" s="59" t="s">
        <v>63</v>
      </c>
      <c r="C29" s="56" t="s">
        <v>16</v>
      </c>
      <c r="D29" s="57" t="s">
        <v>17</v>
      </c>
      <c r="E29" s="58" t="s">
        <v>70</v>
      </c>
      <c r="F29" s="59" t="s">
        <v>64</v>
      </c>
      <c r="G29" s="97"/>
      <c r="H29" s="97"/>
      <c r="I29" s="97"/>
      <c r="J29" s="106"/>
      <c r="K29" s="101"/>
      <c r="L29" s="101"/>
      <c r="M29" s="97"/>
      <c r="N29" s="97"/>
      <c r="O29" s="101"/>
      <c r="P29" s="101"/>
      <c r="Q29" s="101"/>
      <c r="R29" s="101"/>
      <c r="S29" s="97"/>
      <c r="T29" s="97"/>
      <c r="U29" s="101"/>
      <c r="V29" s="101"/>
      <c r="W29" s="101"/>
      <c r="X29" s="101"/>
      <c r="Y29" s="97"/>
      <c r="Z29" s="97"/>
      <c r="AA29" s="101"/>
      <c r="AB29" s="101"/>
      <c r="AC29" s="101"/>
      <c r="AD29" s="101"/>
      <c r="AE29" s="97"/>
      <c r="AF29" s="97"/>
      <c r="AG29" s="101"/>
      <c r="AH29" s="101"/>
      <c r="AI29" s="101"/>
      <c r="AJ29" s="101"/>
      <c r="AK29" s="97"/>
      <c r="AL29" s="97"/>
      <c r="AM29" s="101"/>
      <c r="AN29" s="101"/>
      <c r="AO29" s="101"/>
      <c r="AP29" s="101"/>
      <c r="AQ29" s="97"/>
      <c r="AR29" s="97"/>
      <c r="AS29" s="101"/>
      <c r="AT29" s="101"/>
      <c r="AU29" s="101"/>
      <c r="AV29" s="101"/>
      <c r="AW29" s="101"/>
      <c r="AX29" s="97"/>
      <c r="AY29" s="97"/>
      <c r="AZ29" s="101"/>
      <c r="BA29" s="101"/>
      <c r="BB29" s="101"/>
      <c r="BC29" s="101"/>
      <c r="BD29" s="97"/>
      <c r="BE29" s="97"/>
      <c r="BF29" s="101"/>
      <c r="BG29" s="101"/>
      <c r="BH29" s="101"/>
      <c r="BI29" s="101"/>
      <c r="BJ29" s="97"/>
      <c r="BK29" s="97"/>
      <c r="BL29" s="101"/>
      <c r="BM29" s="101"/>
      <c r="BN29" s="101"/>
      <c r="BO29" s="101"/>
      <c r="BP29" s="101">
        <v>1344</v>
      </c>
      <c r="BQ29" s="101">
        <v>1344</v>
      </c>
      <c r="BR29" s="97">
        <v>1344</v>
      </c>
      <c r="BS29" s="26"/>
      <c r="BT29" s="26"/>
    </row>
    <row r="30" spans="1:72" thickBot="1">
      <c r="A30" s="55" t="s">
        <v>50</v>
      </c>
      <c r="B30" s="56" t="s">
        <v>63</v>
      </c>
      <c r="C30" s="56" t="s">
        <v>16</v>
      </c>
      <c r="D30" s="57" t="s">
        <v>17</v>
      </c>
      <c r="E30" s="58" t="s">
        <v>71</v>
      </c>
      <c r="F30" s="59"/>
      <c r="G30" s="97"/>
      <c r="H30" s="97"/>
      <c r="I30" s="98"/>
      <c r="J30" s="104"/>
      <c r="K30" s="98"/>
      <c r="L30" s="98"/>
      <c r="M30" s="97"/>
      <c r="N30" s="97"/>
      <c r="O30" s="98"/>
      <c r="P30" s="98"/>
      <c r="Q30" s="98"/>
      <c r="R30" s="98"/>
      <c r="S30" s="97"/>
      <c r="T30" s="97"/>
      <c r="U30" s="98"/>
      <c r="V30" s="98"/>
      <c r="W30" s="98"/>
      <c r="X30" s="98"/>
      <c r="Y30" s="97"/>
      <c r="Z30" s="97"/>
      <c r="AA30" s="98"/>
      <c r="AB30" s="98"/>
      <c r="AC30" s="98"/>
      <c r="AD30" s="98"/>
      <c r="AE30" s="97"/>
      <c r="AF30" s="97"/>
      <c r="AG30" s="98"/>
      <c r="AH30" s="98"/>
      <c r="AI30" s="98"/>
      <c r="AJ30" s="98"/>
      <c r="AK30" s="97"/>
      <c r="AL30" s="97"/>
      <c r="AM30" s="98"/>
      <c r="AN30" s="98"/>
      <c r="AO30" s="98"/>
      <c r="AP30" s="98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101">
        <f>SUM(BP31+BP33+BP35)</f>
        <v>64736</v>
      </c>
      <c r="BQ30" s="101">
        <f>SUM(BQ31+BQ33+BQ35)</f>
        <v>64736</v>
      </c>
      <c r="BR30" s="97">
        <f>SUM(BR31+BR33+BR35)</f>
        <v>64736</v>
      </c>
      <c r="BS30" s="30"/>
      <c r="BT30" s="23"/>
    </row>
    <row r="31" spans="1:72" ht="95.25" thickBot="1">
      <c r="A31" s="63" t="s">
        <v>49</v>
      </c>
      <c r="B31" s="64" t="s">
        <v>63</v>
      </c>
      <c r="C31" s="64" t="s">
        <v>16</v>
      </c>
      <c r="D31" s="65" t="s">
        <v>17</v>
      </c>
      <c r="E31" s="58" t="s">
        <v>71</v>
      </c>
      <c r="F31" s="67" t="s">
        <v>46</v>
      </c>
      <c r="G31" s="28"/>
      <c r="H31" s="28"/>
      <c r="I31" s="27"/>
      <c r="J31" s="31"/>
      <c r="K31" s="27"/>
      <c r="L31" s="27"/>
      <c r="M31" s="28"/>
      <c r="N31" s="28"/>
      <c r="O31" s="27"/>
      <c r="P31" s="27"/>
      <c r="Q31" s="27"/>
      <c r="R31" s="27"/>
      <c r="S31" s="28"/>
      <c r="T31" s="28"/>
      <c r="U31" s="27"/>
      <c r="V31" s="27"/>
      <c r="W31" s="27"/>
      <c r="X31" s="27"/>
      <c r="Y31" s="28"/>
      <c r="Z31" s="28"/>
      <c r="AA31" s="27"/>
      <c r="AB31" s="27"/>
      <c r="AC31" s="27"/>
      <c r="AD31" s="27"/>
      <c r="AE31" s="28"/>
      <c r="AF31" s="28"/>
      <c r="AG31" s="27"/>
      <c r="AH31" s="27"/>
      <c r="AI31" s="27"/>
      <c r="AJ31" s="27"/>
      <c r="AK31" s="28"/>
      <c r="AL31" s="28"/>
      <c r="AM31" s="27"/>
      <c r="AN31" s="27"/>
      <c r="AO31" s="27"/>
      <c r="AP31" s="27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9">
        <f>SUM(BP32)</f>
        <v>54811</v>
      </c>
      <c r="BQ31" s="29">
        <f>SUM(BQ32)</f>
        <v>54811</v>
      </c>
      <c r="BR31" s="28">
        <f>SUM(BR32)</f>
        <v>54811</v>
      </c>
      <c r="BS31" s="36"/>
      <c r="BT31" s="17"/>
    </row>
    <row r="32" spans="1:72" ht="32.25" thickBot="1">
      <c r="A32" s="55" t="s">
        <v>60</v>
      </c>
      <c r="B32" s="59" t="s">
        <v>63</v>
      </c>
      <c r="C32" s="56" t="s">
        <v>16</v>
      </c>
      <c r="D32" s="57" t="s">
        <v>17</v>
      </c>
      <c r="E32" s="58" t="s">
        <v>71</v>
      </c>
      <c r="F32" s="59" t="s">
        <v>64</v>
      </c>
      <c r="G32" s="97"/>
      <c r="H32" s="97"/>
      <c r="I32" s="98"/>
      <c r="J32" s="104"/>
      <c r="K32" s="98"/>
      <c r="L32" s="98"/>
      <c r="M32" s="97"/>
      <c r="N32" s="97"/>
      <c r="O32" s="98"/>
      <c r="P32" s="98"/>
      <c r="Q32" s="98"/>
      <c r="R32" s="98"/>
      <c r="S32" s="97"/>
      <c r="T32" s="97"/>
      <c r="U32" s="98"/>
      <c r="V32" s="98"/>
      <c r="W32" s="98"/>
      <c r="X32" s="98"/>
      <c r="Y32" s="97"/>
      <c r="Z32" s="97"/>
      <c r="AA32" s="98"/>
      <c r="AB32" s="98"/>
      <c r="AC32" s="98"/>
      <c r="AD32" s="98"/>
      <c r="AE32" s="97"/>
      <c r="AF32" s="97"/>
      <c r="AG32" s="98"/>
      <c r="AH32" s="98"/>
      <c r="AI32" s="98"/>
      <c r="AJ32" s="98"/>
      <c r="AK32" s="97"/>
      <c r="AL32" s="97"/>
      <c r="AM32" s="98"/>
      <c r="AN32" s="98"/>
      <c r="AO32" s="98"/>
      <c r="AP32" s="98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>
        <f>43474+367+13129-2159</f>
        <v>54811</v>
      </c>
      <c r="BQ32" s="97">
        <f>43474+367+13129-2159</f>
        <v>54811</v>
      </c>
      <c r="BR32" s="97">
        <f>43474+367+13129-2159</f>
        <v>54811</v>
      </c>
      <c r="BS32" s="30"/>
      <c r="BT32" s="23"/>
    </row>
    <row r="33" spans="1:72" ht="32.25" thickBot="1">
      <c r="A33" s="55" t="s">
        <v>51</v>
      </c>
      <c r="B33" s="56" t="s">
        <v>63</v>
      </c>
      <c r="C33" s="56" t="s">
        <v>16</v>
      </c>
      <c r="D33" s="57" t="s">
        <v>17</v>
      </c>
      <c r="E33" s="58" t="s">
        <v>71</v>
      </c>
      <c r="F33" s="59" t="s">
        <v>52</v>
      </c>
      <c r="G33" s="97">
        <v>1398</v>
      </c>
      <c r="H33" s="97"/>
      <c r="I33" s="98"/>
      <c r="J33" s="104"/>
      <c r="K33" s="98"/>
      <c r="L33" s="98"/>
      <c r="M33" s="97">
        <f>G33+I33+J33+K33+L33</f>
        <v>1398</v>
      </c>
      <c r="N33" s="97">
        <f>H33+J33</f>
        <v>0</v>
      </c>
      <c r="O33" s="98"/>
      <c r="P33" s="98"/>
      <c r="Q33" s="98"/>
      <c r="R33" s="98"/>
      <c r="S33" s="97">
        <f>M33+O33+P33+Q33+R33</f>
        <v>1398</v>
      </c>
      <c r="T33" s="97">
        <f>N33+P33</f>
        <v>0</v>
      </c>
      <c r="U33" s="98"/>
      <c r="V33" s="98"/>
      <c r="W33" s="98"/>
      <c r="X33" s="98"/>
      <c r="Y33" s="97">
        <f>S33+U33+V33+W33+X33</f>
        <v>1398</v>
      </c>
      <c r="Z33" s="97">
        <f>T33+V33</f>
        <v>0</v>
      </c>
      <c r="AA33" s="98"/>
      <c r="AB33" s="98"/>
      <c r="AC33" s="98"/>
      <c r="AD33" s="98"/>
      <c r="AE33" s="97">
        <f>Y33+AA33+AB33+AC33+AD33</f>
        <v>1398</v>
      </c>
      <c r="AF33" s="97">
        <f>Z33+AB33</f>
        <v>0</v>
      </c>
      <c r="AG33" s="98"/>
      <c r="AH33" s="98"/>
      <c r="AI33" s="98"/>
      <c r="AJ33" s="98"/>
      <c r="AK33" s="97">
        <f>AE33+AG33+AH33+AI33+AJ33</f>
        <v>1398</v>
      </c>
      <c r="AL33" s="97">
        <f>AF33+AH33</f>
        <v>0</v>
      </c>
      <c r="AM33" s="98"/>
      <c r="AN33" s="98"/>
      <c r="AO33" s="98"/>
      <c r="AP33" s="98"/>
      <c r="AQ33" s="97">
        <f>AK33+AM33+AN33+AO33+AP33</f>
        <v>1398</v>
      </c>
      <c r="AR33" s="97">
        <f>AL33+AN33</f>
        <v>0</v>
      </c>
      <c r="AS33" s="97"/>
      <c r="AT33" s="97"/>
      <c r="AU33" s="97"/>
      <c r="AV33" s="97"/>
      <c r="AW33" s="97"/>
      <c r="AX33" s="97">
        <f>AQ33+AS33+AT33+AU33+AV33</f>
        <v>1398</v>
      </c>
      <c r="AY33" s="97">
        <f>AR33+AT33</f>
        <v>0</v>
      </c>
      <c r="AZ33" s="97"/>
      <c r="BA33" s="97"/>
      <c r="BB33" s="97"/>
      <c r="BC33" s="97"/>
      <c r="BD33" s="97">
        <f>AX33+AZ33+BA33+BB33+BC33</f>
        <v>1398</v>
      </c>
      <c r="BE33" s="97">
        <f>AY33+BA33</f>
        <v>0</v>
      </c>
      <c r="BF33" s="97"/>
      <c r="BG33" s="97"/>
      <c r="BH33" s="97"/>
      <c r="BI33" s="97"/>
      <c r="BJ33" s="97">
        <f>BD33+BF33+BG33+BH33+BI33</f>
        <v>1398</v>
      </c>
      <c r="BK33" s="97">
        <f>BE33+BG33</f>
        <v>0</v>
      </c>
      <c r="BL33" s="97"/>
      <c r="BM33" s="97"/>
      <c r="BN33" s="97"/>
      <c r="BO33" s="97"/>
      <c r="BP33" s="101">
        <f>SUM(BP34)</f>
        <v>9423</v>
      </c>
      <c r="BQ33" s="101">
        <f>SUM(BQ34)</f>
        <v>9423</v>
      </c>
      <c r="BR33" s="97">
        <f>SUM(BR34)</f>
        <v>9423</v>
      </c>
      <c r="BS33" s="30"/>
      <c r="BT33" s="23"/>
    </row>
    <row r="34" spans="1:72" ht="48" thickBot="1">
      <c r="A34" s="55" t="s">
        <v>61</v>
      </c>
      <c r="B34" s="56" t="s">
        <v>63</v>
      </c>
      <c r="C34" s="56" t="s">
        <v>16</v>
      </c>
      <c r="D34" s="57" t="s">
        <v>17</v>
      </c>
      <c r="E34" s="58" t="s">
        <v>71</v>
      </c>
      <c r="F34" s="59" t="s">
        <v>65</v>
      </c>
      <c r="G34" s="97"/>
      <c r="H34" s="97"/>
      <c r="I34" s="98"/>
      <c r="J34" s="104"/>
      <c r="K34" s="98"/>
      <c r="L34" s="98"/>
      <c r="M34" s="97"/>
      <c r="N34" s="97"/>
      <c r="O34" s="98"/>
      <c r="P34" s="98"/>
      <c r="Q34" s="98"/>
      <c r="R34" s="98"/>
      <c r="S34" s="97"/>
      <c r="T34" s="97"/>
      <c r="U34" s="98"/>
      <c r="V34" s="98"/>
      <c r="W34" s="98"/>
      <c r="X34" s="98"/>
      <c r="Y34" s="97"/>
      <c r="Z34" s="97"/>
      <c r="AA34" s="98"/>
      <c r="AB34" s="98"/>
      <c r="AC34" s="98"/>
      <c r="AD34" s="98"/>
      <c r="AE34" s="97"/>
      <c r="AF34" s="97"/>
      <c r="AG34" s="98"/>
      <c r="AH34" s="98"/>
      <c r="AI34" s="98"/>
      <c r="AJ34" s="98"/>
      <c r="AK34" s="97"/>
      <c r="AL34" s="97"/>
      <c r="AM34" s="98"/>
      <c r="AN34" s="98"/>
      <c r="AO34" s="98"/>
      <c r="AP34" s="98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101">
        <f>566+1727+1378+2095+58+3113+1264-502-276</f>
        <v>9423</v>
      </c>
      <c r="BQ34" s="101">
        <f>566+1727+1378+2095+58+3113+1264-502-276</f>
        <v>9423</v>
      </c>
      <c r="BR34" s="97">
        <f>566+1727+1378+2095+58+3113+1264-502-276</f>
        <v>9423</v>
      </c>
      <c r="BS34" s="30"/>
      <c r="BT34" s="23"/>
    </row>
    <row r="35" spans="1:72" thickBot="1">
      <c r="A35" s="55" t="s">
        <v>53</v>
      </c>
      <c r="B35" s="56" t="s">
        <v>63</v>
      </c>
      <c r="C35" s="56" t="s">
        <v>16</v>
      </c>
      <c r="D35" s="57" t="s">
        <v>17</v>
      </c>
      <c r="E35" s="58" t="s">
        <v>71</v>
      </c>
      <c r="F35" s="59" t="s">
        <v>54</v>
      </c>
      <c r="G35" s="97">
        <v>1398</v>
      </c>
      <c r="H35" s="97"/>
      <c r="I35" s="98"/>
      <c r="J35" s="104"/>
      <c r="K35" s="98"/>
      <c r="L35" s="98"/>
      <c r="M35" s="97">
        <f>G35+I35+J35+K35+L35</f>
        <v>1398</v>
      </c>
      <c r="N35" s="97">
        <f>H35+J35</f>
        <v>0</v>
      </c>
      <c r="O35" s="98"/>
      <c r="P35" s="98"/>
      <c r="Q35" s="98"/>
      <c r="R35" s="98"/>
      <c r="S35" s="97">
        <f>M35+O35+P35+Q35+R35</f>
        <v>1398</v>
      </c>
      <c r="T35" s="97">
        <f>N35+P35</f>
        <v>0</v>
      </c>
      <c r="U35" s="98"/>
      <c r="V35" s="98"/>
      <c r="W35" s="98"/>
      <c r="X35" s="98"/>
      <c r="Y35" s="97">
        <f>S35+U35+V35+W35+X35</f>
        <v>1398</v>
      </c>
      <c r="Z35" s="97">
        <f>T35+V35</f>
        <v>0</v>
      </c>
      <c r="AA35" s="98"/>
      <c r="AB35" s="98"/>
      <c r="AC35" s="98"/>
      <c r="AD35" s="98"/>
      <c r="AE35" s="97">
        <f>Y35+AA35+AB35+AC35+AD35</f>
        <v>1398</v>
      </c>
      <c r="AF35" s="97">
        <f>Z35+AB35</f>
        <v>0</v>
      </c>
      <c r="AG35" s="98"/>
      <c r="AH35" s="98"/>
      <c r="AI35" s="98"/>
      <c r="AJ35" s="98"/>
      <c r="AK35" s="97">
        <f>AE35+AG35+AH35+AI35+AJ35</f>
        <v>1398</v>
      </c>
      <c r="AL35" s="97">
        <f>AF35+AH35</f>
        <v>0</v>
      </c>
      <c r="AM35" s="98"/>
      <c r="AN35" s="98"/>
      <c r="AO35" s="98"/>
      <c r="AP35" s="98"/>
      <c r="AQ35" s="97">
        <f>AK35+AM35+AN35+AO35+AP35</f>
        <v>1398</v>
      </c>
      <c r="AR35" s="97">
        <f>AL35+AN35</f>
        <v>0</v>
      </c>
      <c r="AS35" s="97"/>
      <c r="AT35" s="97"/>
      <c r="AU35" s="97"/>
      <c r="AV35" s="97"/>
      <c r="AW35" s="97"/>
      <c r="AX35" s="97">
        <f>AQ35+AS35+AT35+AU35+AV35</f>
        <v>1398</v>
      </c>
      <c r="AY35" s="97">
        <f>AR35+AT35</f>
        <v>0</v>
      </c>
      <c r="AZ35" s="97"/>
      <c r="BA35" s="97"/>
      <c r="BB35" s="97"/>
      <c r="BC35" s="97"/>
      <c r="BD35" s="97">
        <f>AX35+AZ35+BA35+BB35+BC35</f>
        <v>1398</v>
      </c>
      <c r="BE35" s="97">
        <f>AY35+BA35</f>
        <v>0</v>
      </c>
      <c r="BF35" s="97"/>
      <c r="BG35" s="97"/>
      <c r="BH35" s="97"/>
      <c r="BI35" s="97"/>
      <c r="BJ35" s="97">
        <f>BD35+BF35+BG35+BH35+BI35</f>
        <v>1398</v>
      </c>
      <c r="BK35" s="97">
        <f>BE35+BG35</f>
        <v>0</v>
      </c>
      <c r="BL35" s="97"/>
      <c r="BM35" s="97"/>
      <c r="BN35" s="97"/>
      <c r="BO35" s="97"/>
      <c r="BP35" s="101">
        <f>SUM(BP36)</f>
        <v>502</v>
      </c>
      <c r="BQ35" s="101">
        <f>SUM(BQ36)</f>
        <v>502</v>
      </c>
      <c r="BR35" s="97">
        <f>SUM(BR36)</f>
        <v>502</v>
      </c>
      <c r="BS35" s="37" t="e">
        <f>BP35-#REF!</f>
        <v>#REF!</v>
      </c>
      <c r="BT35" s="23" t="e">
        <f>BQ35-#REF!</f>
        <v>#REF!</v>
      </c>
    </row>
    <row r="36" spans="1:72" thickBot="1">
      <c r="A36" s="55" t="s">
        <v>62</v>
      </c>
      <c r="B36" s="56" t="s">
        <v>63</v>
      </c>
      <c r="C36" s="56" t="s">
        <v>16</v>
      </c>
      <c r="D36" s="57" t="s">
        <v>17</v>
      </c>
      <c r="E36" s="58" t="s">
        <v>71</v>
      </c>
      <c r="F36" s="59" t="s">
        <v>66</v>
      </c>
      <c r="G36" s="97"/>
      <c r="H36" s="97"/>
      <c r="I36" s="98"/>
      <c r="J36" s="104"/>
      <c r="K36" s="98"/>
      <c r="L36" s="98"/>
      <c r="M36" s="97"/>
      <c r="N36" s="97"/>
      <c r="O36" s="98"/>
      <c r="P36" s="98"/>
      <c r="Q36" s="98"/>
      <c r="R36" s="98"/>
      <c r="S36" s="97"/>
      <c r="T36" s="97"/>
      <c r="U36" s="98"/>
      <c r="V36" s="98"/>
      <c r="W36" s="98"/>
      <c r="X36" s="98"/>
      <c r="Y36" s="97"/>
      <c r="Z36" s="97"/>
      <c r="AA36" s="98"/>
      <c r="AB36" s="98"/>
      <c r="AC36" s="98"/>
      <c r="AD36" s="98"/>
      <c r="AE36" s="97"/>
      <c r="AF36" s="97"/>
      <c r="AG36" s="98"/>
      <c r="AH36" s="98"/>
      <c r="AI36" s="98"/>
      <c r="AJ36" s="98"/>
      <c r="AK36" s="97"/>
      <c r="AL36" s="97"/>
      <c r="AM36" s="98"/>
      <c r="AN36" s="98"/>
      <c r="AO36" s="98"/>
      <c r="AP36" s="98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101">
        <v>502</v>
      </c>
      <c r="BQ36" s="101">
        <v>502</v>
      </c>
      <c r="BR36" s="97">
        <v>502</v>
      </c>
      <c r="BS36" s="38"/>
      <c r="BT36" s="23"/>
    </row>
    <row r="37" spans="1:72" ht="63.75" thickBot="1">
      <c r="A37" s="42" t="s">
        <v>59</v>
      </c>
      <c r="B37" s="50" t="s">
        <v>63</v>
      </c>
      <c r="C37" s="50" t="s">
        <v>16</v>
      </c>
      <c r="D37" s="51" t="s">
        <v>55</v>
      </c>
      <c r="E37" s="45"/>
      <c r="F37" s="46"/>
      <c r="G37" s="47"/>
      <c r="H37" s="47"/>
      <c r="I37" s="107"/>
      <c r="J37" s="108"/>
      <c r="K37" s="107"/>
      <c r="L37" s="107"/>
      <c r="M37" s="47"/>
      <c r="N37" s="47"/>
      <c r="O37" s="107"/>
      <c r="P37" s="107"/>
      <c r="Q37" s="107"/>
      <c r="R37" s="107"/>
      <c r="S37" s="47"/>
      <c r="T37" s="47"/>
      <c r="U37" s="107"/>
      <c r="V37" s="107"/>
      <c r="W37" s="107"/>
      <c r="X37" s="107"/>
      <c r="Y37" s="47"/>
      <c r="Z37" s="47"/>
      <c r="AA37" s="107"/>
      <c r="AB37" s="107"/>
      <c r="AC37" s="107"/>
      <c r="AD37" s="107"/>
      <c r="AE37" s="47"/>
      <c r="AF37" s="47"/>
      <c r="AG37" s="107"/>
      <c r="AH37" s="107"/>
      <c r="AI37" s="107"/>
      <c r="AJ37" s="107"/>
      <c r="AK37" s="47"/>
      <c r="AL37" s="47"/>
      <c r="AM37" s="107"/>
      <c r="AN37" s="107"/>
      <c r="AO37" s="107"/>
      <c r="AP37" s="10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9">
        <f t="shared" ref="BP37:BR39" si="4">SUM(BP38)</f>
        <v>14872</v>
      </c>
      <c r="BQ37" s="49">
        <f t="shared" si="4"/>
        <v>14872</v>
      </c>
      <c r="BR37" s="47">
        <f t="shared" si="4"/>
        <v>14872</v>
      </c>
      <c r="BS37" s="39"/>
      <c r="BT37" s="24"/>
    </row>
    <row r="38" spans="1:72" thickBot="1">
      <c r="A38" s="55" t="s">
        <v>47</v>
      </c>
      <c r="B38" s="56" t="s">
        <v>63</v>
      </c>
      <c r="C38" s="56" t="s">
        <v>16</v>
      </c>
      <c r="D38" s="57" t="s">
        <v>55</v>
      </c>
      <c r="E38" s="58" t="s">
        <v>67</v>
      </c>
      <c r="F38" s="67"/>
      <c r="G38" s="28"/>
      <c r="H38" s="28"/>
      <c r="I38" s="27"/>
      <c r="J38" s="31"/>
      <c r="K38" s="27"/>
      <c r="L38" s="27"/>
      <c r="M38" s="28"/>
      <c r="N38" s="28"/>
      <c r="O38" s="27"/>
      <c r="P38" s="27"/>
      <c r="Q38" s="27"/>
      <c r="R38" s="27"/>
      <c r="S38" s="28"/>
      <c r="T38" s="28"/>
      <c r="U38" s="27"/>
      <c r="V38" s="27"/>
      <c r="W38" s="27"/>
      <c r="X38" s="27"/>
      <c r="Y38" s="28"/>
      <c r="Z38" s="28"/>
      <c r="AA38" s="27"/>
      <c r="AB38" s="27"/>
      <c r="AC38" s="27"/>
      <c r="AD38" s="27"/>
      <c r="AE38" s="28"/>
      <c r="AF38" s="28"/>
      <c r="AG38" s="27"/>
      <c r="AH38" s="27"/>
      <c r="AI38" s="27"/>
      <c r="AJ38" s="27"/>
      <c r="AK38" s="28"/>
      <c r="AL38" s="28"/>
      <c r="AM38" s="27"/>
      <c r="AN38" s="27"/>
      <c r="AO38" s="27"/>
      <c r="AP38" s="27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9">
        <f t="shared" si="4"/>
        <v>14872</v>
      </c>
      <c r="BQ38" s="29">
        <f t="shared" si="4"/>
        <v>14872</v>
      </c>
      <c r="BR38" s="28">
        <f t="shared" si="4"/>
        <v>14872</v>
      </c>
      <c r="BS38" s="40"/>
      <c r="BT38" s="17"/>
    </row>
    <row r="39" spans="1:72" ht="48" thickBot="1">
      <c r="A39" s="63" t="s">
        <v>48</v>
      </c>
      <c r="B39" s="64" t="s">
        <v>63</v>
      </c>
      <c r="C39" s="64" t="s">
        <v>16</v>
      </c>
      <c r="D39" s="65" t="s">
        <v>55</v>
      </c>
      <c r="E39" s="66" t="s">
        <v>68</v>
      </c>
      <c r="F39" s="109"/>
      <c r="G39" s="97"/>
      <c r="H39" s="97"/>
      <c r="I39" s="98"/>
      <c r="J39" s="104"/>
      <c r="K39" s="98"/>
      <c r="L39" s="98"/>
      <c r="M39" s="97"/>
      <c r="N39" s="97"/>
      <c r="O39" s="98"/>
      <c r="P39" s="98"/>
      <c r="Q39" s="98"/>
      <c r="R39" s="98"/>
      <c r="S39" s="97"/>
      <c r="T39" s="97"/>
      <c r="U39" s="98"/>
      <c r="V39" s="98"/>
      <c r="W39" s="98"/>
      <c r="X39" s="98"/>
      <c r="Y39" s="97"/>
      <c r="Z39" s="97"/>
      <c r="AA39" s="98"/>
      <c r="AB39" s="98"/>
      <c r="AC39" s="98"/>
      <c r="AD39" s="98"/>
      <c r="AE39" s="97"/>
      <c r="AF39" s="97"/>
      <c r="AG39" s="98"/>
      <c r="AH39" s="98"/>
      <c r="AI39" s="98"/>
      <c r="AJ39" s="98"/>
      <c r="AK39" s="97"/>
      <c r="AL39" s="97"/>
      <c r="AM39" s="98"/>
      <c r="AN39" s="98"/>
      <c r="AO39" s="98"/>
      <c r="AP39" s="98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101">
        <f t="shared" si="4"/>
        <v>14872</v>
      </c>
      <c r="BQ39" s="101">
        <f t="shared" si="4"/>
        <v>14872</v>
      </c>
      <c r="BR39" s="97">
        <f t="shared" si="4"/>
        <v>14872</v>
      </c>
      <c r="BS39" s="38"/>
      <c r="BT39" s="23"/>
    </row>
    <row r="40" spans="1:72" thickBot="1">
      <c r="A40" s="55" t="s">
        <v>50</v>
      </c>
      <c r="B40" s="56" t="s">
        <v>63</v>
      </c>
      <c r="C40" s="56" t="s">
        <v>16</v>
      </c>
      <c r="D40" s="57" t="s">
        <v>55</v>
      </c>
      <c r="E40" s="58" t="s">
        <v>71</v>
      </c>
      <c r="F40" s="59"/>
      <c r="G40" s="97"/>
      <c r="H40" s="97"/>
      <c r="I40" s="98"/>
      <c r="J40" s="104"/>
      <c r="K40" s="98"/>
      <c r="L40" s="98"/>
      <c r="M40" s="97"/>
      <c r="N40" s="97"/>
      <c r="O40" s="98"/>
      <c r="P40" s="98"/>
      <c r="Q40" s="98"/>
      <c r="R40" s="98"/>
      <c r="S40" s="97"/>
      <c r="T40" s="97"/>
      <c r="U40" s="98"/>
      <c r="V40" s="98"/>
      <c r="W40" s="98"/>
      <c r="X40" s="98"/>
      <c r="Y40" s="97"/>
      <c r="Z40" s="97"/>
      <c r="AA40" s="98"/>
      <c r="AB40" s="98"/>
      <c r="AC40" s="98"/>
      <c r="AD40" s="98"/>
      <c r="AE40" s="97"/>
      <c r="AF40" s="97"/>
      <c r="AG40" s="98"/>
      <c r="AH40" s="98"/>
      <c r="AI40" s="98"/>
      <c r="AJ40" s="98"/>
      <c r="AK40" s="97"/>
      <c r="AL40" s="97"/>
      <c r="AM40" s="98"/>
      <c r="AN40" s="98"/>
      <c r="AO40" s="98"/>
      <c r="AP40" s="98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101">
        <f>SUM(BP41+BP43+BP45)</f>
        <v>14872</v>
      </c>
      <c r="BQ40" s="101">
        <f>SUM(BQ41+BQ43+BQ45)</f>
        <v>14872</v>
      </c>
      <c r="BR40" s="97">
        <f>SUM(BR41+BR43+BR45)</f>
        <v>14872</v>
      </c>
      <c r="BS40" s="30"/>
      <c r="BT40" s="23"/>
    </row>
    <row r="41" spans="1:72" ht="95.25" thickBot="1">
      <c r="A41" s="63" t="s">
        <v>49</v>
      </c>
      <c r="B41" s="59" t="s">
        <v>63</v>
      </c>
      <c r="C41" s="56" t="s">
        <v>16</v>
      </c>
      <c r="D41" s="57" t="s">
        <v>55</v>
      </c>
      <c r="E41" s="58" t="s">
        <v>71</v>
      </c>
      <c r="F41" s="59" t="s">
        <v>46</v>
      </c>
      <c r="G41" s="28"/>
      <c r="H41" s="28"/>
      <c r="I41" s="27"/>
      <c r="J41" s="31"/>
      <c r="K41" s="27"/>
      <c r="L41" s="27"/>
      <c r="M41" s="28"/>
      <c r="N41" s="28"/>
      <c r="O41" s="27"/>
      <c r="P41" s="27"/>
      <c r="Q41" s="27"/>
      <c r="R41" s="27"/>
      <c r="S41" s="28"/>
      <c r="T41" s="28"/>
      <c r="U41" s="27"/>
      <c r="V41" s="27"/>
      <c r="W41" s="27"/>
      <c r="X41" s="27"/>
      <c r="Y41" s="28"/>
      <c r="Z41" s="28"/>
      <c r="AA41" s="27"/>
      <c r="AB41" s="27"/>
      <c r="AC41" s="27"/>
      <c r="AD41" s="27"/>
      <c r="AE41" s="28"/>
      <c r="AF41" s="28"/>
      <c r="AG41" s="27"/>
      <c r="AH41" s="27"/>
      <c r="AI41" s="27"/>
      <c r="AJ41" s="27"/>
      <c r="AK41" s="28"/>
      <c r="AL41" s="28"/>
      <c r="AM41" s="27"/>
      <c r="AN41" s="27"/>
      <c r="AO41" s="27"/>
      <c r="AP41" s="27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9">
        <f>SUM(BP42)</f>
        <v>13119</v>
      </c>
      <c r="BQ41" s="29">
        <f>SUM(BQ42)</f>
        <v>13119</v>
      </c>
      <c r="BR41" s="28">
        <f>SUM(BR42)</f>
        <v>13119</v>
      </c>
      <c r="BS41" s="36"/>
      <c r="BT41" s="17"/>
    </row>
    <row r="42" spans="1:72" ht="32.25" thickBot="1">
      <c r="A42" s="55" t="s">
        <v>60</v>
      </c>
      <c r="B42" s="64" t="s">
        <v>63</v>
      </c>
      <c r="C42" s="64" t="s">
        <v>16</v>
      </c>
      <c r="D42" s="65" t="s">
        <v>55</v>
      </c>
      <c r="E42" s="58" t="s">
        <v>71</v>
      </c>
      <c r="F42" s="67" t="s">
        <v>64</v>
      </c>
      <c r="G42" s="97"/>
      <c r="H42" s="97"/>
      <c r="I42" s="98"/>
      <c r="J42" s="104"/>
      <c r="K42" s="98"/>
      <c r="L42" s="98"/>
      <c r="M42" s="97"/>
      <c r="N42" s="97"/>
      <c r="O42" s="98"/>
      <c r="P42" s="98"/>
      <c r="Q42" s="98"/>
      <c r="R42" s="98"/>
      <c r="S42" s="97"/>
      <c r="T42" s="97"/>
      <c r="U42" s="98"/>
      <c r="V42" s="98"/>
      <c r="W42" s="98"/>
      <c r="X42" s="98"/>
      <c r="Y42" s="97"/>
      <c r="Z42" s="97"/>
      <c r="AA42" s="98"/>
      <c r="AB42" s="98"/>
      <c r="AC42" s="98"/>
      <c r="AD42" s="98"/>
      <c r="AE42" s="97"/>
      <c r="AF42" s="97"/>
      <c r="AG42" s="98"/>
      <c r="AH42" s="98"/>
      <c r="AI42" s="98"/>
      <c r="AJ42" s="98"/>
      <c r="AK42" s="97"/>
      <c r="AL42" s="97"/>
      <c r="AM42" s="98"/>
      <c r="AN42" s="98"/>
      <c r="AO42" s="98"/>
      <c r="AP42" s="98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101">
        <f>9963+147+3009</f>
        <v>13119</v>
      </c>
      <c r="BQ42" s="101">
        <f>9963+147+3009</f>
        <v>13119</v>
      </c>
      <c r="BR42" s="97">
        <f>9963+147+3009</f>
        <v>13119</v>
      </c>
      <c r="BS42" s="30"/>
      <c r="BT42" s="23"/>
    </row>
    <row r="43" spans="1:72" ht="32.25" thickBot="1">
      <c r="A43" s="55" t="s">
        <v>51</v>
      </c>
      <c r="B43" s="56" t="s">
        <v>63</v>
      </c>
      <c r="C43" s="56" t="s">
        <v>16</v>
      </c>
      <c r="D43" s="57" t="s">
        <v>55</v>
      </c>
      <c r="E43" s="58" t="s">
        <v>71</v>
      </c>
      <c r="F43" s="59" t="s">
        <v>52</v>
      </c>
      <c r="G43" s="97">
        <v>1398</v>
      </c>
      <c r="H43" s="97"/>
      <c r="I43" s="98"/>
      <c r="J43" s="104"/>
      <c r="K43" s="98"/>
      <c r="L43" s="98"/>
      <c r="M43" s="97">
        <f>G43+I43+J43+K43+L43</f>
        <v>1398</v>
      </c>
      <c r="N43" s="97">
        <f>H43+J43</f>
        <v>0</v>
      </c>
      <c r="O43" s="98"/>
      <c r="P43" s="98"/>
      <c r="Q43" s="98"/>
      <c r="R43" s="98"/>
      <c r="S43" s="97">
        <f>M43+O43+P43+Q43+R43</f>
        <v>1398</v>
      </c>
      <c r="T43" s="97">
        <f>N43+P43</f>
        <v>0</v>
      </c>
      <c r="U43" s="98"/>
      <c r="V43" s="98"/>
      <c r="W43" s="98"/>
      <c r="X43" s="98"/>
      <c r="Y43" s="97">
        <f>S43+U43+V43+W43+X43</f>
        <v>1398</v>
      </c>
      <c r="Z43" s="97">
        <f>T43+V43</f>
        <v>0</v>
      </c>
      <c r="AA43" s="98"/>
      <c r="AB43" s="98"/>
      <c r="AC43" s="98"/>
      <c r="AD43" s="98"/>
      <c r="AE43" s="97">
        <f>Y43+AA43+AB43+AC43+AD43</f>
        <v>1398</v>
      </c>
      <c r="AF43" s="97">
        <f>Z43+AB43</f>
        <v>0</v>
      </c>
      <c r="AG43" s="98"/>
      <c r="AH43" s="98"/>
      <c r="AI43" s="98"/>
      <c r="AJ43" s="98"/>
      <c r="AK43" s="97">
        <f>AE43+AG43+AH43+AI43+AJ43</f>
        <v>1398</v>
      </c>
      <c r="AL43" s="97">
        <f>AF43+AH43</f>
        <v>0</v>
      </c>
      <c r="AM43" s="98"/>
      <c r="AN43" s="98"/>
      <c r="AO43" s="98"/>
      <c r="AP43" s="98"/>
      <c r="AQ43" s="97">
        <f>AK43+AM43+AN43+AO43+AP43</f>
        <v>1398</v>
      </c>
      <c r="AR43" s="97">
        <f>AL43+AN43</f>
        <v>0</v>
      </c>
      <c r="AS43" s="97"/>
      <c r="AT43" s="97"/>
      <c r="AU43" s="97"/>
      <c r="AV43" s="97"/>
      <c r="AW43" s="97"/>
      <c r="AX43" s="97">
        <f>AQ43+AS43+AT43+AU43+AV43</f>
        <v>1398</v>
      </c>
      <c r="AY43" s="97">
        <f>AR43+AT43</f>
        <v>0</v>
      </c>
      <c r="AZ43" s="97"/>
      <c r="BA43" s="97"/>
      <c r="BB43" s="97"/>
      <c r="BC43" s="97"/>
      <c r="BD43" s="97">
        <f>AX43+AZ43+BA43+BB43+BC43</f>
        <v>1398</v>
      </c>
      <c r="BE43" s="97">
        <f>AY43+BA43</f>
        <v>0</v>
      </c>
      <c r="BF43" s="97"/>
      <c r="BG43" s="97"/>
      <c r="BH43" s="97"/>
      <c r="BI43" s="97"/>
      <c r="BJ43" s="97">
        <f>BD43+BF43+BG43+BH43+BI43</f>
        <v>1398</v>
      </c>
      <c r="BK43" s="97">
        <f>BE43+BG43</f>
        <v>0</v>
      </c>
      <c r="BL43" s="97"/>
      <c r="BM43" s="97"/>
      <c r="BN43" s="97"/>
      <c r="BO43" s="97"/>
      <c r="BP43" s="101">
        <f>SUM(BP44)</f>
        <v>1722</v>
      </c>
      <c r="BQ43" s="101">
        <f>SUM(BQ44)</f>
        <v>1722</v>
      </c>
      <c r="BR43" s="97">
        <f>SUM(BR44)</f>
        <v>1722</v>
      </c>
      <c r="BS43" s="30"/>
      <c r="BT43" s="23"/>
    </row>
    <row r="44" spans="1:72" ht="48" thickBot="1">
      <c r="A44" s="55" t="s">
        <v>61</v>
      </c>
      <c r="B44" s="56" t="s">
        <v>63</v>
      </c>
      <c r="C44" s="56" t="s">
        <v>16</v>
      </c>
      <c r="D44" s="57" t="s">
        <v>55</v>
      </c>
      <c r="E44" s="58" t="s">
        <v>71</v>
      </c>
      <c r="F44" s="59" t="s">
        <v>65</v>
      </c>
      <c r="G44" s="97"/>
      <c r="H44" s="97"/>
      <c r="I44" s="98"/>
      <c r="J44" s="104"/>
      <c r="K44" s="98"/>
      <c r="L44" s="98"/>
      <c r="M44" s="97"/>
      <c r="N44" s="97"/>
      <c r="O44" s="98"/>
      <c r="P44" s="98"/>
      <c r="Q44" s="98"/>
      <c r="R44" s="98"/>
      <c r="S44" s="97"/>
      <c r="T44" s="97"/>
      <c r="U44" s="98"/>
      <c r="V44" s="98"/>
      <c r="W44" s="98"/>
      <c r="X44" s="98"/>
      <c r="Y44" s="97"/>
      <c r="Z44" s="97"/>
      <c r="AA44" s="98"/>
      <c r="AB44" s="98"/>
      <c r="AC44" s="98"/>
      <c r="AD44" s="98"/>
      <c r="AE44" s="97"/>
      <c r="AF44" s="97"/>
      <c r="AG44" s="98"/>
      <c r="AH44" s="98"/>
      <c r="AI44" s="98"/>
      <c r="AJ44" s="98"/>
      <c r="AK44" s="97"/>
      <c r="AL44" s="97"/>
      <c r="AM44" s="98"/>
      <c r="AN44" s="98"/>
      <c r="AO44" s="98"/>
      <c r="AP44" s="98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101">
        <f>92+174+344+603+70+439</f>
        <v>1722</v>
      </c>
      <c r="BQ44" s="101">
        <f>92+174+344+603+70+439</f>
        <v>1722</v>
      </c>
      <c r="BR44" s="97">
        <f>92+174+344+603+70+439</f>
        <v>1722</v>
      </c>
      <c r="BS44" s="30"/>
      <c r="BT44" s="23"/>
    </row>
    <row r="45" spans="1:72" thickBot="1">
      <c r="A45" s="55" t="s">
        <v>53</v>
      </c>
      <c r="B45" s="56" t="s">
        <v>63</v>
      </c>
      <c r="C45" s="56" t="s">
        <v>16</v>
      </c>
      <c r="D45" s="57" t="s">
        <v>17</v>
      </c>
      <c r="E45" s="58" t="s">
        <v>71</v>
      </c>
      <c r="F45" s="59" t="s">
        <v>54</v>
      </c>
      <c r="G45" s="97">
        <v>1398</v>
      </c>
      <c r="H45" s="97"/>
      <c r="I45" s="98"/>
      <c r="J45" s="104"/>
      <c r="K45" s="98"/>
      <c r="L45" s="98"/>
      <c r="M45" s="97">
        <f>G45+I45+J45+K45+L45</f>
        <v>1398</v>
      </c>
      <c r="N45" s="97">
        <f>H45+J45</f>
        <v>0</v>
      </c>
      <c r="O45" s="98"/>
      <c r="P45" s="98"/>
      <c r="Q45" s="98"/>
      <c r="R45" s="98"/>
      <c r="S45" s="97">
        <f>M45+O45+P45+Q45+R45</f>
        <v>1398</v>
      </c>
      <c r="T45" s="97">
        <f>N45+P45</f>
        <v>0</v>
      </c>
      <c r="U45" s="98"/>
      <c r="V45" s="98"/>
      <c r="W45" s="98"/>
      <c r="X45" s="98"/>
      <c r="Y45" s="97">
        <f>S45+U45+V45+W45+X45</f>
        <v>1398</v>
      </c>
      <c r="Z45" s="97">
        <f>T45+V45</f>
        <v>0</v>
      </c>
      <c r="AA45" s="98"/>
      <c r="AB45" s="98"/>
      <c r="AC45" s="98"/>
      <c r="AD45" s="98"/>
      <c r="AE45" s="97">
        <f>Y45+AA45+AB45+AC45+AD45</f>
        <v>1398</v>
      </c>
      <c r="AF45" s="97">
        <f>Z45+AB45</f>
        <v>0</v>
      </c>
      <c r="AG45" s="98"/>
      <c r="AH45" s="98"/>
      <c r="AI45" s="98"/>
      <c r="AJ45" s="98"/>
      <c r="AK45" s="97">
        <f>AE45+AG45+AH45+AI45+AJ45</f>
        <v>1398</v>
      </c>
      <c r="AL45" s="97">
        <f>AF45+AH45</f>
        <v>0</v>
      </c>
      <c r="AM45" s="98"/>
      <c r="AN45" s="98"/>
      <c r="AO45" s="98"/>
      <c r="AP45" s="98"/>
      <c r="AQ45" s="97">
        <f>AK45+AM45+AN45+AO45+AP45</f>
        <v>1398</v>
      </c>
      <c r="AR45" s="97">
        <f>AL45+AN45</f>
        <v>0</v>
      </c>
      <c r="AS45" s="97"/>
      <c r="AT45" s="97"/>
      <c r="AU45" s="97"/>
      <c r="AV45" s="97"/>
      <c r="AW45" s="97"/>
      <c r="AX45" s="97">
        <f>AQ45+AS45+AT45+AU45+AV45</f>
        <v>1398</v>
      </c>
      <c r="AY45" s="97">
        <f>AR45+AT45</f>
        <v>0</v>
      </c>
      <c r="AZ45" s="97"/>
      <c r="BA45" s="97"/>
      <c r="BB45" s="97"/>
      <c r="BC45" s="97"/>
      <c r="BD45" s="97">
        <f>AX45+AZ45+BA45+BB45+BC45</f>
        <v>1398</v>
      </c>
      <c r="BE45" s="97">
        <f>AY45+BA45</f>
        <v>0</v>
      </c>
      <c r="BF45" s="97"/>
      <c r="BG45" s="97"/>
      <c r="BH45" s="97"/>
      <c r="BI45" s="97"/>
      <c r="BJ45" s="97">
        <f>BD45+BF45+BG45+BH45+BI45</f>
        <v>1398</v>
      </c>
      <c r="BK45" s="97">
        <f>BE45+BG45</f>
        <v>0</v>
      </c>
      <c r="BL45" s="97"/>
      <c r="BM45" s="97"/>
      <c r="BN45" s="97"/>
      <c r="BO45" s="97"/>
      <c r="BP45" s="101">
        <f>SUM(BP46)</f>
        <v>31</v>
      </c>
      <c r="BQ45" s="101">
        <f>SUM(BQ46)</f>
        <v>31</v>
      </c>
      <c r="BR45" s="97">
        <f>SUM(BR46)</f>
        <v>31</v>
      </c>
      <c r="BS45" s="37" t="e">
        <f>BP45-#REF!</f>
        <v>#REF!</v>
      </c>
      <c r="BT45" s="23" t="e">
        <f>BQ45-#REF!</f>
        <v>#REF!</v>
      </c>
    </row>
    <row r="46" spans="1:72" thickBot="1">
      <c r="A46" s="55" t="s">
        <v>62</v>
      </c>
      <c r="B46" s="56" t="s">
        <v>63</v>
      </c>
      <c r="C46" s="56" t="s">
        <v>16</v>
      </c>
      <c r="D46" s="57" t="s">
        <v>17</v>
      </c>
      <c r="E46" s="58" t="s">
        <v>71</v>
      </c>
      <c r="F46" s="59" t="s">
        <v>66</v>
      </c>
      <c r="G46" s="97"/>
      <c r="H46" s="97"/>
      <c r="I46" s="98"/>
      <c r="J46" s="104"/>
      <c r="K46" s="98"/>
      <c r="L46" s="98"/>
      <c r="M46" s="97"/>
      <c r="N46" s="97"/>
      <c r="O46" s="98"/>
      <c r="P46" s="98"/>
      <c r="Q46" s="98"/>
      <c r="R46" s="98"/>
      <c r="S46" s="97"/>
      <c r="T46" s="97"/>
      <c r="U46" s="98"/>
      <c r="V46" s="98"/>
      <c r="W46" s="98"/>
      <c r="X46" s="98"/>
      <c r="Y46" s="97"/>
      <c r="Z46" s="97"/>
      <c r="AA46" s="98"/>
      <c r="AB46" s="98"/>
      <c r="AC46" s="98"/>
      <c r="AD46" s="98"/>
      <c r="AE46" s="97"/>
      <c r="AF46" s="97"/>
      <c r="AG46" s="98"/>
      <c r="AH46" s="98"/>
      <c r="AI46" s="98"/>
      <c r="AJ46" s="98"/>
      <c r="AK46" s="97"/>
      <c r="AL46" s="97"/>
      <c r="AM46" s="98"/>
      <c r="AN46" s="98"/>
      <c r="AO46" s="98"/>
      <c r="AP46" s="98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101">
        <v>31</v>
      </c>
      <c r="BQ46" s="101">
        <v>31</v>
      </c>
      <c r="BR46" s="97">
        <v>31</v>
      </c>
      <c r="BS46" s="38"/>
      <c r="BT46" s="23"/>
    </row>
    <row r="47" spans="1:72" ht="19.5" thickBot="1">
      <c r="A47" s="42" t="s">
        <v>11</v>
      </c>
      <c r="B47" s="50" t="s">
        <v>63</v>
      </c>
      <c r="C47" s="50" t="s">
        <v>16</v>
      </c>
      <c r="D47" s="51" t="s">
        <v>0</v>
      </c>
      <c r="E47" s="45"/>
      <c r="F47" s="46"/>
      <c r="G47" s="47" t="e">
        <f>#REF!+#REF!</f>
        <v>#REF!</v>
      </c>
      <c r="H47" s="47" t="e">
        <f>#REF!+#REF!</f>
        <v>#REF!</v>
      </c>
      <c r="I47" s="47" t="e">
        <f>#REF!+#REF!</f>
        <v>#REF!</v>
      </c>
      <c r="J47" s="48" t="e">
        <f>#REF!+#REF!</f>
        <v>#REF!</v>
      </c>
      <c r="K47" s="47" t="e">
        <f>#REF!+#REF!</f>
        <v>#REF!</v>
      </c>
      <c r="L47" s="47" t="e">
        <f>#REF!+#REF!</f>
        <v>#REF!</v>
      </c>
      <c r="M47" s="47" t="e">
        <f>#REF!+#REF!</f>
        <v>#REF!</v>
      </c>
      <c r="N47" s="47" t="e">
        <f>#REF!+#REF!</f>
        <v>#REF!</v>
      </c>
      <c r="O47" s="47" t="e">
        <f>#REF!+#REF!</f>
        <v>#REF!</v>
      </c>
      <c r="P47" s="47" t="e">
        <f>#REF!+#REF!</f>
        <v>#REF!</v>
      </c>
      <c r="Q47" s="47" t="e">
        <f>#REF!+#REF!</f>
        <v>#REF!</v>
      </c>
      <c r="R47" s="47" t="e">
        <f>#REF!+#REF!</f>
        <v>#REF!</v>
      </c>
      <c r="S47" s="47" t="e">
        <f>#REF!+#REF!</f>
        <v>#REF!</v>
      </c>
      <c r="T47" s="47" t="e">
        <f>#REF!+#REF!</f>
        <v>#REF!</v>
      </c>
      <c r="U47" s="47" t="e">
        <f>#REF!+#REF!</f>
        <v>#REF!</v>
      </c>
      <c r="V47" s="47" t="e">
        <f>#REF!+#REF!</f>
        <v>#REF!</v>
      </c>
      <c r="W47" s="47" t="e">
        <f>#REF!+#REF!</f>
        <v>#REF!</v>
      </c>
      <c r="X47" s="47" t="e">
        <f>#REF!+#REF!</f>
        <v>#REF!</v>
      </c>
      <c r="Y47" s="47" t="e">
        <f>#REF!+#REF!</f>
        <v>#REF!</v>
      </c>
      <c r="Z47" s="47" t="e">
        <f>#REF!+#REF!</f>
        <v>#REF!</v>
      </c>
      <c r="AA47" s="47" t="e">
        <f>#REF!+#REF!</f>
        <v>#REF!</v>
      </c>
      <c r="AB47" s="47" t="e">
        <f>#REF!+#REF!</f>
        <v>#REF!</v>
      </c>
      <c r="AC47" s="47" t="e">
        <f>#REF!+#REF!</f>
        <v>#REF!</v>
      </c>
      <c r="AD47" s="47" t="e">
        <f>#REF!+#REF!</f>
        <v>#REF!</v>
      </c>
      <c r="AE47" s="47" t="e">
        <f>#REF!+#REF!</f>
        <v>#REF!</v>
      </c>
      <c r="AF47" s="47" t="e">
        <f>#REF!+#REF!</f>
        <v>#REF!</v>
      </c>
      <c r="AG47" s="47" t="e">
        <f>#REF!+#REF!</f>
        <v>#REF!</v>
      </c>
      <c r="AH47" s="47" t="e">
        <f>#REF!+#REF!</f>
        <v>#REF!</v>
      </c>
      <c r="AI47" s="47" t="e">
        <f>#REF!+#REF!</f>
        <v>#REF!</v>
      </c>
      <c r="AJ47" s="47" t="e">
        <f>#REF!+#REF!</f>
        <v>#REF!</v>
      </c>
      <c r="AK47" s="47" t="e">
        <f>#REF!+#REF!</f>
        <v>#REF!</v>
      </c>
      <c r="AL47" s="47" t="e">
        <f>#REF!+#REF!</f>
        <v>#REF!</v>
      </c>
      <c r="AM47" s="47" t="e">
        <f>#REF!+#REF!</f>
        <v>#REF!</v>
      </c>
      <c r="AN47" s="47" t="e">
        <f>#REF!+#REF!</f>
        <v>#REF!</v>
      </c>
      <c r="AO47" s="47" t="e">
        <f>#REF!+#REF!</f>
        <v>#REF!</v>
      </c>
      <c r="AP47" s="47" t="e">
        <f>#REF!+#REF!</f>
        <v>#REF!</v>
      </c>
      <c r="AQ47" s="47" t="e">
        <f>#REF!+#REF!</f>
        <v>#REF!</v>
      </c>
      <c r="AR47" s="47" t="e">
        <f>#REF!+#REF!</f>
        <v>#REF!</v>
      </c>
      <c r="AS47" s="47" t="e">
        <f>#REF!+#REF!</f>
        <v>#REF!</v>
      </c>
      <c r="AT47" s="47" t="e">
        <f>#REF!+#REF!</f>
        <v>#REF!</v>
      </c>
      <c r="AU47" s="47" t="e">
        <f>#REF!+#REF!</f>
        <v>#REF!</v>
      </c>
      <c r="AV47" s="47" t="e">
        <f>#REF!+#REF!</f>
        <v>#REF!</v>
      </c>
      <c r="AW47" s="47"/>
      <c r="AX47" s="47" t="e">
        <f>#REF!+#REF!</f>
        <v>#REF!</v>
      </c>
      <c r="AY47" s="47" t="e">
        <f>#REF!+#REF!</f>
        <v>#REF!</v>
      </c>
      <c r="AZ47" s="47" t="e">
        <f>#REF!+#REF!</f>
        <v>#REF!</v>
      </c>
      <c r="BA47" s="47" t="e">
        <f>#REF!+#REF!</f>
        <v>#REF!</v>
      </c>
      <c r="BB47" s="47" t="e">
        <f>#REF!+#REF!</f>
        <v>#REF!</v>
      </c>
      <c r="BC47" s="47" t="e">
        <f>#REF!+#REF!</f>
        <v>#REF!</v>
      </c>
      <c r="BD47" s="47" t="e">
        <f>#REF!+#REF!</f>
        <v>#REF!</v>
      </c>
      <c r="BE47" s="47" t="e">
        <f>#REF!+#REF!</f>
        <v>#REF!</v>
      </c>
      <c r="BF47" s="47" t="e">
        <f>#REF!+#REF!</f>
        <v>#REF!</v>
      </c>
      <c r="BG47" s="47" t="e">
        <f>#REF!+#REF!</f>
        <v>#REF!</v>
      </c>
      <c r="BH47" s="47" t="e">
        <f>#REF!+#REF!</f>
        <v>#REF!</v>
      </c>
      <c r="BI47" s="47" t="e">
        <f>#REF!+#REF!</f>
        <v>#REF!</v>
      </c>
      <c r="BJ47" s="47" t="e">
        <f>#REF!+#REF!</f>
        <v>#REF!</v>
      </c>
      <c r="BK47" s="47" t="e">
        <f>#REF!+#REF!</f>
        <v>#REF!</v>
      </c>
      <c r="BL47" s="47" t="e">
        <f>#REF!+#REF!</f>
        <v>#REF!</v>
      </c>
      <c r="BM47" s="47" t="e">
        <f>#REF!+#REF!</f>
        <v>#REF!</v>
      </c>
      <c r="BN47" s="47" t="e">
        <f>#REF!+#REF!</f>
        <v>#REF!</v>
      </c>
      <c r="BO47" s="47" t="e">
        <f>#REF!+#REF!</f>
        <v>#REF!</v>
      </c>
      <c r="BP47" s="49">
        <f>SUM(BP48)</f>
        <v>35129</v>
      </c>
      <c r="BQ47" s="49">
        <f>SUM(BQ48)</f>
        <v>35129</v>
      </c>
      <c r="BR47" s="47">
        <f>SUM(BR48)</f>
        <v>35129</v>
      </c>
      <c r="BS47" s="41" t="e">
        <f>#REF!+#REF!</f>
        <v>#REF!</v>
      </c>
      <c r="BT47" s="19" t="e">
        <f>#REF!+#REF!</f>
        <v>#REF!</v>
      </c>
    </row>
    <row r="48" spans="1:72" thickBot="1">
      <c r="A48" s="88" t="s">
        <v>47</v>
      </c>
      <c r="B48" s="72" t="s">
        <v>63</v>
      </c>
      <c r="C48" s="72" t="s">
        <v>16</v>
      </c>
      <c r="D48" s="73" t="s">
        <v>0</v>
      </c>
      <c r="E48" s="74" t="s">
        <v>67</v>
      </c>
      <c r="F48" s="89"/>
      <c r="G48" s="90"/>
      <c r="H48" s="90"/>
      <c r="I48" s="91"/>
      <c r="J48" s="92"/>
      <c r="K48" s="93"/>
      <c r="L48" s="93"/>
      <c r="M48" s="90"/>
      <c r="N48" s="90"/>
      <c r="O48" s="93"/>
      <c r="P48" s="93"/>
      <c r="Q48" s="93"/>
      <c r="R48" s="93"/>
      <c r="S48" s="90"/>
      <c r="T48" s="90"/>
      <c r="U48" s="93"/>
      <c r="V48" s="93"/>
      <c r="W48" s="93"/>
      <c r="X48" s="93"/>
      <c r="Y48" s="90"/>
      <c r="Z48" s="90"/>
      <c r="AA48" s="93"/>
      <c r="AB48" s="93"/>
      <c r="AC48" s="93"/>
      <c r="AD48" s="93"/>
      <c r="AE48" s="90"/>
      <c r="AF48" s="90"/>
      <c r="AG48" s="93"/>
      <c r="AH48" s="93"/>
      <c r="AI48" s="93"/>
      <c r="AJ48" s="93"/>
      <c r="AK48" s="90"/>
      <c r="AL48" s="90"/>
      <c r="AM48" s="93"/>
      <c r="AN48" s="93"/>
      <c r="AO48" s="93"/>
      <c r="AP48" s="93"/>
      <c r="AQ48" s="90"/>
      <c r="AR48" s="90"/>
      <c r="AS48" s="94"/>
      <c r="AT48" s="94"/>
      <c r="AU48" s="94"/>
      <c r="AV48" s="94"/>
      <c r="AW48" s="94"/>
      <c r="AX48" s="90"/>
      <c r="AY48" s="90"/>
      <c r="AZ48" s="94"/>
      <c r="BA48" s="94"/>
      <c r="BB48" s="94"/>
      <c r="BC48" s="94"/>
      <c r="BD48" s="90"/>
      <c r="BE48" s="90"/>
      <c r="BF48" s="94"/>
      <c r="BG48" s="94"/>
      <c r="BH48" s="94"/>
      <c r="BI48" s="94"/>
      <c r="BJ48" s="90"/>
      <c r="BK48" s="90"/>
      <c r="BL48" s="94"/>
      <c r="BM48" s="94"/>
      <c r="BN48" s="94"/>
      <c r="BO48" s="94"/>
      <c r="BP48" s="94">
        <f t="shared" ref="BP48:BR49" si="5">SUM(BP49)</f>
        <v>35129</v>
      </c>
      <c r="BQ48" s="94">
        <f t="shared" si="5"/>
        <v>35129</v>
      </c>
      <c r="BR48" s="90">
        <f t="shared" si="5"/>
        <v>35129</v>
      </c>
      <c r="BS48" s="17"/>
      <c r="BT48" s="17"/>
    </row>
    <row r="49" spans="1:73" ht="32.25" thickBot="1">
      <c r="A49" s="55" t="s">
        <v>56</v>
      </c>
      <c r="B49" s="56" t="s">
        <v>63</v>
      </c>
      <c r="C49" s="56" t="s">
        <v>16</v>
      </c>
      <c r="D49" s="57" t="s">
        <v>0</v>
      </c>
      <c r="E49" s="74" t="s">
        <v>72</v>
      </c>
      <c r="F49" s="59"/>
      <c r="G49" s="97"/>
      <c r="H49" s="97"/>
      <c r="I49" s="97"/>
      <c r="J49" s="110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101">
        <f t="shared" si="5"/>
        <v>35129</v>
      </c>
      <c r="BQ49" s="101">
        <f t="shared" si="5"/>
        <v>35129</v>
      </c>
      <c r="BR49" s="97">
        <f t="shared" si="5"/>
        <v>35129</v>
      </c>
      <c r="BS49" s="26"/>
      <c r="BT49" s="26"/>
    </row>
    <row r="50" spans="1:73" ht="32.25" thickBot="1">
      <c r="A50" s="55" t="s">
        <v>57</v>
      </c>
      <c r="B50" s="56" t="s">
        <v>63</v>
      </c>
      <c r="C50" s="56" t="s">
        <v>16</v>
      </c>
      <c r="D50" s="57" t="s">
        <v>0</v>
      </c>
      <c r="E50" s="74" t="s">
        <v>73</v>
      </c>
      <c r="F50" s="59"/>
      <c r="G50" s="97"/>
      <c r="H50" s="97"/>
      <c r="I50" s="97"/>
      <c r="J50" s="110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101">
        <f>SUM(BP51+BP53)</f>
        <v>35129</v>
      </c>
      <c r="BQ50" s="101">
        <f>SUM(BQ51+BQ53)</f>
        <v>35129</v>
      </c>
      <c r="BR50" s="97">
        <f>SUM(BR51+BR53)</f>
        <v>35129</v>
      </c>
      <c r="BS50" s="26"/>
      <c r="BT50" s="26"/>
    </row>
    <row r="51" spans="1:73" ht="95.25" thickBot="1">
      <c r="A51" s="63" t="s">
        <v>49</v>
      </c>
      <c r="B51" s="59" t="s">
        <v>63</v>
      </c>
      <c r="C51" s="56" t="s">
        <v>16</v>
      </c>
      <c r="D51" s="57" t="s">
        <v>0</v>
      </c>
      <c r="E51" s="74" t="s">
        <v>73</v>
      </c>
      <c r="F51" s="59" t="s">
        <v>46</v>
      </c>
      <c r="G51" s="28"/>
      <c r="H51" s="28"/>
      <c r="I51" s="27"/>
      <c r="J51" s="31"/>
      <c r="K51" s="27"/>
      <c r="L51" s="27"/>
      <c r="M51" s="28"/>
      <c r="N51" s="28"/>
      <c r="O51" s="27"/>
      <c r="P51" s="27"/>
      <c r="Q51" s="27"/>
      <c r="R51" s="27"/>
      <c r="S51" s="28"/>
      <c r="T51" s="28"/>
      <c r="U51" s="27"/>
      <c r="V51" s="27"/>
      <c r="W51" s="27"/>
      <c r="X51" s="27"/>
      <c r="Y51" s="28"/>
      <c r="Z51" s="28"/>
      <c r="AA51" s="27"/>
      <c r="AB51" s="27"/>
      <c r="AC51" s="27"/>
      <c r="AD51" s="27"/>
      <c r="AE51" s="28"/>
      <c r="AF51" s="28"/>
      <c r="AG51" s="27"/>
      <c r="AH51" s="27"/>
      <c r="AI51" s="27"/>
      <c r="AJ51" s="27"/>
      <c r="AK51" s="28"/>
      <c r="AL51" s="28"/>
      <c r="AM51" s="27"/>
      <c r="AN51" s="27"/>
      <c r="AO51" s="27"/>
      <c r="AP51" s="27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9">
        <f>SUM(BP52)</f>
        <v>26747</v>
      </c>
      <c r="BQ51" s="29">
        <f>SUM(BQ52)</f>
        <v>26747</v>
      </c>
      <c r="BR51" s="28">
        <f>SUM(BR52)</f>
        <v>26747</v>
      </c>
      <c r="BS51" s="36"/>
      <c r="BT51" s="17"/>
    </row>
    <row r="52" spans="1:73" ht="32.25" thickBot="1">
      <c r="A52" s="55" t="s">
        <v>60</v>
      </c>
      <c r="B52" s="64" t="s">
        <v>63</v>
      </c>
      <c r="C52" s="64" t="s">
        <v>16</v>
      </c>
      <c r="D52" s="65" t="s">
        <v>0</v>
      </c>
      <c r="E52" s="74" t="s">
        <v>73</v>
      </c>
      <c r="F52" s="67" t="s">
        <v>64</v>
      </c>
      <c r="G52" s="97"/>
      <c r="H52" s="97"/>
      <c r="I52" s="98"/>
      <c r="J52" s="104"/>
      <c r="K52" s="98"/>
      <c r="L52" s="98"/>
      <c r="M52" s="97"/>
      <c r="N52" s="97"/>
      <c r="O52" s="98"/>
      <c r="P52" s="98"/>
      <c r="Q52" s="98"/>
      <c r="R52" s="98"/>
      <c r="S52" s="97"/>
      <c r="T52" s="97"/>
      <c r="U52" s="98"/>
      <c r="V52" s="98"/>
      <c r="W52" s="98"/>
      <c r="X52" s="98"/>
      <c r="Y52" s="97"/>
      <c r="Z52" s="97"/>
      <c r="AA52" s="98"/>
      <c r="AB52" s="98"/>
      <c r="AC52" s="98"/>
      <c r="AD52" s="98"/>
      <c r="AE52" s="97"/>
      <c r="AF52" s="97"/>
      <c r="AG52" s="98"/>
      <c r="AH52" s="98"/>
      <c r="AI52" s="98"/>
      <c r="AJ52" s="98"/>
      <c r="AK52" s="97"/>
      <c r="AL52" s="97"/>
      <c r="AM52" s="98"/>
      <c r="AN52" s="98"/>
      <c r="AO52" s="98"/>
      <c r="AP52" s="98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101">
        <f>26582+165</f>
        <v>26747</v>
      </c>
      <c r="BQ52" s="101">
        <f>26582+165</f>
        <v>26747</v>
      </c>
      <c r="BR52" s="97">
        <f>26582+165</f>
        <v>26747</v>
      </c>
      <c r="BS52" s="30"/>
      <c r="BT52" s="23"/>
    </row>
    <row r="53" spans="1:73" ht="32.25" thickBot="1">
      <c r="A53" s="55" t="s">
        <v>51</v>
      </c>
      <c r="B53" s="56" t="s">
        <v>63</v>
      </c>
      <c r="C53" s="56" t="s">
        <v>16</v>
      </c>
      <c r="D53" s="57" t="s">
        <v>0</v>
      </c>
      <c r="E53" s="74" t="s">
        <v>73</v>
      </c>
      <c r="F53" s="59" t="s">
        <v>52</v>
      </c>
      <c r="G53" s="97">
        <v>1398</v>
      </c>
      <c r="H53" s="97"/>
      <c r="I53" s="98"/>
      <c r="J53" s="104"/>
      <c r="K53" s="98"/>
      <c r="L53" s="98"/>
      <c r="M53" s="97">
        <f>G53+I53+J53+K53+L53</f>
        <v>1398</v>
      </c>
      <c r="N53" s="97">
        <f>H53+J53</f>
        <v>0</v>
      </c>
      <c r="O53" s="98"/>
      <c r="P53" s="98"/>
      <c r="Q53" s="98"/>
      <c r="R53" s="98"/>
      <c r="S53" s="97">
        <f>M53+O53+P53+Q53+R53</f>
        <v>1398</v>
      </c>
      <c r="T53" s="97">
        <f>N53+P53</f>
        <v>0</v>
      </c>
      <c r="U53" s="98"/>
      <c r="V53" s="98"/>
      <c r="W53" s="98"/>
      <c r="X53" s="98"/>
      <c r="Y53" s="97">
        <f>S53+U53+V53+W53+X53</f>
        <v>1398</v>
      </c>
      <c r="Z53" s="97">
        <f>T53+V53</f>
        <v>0</v>
      </c>
      <c r="AA53" s="98"/>
      <c r="AB53" s="98"/>
      <c r="AC53" s="98"/>
      <c r="AD53" s="98"/>
      <c r="AE53" s="97">
        <f>Y53+AA53+AB53+AC53+AD53</f>
        <v>1398</v>
      </c>
      <c r="AF53" s="97">
        <f>Z53+AB53</f>
        <v>0</v>
      </c>
      <c r="AG53" s="98"/>
      <c r="AH53" s="98"/>
      <c r="AI53" s="98"/>
      <c r="AJ53" s="98"/>
      <c r="AK53" s="97">
        <f>AE53+AG53+AH53+AI53+AJ53</f>
        <v>1398</v>
      </c>
      <c r="AL53" s="97">
        <f>AF53+AH53</f>
        <v>0</v>
      </c>
      <c r="AM53" s="98"/>
      <c r="AN53" s="98"/>
      <c r="AO53" s="98"/>
      <c r="AP53" s="98"/>
      <c r="AQ53" s="97">
        <f>AK53+AM53+AN53+AO53+AP53</f>
        <v>1398</v>
      </c>
      <c r="AR53" s="97">
        <f>AL53+AN53</f>
        <v>0</v>
      </c>
      <c r="AS53" s="97"/>
      <c r="AT53" s="97"/>
      <c r="AU53" s="97"/>
      <c r="AV53" s="97"/>
      <c r="AW53" s="97"/>
      <c r="AX53" s="97">
        <f>AQ53+AS53+AT53+AU53+AV53</f>
        <v>1398</v>
      </c>
      <c r="AY53" s="97">
        <f>AR53+AT53</f>
        <v>0</v>
      </c>
      <c r="AZ53" s="97"/>
      <c r="BA53" s="97"/>
      <c r="BB53" s="97"/>
      <c r="BC53" s="97"/>
      <c r="BD53" s="97">
        <f>AX53+AZ53+BA53+BB53+BC53</f>
        <v>1398</v>
      </c>
      <c r="BE53" s="97">
        <f>AY53+BA53</f>
        <v>0</v>
      </c>
      <c r="BF53" s="97"/>
      <c r="BG53" s="97"/>
      <c r="BH53" s="97"/>
      <c r="BI53" s="97"/>
      <c r="BJ53" s="97">
        <f>BD53+BF53+BG53+BH53+BI53</f>
        <v>1398</v>
      </c>
      <c r="BK53" s="97">
        <f>BE53+BG53</f>
        <v>0</v>
      </c>
      <c r="BL53" s="97"/>
      <c r="BM53" s="97"/>
      <c r="BN53" s="97"/>
      <c r="BO53" s="97"/>
      <c r="BP53" s="101">
        <f>SUM(BP54)</f>
        <v>8382</v>
      </c>
      <c r="BQ53" s="101">
        <f>SUM(BQ54)</f>
        <v>8382</v>
      </c>
      <c r="BR53" s="97">
        <f>SUM(BR54)</f>
        <v>8382</v>
      </c>
      <c r="BS53" s="30"/>
      <c r="BT53" s="23"/>
    </row>
    <row r="54" spans="1:73" ht="48" thickBot="1">
      <c r="A54" s="55" t="s">
        <v>61</v>
      </c>
      <c r="B54" s="56" t="s">
        <v>63</v>
      </c>
      <c r="C54" s="56" t="s">
        <v>16</v>
      </c>
      <c r="D54" s="57" t="s">
        <v>0</v>
      </c>
      <c r="E54" s="58" t="s">
        <v>73</v>
      </c>
      <c r="F54" s="59" t="s">
        <v>65</v>
      </c>
      <c r="G54" s="97"/>
      <c r="H54" s="97"/>
      <c r="I54" s="98"/>
      <c r="J54" s="104"/>
      <c r="K54" s="98"/>
      <c r="L54" s="98"/>
      <c r="M54" s="97"/>
      <c r="N54" s="97"/>
      <c r="O54" s="98"/>
      <c r="P54" s="98"/>
      <c r="Q54" s="98"/>
      <c r="R54" s="98"/>
      <c r="S54" s="97"/>
      <c r="T54" s="97"/>
      <c r="U54" s="98"/>
      <c r="V54" s="98"/>
      <c r="W54" s="98"/>
      <c r="X54" s="98"/>
      <c r="Y54" s="97"/>
      <c r="Z54" s="97"/>
      <c r="AA54" s="98"/>
      <c r="AB54" s="98"/>
      <c r="AC54" s="98"/>
      <c r="AD54" s="98"/>
      <c r="AE54" s="97"/>
      <c r="AF54" s="97"/>
      <c r="AG54" s="98"/>
      <c r="AH54" s="98"/>
      <c r="AI54" s="98"/>
      <c r="AJ54" s="98"/>
      <c r="AK54" s="97"/>
      <c r="AL54" s="97"/>
      <c r="AM54" s="98"/>
      <c r="AN54" s="98"/>
      <c r="AO54" s="98"/>
      <c r="AP54" s="98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101">
        <f>533+876+556+1665-165+4066+702+149</f>
        <v>8382</v>
      </c>
      <c r="BQ54" s="101">
        <f>533+876+556+1665-165+4066+702+149</f>
        <v>8382</v>
      </c>
      <c r="BR54" s="97">
        <f>533+876+556+1665-165+4066+702+149</f>
        <v>8382</v>
      </c>
      <c r="BS54" s="30"/>
      <c r="BT54" s="23"/>
    </row>
    <row r="55" spans="1:73">
      <c r="BQ55" s="15"/>
      <c r="BR55" s="15"/>
      <c r="BS55" s="15"/>
      <c r="BT55" s="15"/>
      <c r="BU55" s="15"/>
    </row>
    <row r="56" spans="1:73" ht="12.75">
      <c r="A56" s="1"/>
      <c r="B56" s="1"/>
      <c r="C56" s="1"/>
      <c r="D56" s="1"/>
      <c r="E56" s="1"/>
      <c r="F56" s="1"/>
      <c r="G56" s="1"/>
      <c r="H56" s="1"/>
      <c r="J56" s="1"/>
      <c r="AS56" s="1"/>
      <c r="AT56" s="1"/>
      <c r="AU56" s="1"/>
      <c r="AV56" s="1"/>
      <c r="AW56" s="1"/>
      <c r="AZ56" s="1"/>
      <c r="BA56" s="1"/>
      <c r="BB56" s="1"/>
      <c r="BC56" s="1"/>
      <c r="BF56" s="1"/>
      <c r="BG56" s="1"/>
      <c r="BH56" s="1"/>
      <c r="BI56" s="1"/>
      <c r="BL56" s="1"/>
      <c r="BM56" s="1"/>
      <c r="BN56" s="1"/>
      <c r="BO56" s="1"/>
      <c r="BQ56" s="15"/>
      <c r="BR56" s="15"/>
      <c r="BS56" s="15"/>
      <c r="BT56" s="15"/>
      <c r="BU56" s="15"/>
    </row>
    <row r="57" spans="1:73" ht="12.75">
      <c r="A57" s="1"/>
      <c r="B57" s="1"/>
      <c r="C57" s="1"/>
      <c r="D57" s="1"/>
      <c r="E57" s="1"/>
      <c r="F57" s="1"/>
      <c r="G57" s="1"/>
      <c r="H57" s="1"/>
      <c r="J57" s="1"/>
      <c r="AS57" s="1"/>
      <c r="AT57" s="1"/>
      <c r="AU57" s="1"/>
      <c r="AV57" s="1"/>
      <c r="AW57" s="1"/>
      <c r="AZ57" s="1"/>
      <c r="BA57" s="1"/>
      <c r="BB57" s="1"/>
      <c r="BC57" s="1"/>
      <c r="BF57" s="1"/>
      <c r="BG57" s="1"/>
      <c r="BH57" s="1"/>
      <c r="BI57" s="1"/>
      <c r="BL57" s="1"/>
      <c r="BM57" s="1"/>
      <c r="BN57" s="1"/>
      <c r="BO57" s="1"/>
      <c r="BQ57" s="15"/>
      <c r="BR57" s="15"/>
      <c r="BS57" s="15"/>
      <c r="BT57" s="15"/>
      <c r="BU57" s="15"/>
    </row>
    <row r="58" spans="1:73" ht="12.75">
      <c r="A58" s="1"/>
      <c r="B58" s="1"/>
      <c r="C58" s="1"/>
      <c r="D58" s="1"/>
      <c r="E58" s="1"/>
      <c r="F58" s="1"/>
      <c r="G58" s="1"/>
      <c r="H58" s="1"/>
      <c r="J58" s="1"/>
      <c r="AS58" s="1"/>
      <c r="AT58" s="1"/>
      <c r="AU58" s="1"/>
      <c r="AV58" s="1"/>
      <c r="AW58" s="1"/>
      <c r="AZ58" s="1"/>
      <c r="BA58" s="1"/>
      <c r="BB58" s="1"/>
      <c r="BC58" s="1"/>
      <c r="BF58" s="1"/>
      <c r="BG58" s="1"/>
      <c r="BH58" s="1"/>
      <c r="BI58" s="1"/>
      <c r="BL58" s="1"/>
      <c r="BM58" s="1"/>
      <c r="BN58" s="1"/>
      <c r="BO58" s="1"/>
      <c r="BQ58" s="15"/>
      <c r="BR58" s="15"/>
      <c r="BS58" s="15"/>
      <c r="BT58" s="15"/>
      <c r="BU58" s="15"/>
    </row>
    <row r="59" spans="1:73" ht="12.75">
      <c r="A59" s="1"/>
      <c r="B59" s="1"/>
      <c r="C59" s="1"/>
      <c r="D59" s="1"/>
      <c r="E59" s="1"/>
      <c r="F59" s="1"/>
      <c r="G59" s="1"/>
      <c r="H59" s="1"/>
      <c r="J59" s="1"/>
      <c r="AS59" s="1"/>
      <c r="AT59" s="1"/>
      <c r="AU59" s="1"/>
      <c r="AV59" s="1"/>
      <c r="AW59" s="1"/>
      <c r="AZ59" s="1"/>
      <c r="BA59" s="1"/>
      <c r="BB59" s="1"/>
      <c r="BC59" s="1"/>
      <c r="BF59" s="1"/>
      <c r="BG59" s="1"/>
      <c r="BH59" s="1"/>
      <c r="BI59" s="1"/>
      <c r="BL59" s="1"/>
      <c r="BM59" s="1"/>
      <c r="BN59" s="1"/>
      <c r="BO59" s="1"/>
      <c r="BQ59" s="15"/>
      <c r="BR59" s="15"/>
      <c r="BS59" s="15"/>
      <c r="BT59" s="15"/>
      <c r="BU59" s="15"/>
    </row>
    <row r="60" spans="1:73" ht="12.75">
      <c r="A60" s="1"/>
      <c r="B60" s="1"/>
      <c r="C60" s="1"/>
      <c r="D60" s="1"/>
      <c r="E60" s="1"/>
      <c r="F60" s="1"/>
      <c r="G60" s="1"/>
      <c r="H60" s="1"/>
      <c r="J60" s="1"/>
      <c r="AS60" s="1"/>
      <c r="AT60" s="1"/>
      <c r="AU60" s="1"/>
      <c r="AV60" s="1"/>
      <c r="AW60" s="1"/>
      <c r="AZ60" s="1"/>
      <c r="BA60" s="1"/>
      <c r="BB60" s="1"/>
      <c r="BC60" s="1"/>
      <c r="BF60" s="1"/>
      <c r="BG60" s="1"/>
      <c r="BH60" s="1"/>
      <c r="BI60" s="1"/>
      <c r="BL60" s="1"/>
      <c r="BM60" s="1"/>
      <c r="BN60" s="1"/>
      <c r="BO60" s="1"/>
      <c r="BQ60" s="15"/>
      <c r="BR60" s="15"/>
      <c r="BS60" s="15"/>
      <c r="BT60" s="15"/>
      <c r="BU60" s="15"/>
    </row>
    <row r="61" spans="1:73" ht="12.75">
      <c r="A61" s="1"/>
      <c r="B61" s="1"/>
      <c r="C61" s="1"/>
      <c r="D61" s="1"/>
      <c r="E61" s="1"/>
      <c r="F61" s="1"/>
      <c r="G61" s="1"/>
      <c r="H61" s="1"/>
      <c r="J61" s="1"/>
      <c r="AS61" s="1"/>
      <c r="AT61" s="1"/>
      <c r="AU61" s="1"/>
      <c r="AV61" s="1"/>
      <c r="AW61" s="1"/>
      <c r="AZ61" s="1"/>
      <c r="BA61" s="1"/>
      <c r="BB61" s="1"/>
      <c r="BC61" s="1"/>
      <c r="BF61" s="1"/>
      <c r="BG61" s="1"/>
      <c r="BH61" s="1"/>
      <c r="BI61" s="1"/>
      <c r="BL61" s="1"/>
      <c r="BM61" s="1"/>
      <c r="BN61" s="1"/>
      <c r="BO61" s="1"/>
      <c r="BQ61" s="15"/>
      <c r="BR61" s="15"/>
      <c r="BS61" s="15"/>
      <c r="BT61" s="15"/>
      <c r="BU61" s="15"/>
    </row>
    <row r="62" spans="1:73" ht="12.75">
      <c r="A62" s="1"/>
      <c r="B62" s="1"/>
      <c r="C62" s="1"/>
      <c r="D62" s="1"/>
      <c r="E62" s="1"/>
      <c r="F62" s="1"/>
      <c r="G62" s="1"/>
      <c r="H62" s="1"/>
      <c r="J62" s="1"/>
      <c r="AS62" s="1"/>
      <c r="AT62" s="1"/>
      <c r="AU62" s="1"/>
      <c r="AV62" s="1"/>
      <c r="AW62" s="1"/>
      <c r="AZ62" s="1"/>
      <c r="BA62" s="1"/>
      <c r="BB62" s="1"/>
      <c r="BC62" s="1"/>
      <c r="BF62" s="1"/>
      <c r="BG62" s="1"/>
      <c r="BH62" s="1"/>
      <c r="BI62" s="1"/>
      <c r="BL62" s="1"/>
      <c r="BM62" s="1"/>
      <c r="BN62" s="1"/>
      <c r="BO62" s="1"/>
      <c r="BQ62" s="15"/>
      <c r="BR62" s="15"/>
      <c r="BS62" s="15"/>
      <c r="BT62" s="15"/>
      <c r="BU62" s="15"/>
    </row>
    <row r="63" spans="1:73" ht="12.75">
      <c r="A63" s="1"/>
      <c r="B63" s="1"/>
      <c r="C63" s="1"/>
      <c r="D63" s="1"/>
      <c r="E63" s="1"/>
      <c r="F63" s="1"/>
      <c r="G63" s="1"/>
      <c r="H63" s="1"/>
      <c r="J63" s="1"/>
      <c r="AS63" s="1"/>
      <c r="AT63" s="1"/>
      <c r="AU63" s="1"/>
      <c r="AV63" s="1"/>
      <c r="AW63" s="1"/>
      <c r="AZ63" s="1"/>
      <c r="BA63" s="1"/>
      <c r="BB63" s="1"/>
      <c r="BC63" s="1"/>
      <c r="BF63" s="1"/>
      <c r="BG63" s="1"/>
      <c r="BH63" s="1"/>
      <c r="BI63" s="1"/>
      <c r="BL63" s="1"/>
      <c r="BM63" s="1"/>
      <c r="BN63" s="1"/>
      <c r="BO63" s="1"/>
      <c r="BQ63" s="15"/>
      <c r="BR63" s="15"/>
      <c r="BS63" s="15"/>
      <c r="BT63" s="15"/>
      <c r="BU63" s="15"/>
    </row>
    <row r="64" spans="1:73" ht="12.75">
      <c r="A64" s="1"/>
      <c r="B64" s="1"/>
      <c r="C64" s="1"/>
      <c r="D64" s="1"/>
      <c r="E64" s="1"/>
      <c r="F64" s="1"/>
      <c r="G64" s="1"/>
      <c r="H64" s="1"/>
      <c r="J64" s="1"/>
      <c r="AS64" s="1"/>
      <c r="AT64" s="1"/>
      <c r="AU64" s="1"/>
      <c r="AV64" s="1"/>
      <c r="AW64" s="1"/>
      <c r="AZ64" s="1"/>
      <c r="BA64" s="1"/>
      <c r="BB64" s="1"/>
      <c r="BC64" s="1"/>
      <c r="BF64" s="1"/>
      <c r="BG64" s="1"/>
      <c r="BH64" s="1"/>
      <c r="BI64" s="1"/>
      <c r="BL64" s="1"/>
      <c r="BM64" s="1"/>
      <c r="BN64" s="1"/>
      <c r="BO64" s="1"/>
      <c r="BQ64" s="15"/>
      <c r="BR64" s="15"/>
      <c r="BS64" s="15"/>
      <c r="BT64" s="15"/>
      <c r="BU64" s="15"/>
    </row>
    <row r="65" spans="1:73" ht="12.75">
      <c r="A65" s="1"/>
      <c r="B65" s="1"/>
      <c r="C65" s="1"/>
      <c r="D65" s="1"/>
      <c r="E65" s="1"/>
      <c r="F65" s="1"/>
      <c r="G65" s="1"/>
      <c r="H65" s="1"/>
      <c r="J65" s="1"/>
      <c r="AS65" s="1"/>
      <c r="AT65" s="1"/>
      <c r="AU65" s="1"/>
      <c r="AV65" s="1"/>
      <c r="AW65" s="1"/>
      <c r="AZ65" s="1"/>
      <c r="BA65" s="1"/>
      <c r="BB65" s="1"/>
      <c r="BC65" s="1"/>
      <c r="BF65" s="1"/>
      <c r="BG65" s="1"/>
      <c r="BH65" s="1"/>
      <c r="BI65" s="1"/>
      <c r="BL65" s="1"/>
      <c r="BM65" s="1"/>
      <c r="BN65" s="1"/>
      <c r="BO65" s="1"/>
      <c r="BQ65" s="15"/>
      <c r="BR65" s="15"/>
      <c r="BS65" s="15"/>
      <c r="BT65" s="15"/>
      <c r="BU65" s="15"/>
    </row>
    <row r="66" spans="1:73" ht="12.75">
      <c r="A66" s="1"/>
      <c r="B66" s="1"/>
      <c r="C66" s="1"/>
      <c r="D66" s="1"/>
      <c r="E66" s="1"/>
      <c r="F66" s="1"/>
      <c r="G66" s="1"/>
      <c r="H66" s="1"/>
      <c r="J66" s="1"/>
      <c r="AS66" s="1"/>
      <c r="AT66" s="1"/>
      <c r="AU66" s="1"/>
      <c r="AV66" s="1"/>
      <c r="AW66" s="1"/>
      <c r="AZ66" s="1"/>
      <c r="BA66" s="1"/>
      <c r="BB66" s="1"/>
      <c r="BC66" s="1"/>
      <c r="BF66" s="1"/>
      <c r="BG66" s="1"/>
      <c r="BH66" s="1"/>
      <c r="BI66" s="1"/>
      <c r="BL66" s="1"/>
      <c r="BM66" s="1"/>
      <c r="BN66" s="1"/>
      <c r="BO66" s="1"/>
      <c r="BQ66" s="15"/>
      <c r="BR66" s="15"/>
      <c r="BS66" s="15"/>
      <c r="BT66" s="15"/>
      <c r="BU66" s="15"/>
    </row>
    <row r="67" spans="1:73">
      <c r="BQ67" s="15"/>
      <c r="BR67" s="15"/>
    </row>
    <row r="68" spans="1:73">
      <c r="BQ68" s="15"/>
      <c r="BR68" s="15"/>
    </row>
    <row r="69" spans="1:73">
      <c r="BQ69" s="15"/>
      <c r="BR69" s="15"/>
    </row>
    <row r="70" spans="1:73">
      <c r="BQ70" s="15"/>
      <c r="BR70" s="15"/>
    </row>
    <row r="71" spans="1:73">
      <c r="BQ71" s="15"/>
      <c r="BR71" s="15"/>
    </row>
    <row r="72" spans="1:73">
      <c r="BQ72" s="15"/>
      <c r="BR72" s="15"/>
    </row>
    <row r="73" spans="1:73">
      <c r="BQ73" s="15"/>
      <c r="BR73" s="15"/>
    </row>
    <row r="74" spans="1:73">
      <c r="BQ74" s="15"/>
      <c r="BR74" s="15"/>
    </row>
    <row r="75" spans="1:73">
      <c r="BQ75" s="15"/>
      <c r="BR75" s="15"/>
    </row>
    <row r="76" spans="1:73">
      <c r="BQ76" s="15"/>
      <c r="BR76" s="15"/>
    </row>
    <row r="77" spans="1:73">
      <c r="BQ77" s="15"/>
      <c r="BR77" s="15"/>
    </row>
    <row r="78" spans="1:73">
      <c r="BQ78" s="15"/>
      <c r="BR78" s="15"/>
    </row>
    <row r="79" spans="1:73">
      <c r="BQ79" s="15"/>
      <c r="BR79" s="15"/>
    </row>
    <row r="80" spans="1:73">
      <c r="BQ80" s="15"/>
      <c r="BR80" s="15"/>
    </row>
    <row r="81" spans="69:70">
      <c r="BQ81" s="15"/>
      <c r="BR81" s="15"/>
    </row>
    <row r="82" spans="69:70">
      <c r="BQ82" s="15"/>
      <c r="BR82" s="15"/>
    </row>
    <row r="83" spans="69:70">
      <c r="BQ83" s="15"/>
      <c r="BR83" s="15"/>
    </row>
    <row r="84" spans="69:70">
      <c r="BQ84" s="15"/>
      <c r="BR84" s="15"/>
    </row>
    <row r="85" spans="69:70">
      <c r="BQ85" s="15"/>
      <c r="BR85" s="15"/>
    </row>
    <row r="86" spans="69:70">
      <c r="BQ86" s="15"/>
      <c r="BR86" s="15"/>
    </row>
    <row r="87" spans="69:70">
      <c r="BQ87" s="15"/>
      <c r="BR87" s="15"/>
    </row>
    <row r="88" spans="69:70">
      <c r="BQ88" s="15"/>
      <c r="BR88" s="15"/>
    </row>
    <row r="89" spans="69:70">
      <c r="BQ89" s="15"/>
      <c r="BR89" s="15"/>
    </row>
    <row r="90" spans="69:70">
      <c r="BQ90" s="15"/>
      <c r="BR90" s="15"/>
    </row>
    <row r="91" spans="69:70">
      <c r="BQ91" s="15"/>
      <c r="BR91" s="15"/>
    </row>
    <row r="92" spans="69:70">
      <c r="BQ92" s="15"/>
      <c r="BR92" s="15"/>
    </row>
    <row r="93" spans="69:70">
      <c r="BQ93" s="15"/>
      <c r="BR93" s="15"/>
    </row>
    <row r="94" spans="69:70">
      <c r="BQ94" s="15"/>
      <c r="BR94" s="15"/>
    </row>
    <row r="95" spans="69:70">
      <c r="BQ95" s="15"/>
      <c r="BR95" s="15"/>
    </row>
    <row r="96" spans="69:70">
      <c r="BQ96" s="15"/>
      <c r="BR96" s="15"/>
    </row>
    <row r="97" spans="69:70">
      <c r="BQ97" s="15"/>
      <c r="BR97" s="15"/>
    </row>
    <row r="98" spans="69:70">
      <c r="BQ98" s="15"/>
      <c r="BR98" s="15"/>
    </row>
    <row r="99" spans="69:70">
      <c r="BQ99" s="15"/>
      <c r="BR99" s="15"/>
    </row>
    <row r="100" spans="69:70">
      <c r="BQ100" s="15"/>
      <c r="BR100" s="15"/>
    </row>
    <row r="101" spans="69:70">
      <c r="BQ101" s="15"/>
      <c r="BR101" s="15"/>
    </row>
    <row r="102" spans="69:70">
      <c r="BQ102" s="15"/>
      <c r="BR102" s="15"/>
    </row>
    <row r="103" spans="69:70">
      <c r="BQ103" s="15"/>
      <c r="BR103" s="15"/>
    </row>
    <row r="104" spans="69:70">
      <c r="BQ104" s="15"/>
      <c r="BR104" s="15"/>
    </row>
    <row r="105" spans="69:70">
      <c r="BQ105" s="15"/>
      <c r="BR105" s="15"/>
    </row>
    <row r="106" spans="69:70">
      <c r="BQ106" s="15"/>
      <c r="BR106" s="15"/>
    </row>
    <row r="107" spans="69:70">
      <c r="BQ107" s="15"/>
      <c r="BR107" s="15"/>
    </row>
    <row r="108" spans="69:70">
      <c r="BQ108" s="15"/>
      <c r="BR108" s="15"/>
    </row>
    <row r="109" spans="69:70">
      <c r="BQ109" s="15"/>
      <c r="BR109" s="15"/>
    </row>
    <row r="110" spans="69:70">
      <c r="BQ110" s="15"/>
      <c r="BR110" s="15"/>
    </row>
    <row r="111" spans="69:70">
      <c r="BQ111" s="15"/>
      <c r="BR111" s="15"/>
    </row>
    <row r="112" spans="69:70">
      <c r="BQ112" s="15"/>
      <c r="BR112" s="15"/>
    </row>
    <row r="113" spans="69:70">
      <c r="BQ113" s="15"/>
      <c r="BR113" s="15"/>
    </row>
    <row r="114" spans="69:70">
      <c r="BQ114" s="15"/>
      <c r="BR114" s="15"/>
    </row>
    <row r="115" spans="69:70">
      <c r="BQ115" s="15"/>
      <c r="BR115" s="15"/>
    </row>
    <row r="116" spans="69:70">
      <c r="BQ116" s="15"/>
      <c r="BR116" s="15"/>
    </row>
    <row r="117" spans="69:70">
      <c r="BQ117" s="15"/>
      <c r="BR117" s="15"/>
    </row>
    <row r="118" spans="69:70">
      <c r="BQ118" s="15"/>
      <c r="BR118" s="15"/>
    </row>
    <row r="119" spans="69:70">
      <c r="BQ119" s="15"/>
      <c r="BR119" s="15"/>
    </row>
    <row r="120" spans="69:70">
      <c r="BQ120" s="15"/>
      <c r="BR120" s="15"/>
    </row>
    <row r="121" spans="69:70">
      <c r="BQ121" s="15"/>
      <c r="BR121" s="15"/>
    </row>
    <row r="122" spans="69:70">
      <c r="BQ122" s="15"/>
      <c r="BR122" s="15"/>
    </row>
    <row r="123" spans="69:70">
      <c r="BQ123" s="15"/>
      <c r="BR123" s="15"/>
    </row>
    <row r="124" spans="69:70">
      <c r="BQ124" s="15"/>
      <c r="BR124" s="15"/>
    </row>
    <row r="125" spans="69:70">
      <c r="BQ125" s="15"/>
      <c r="BR125" s="15"/>
    </row>
    <row r="126" spans="69:70">
      <c r="BQ126" s="15"/>
      <c r="BR126" s="15"/>
    </row>
    <row r="127" spans="69:70">
      <c r="BQ127" s="15"/>
      <c r="BR127" s="15"/>
    </row>
    <row r="128" spans="69:70">
      <c r="BQ128" s="15"/>
      <c r="BR128" s="15"/>
    </row>
    <row r="129" spans="69:70">
      <c r="BQ129" s="15"/>
      <c r="BR129" s="15"/>
    </row>
    <row r="130" spans="69:70">
      <c r="BQ130" s="15"/>
      <c r="BR130" s="15"/>
    </row>
    <row r="131" spans="69:70">
      <c r="BQ131" s="15"/>
      <c r="BR131" s="15"/>
    </row>
    <row r="132" spans="69:70">
      <c r="BQ132" s="15"/>
      <c r="BR132" s="15"/>
    </row>
    <row r="133" spans="69:70">
      <c r="BQ133" s="15"/>
      <c r="BR133" s="15"/>
    </row>
    <row r="134" spans="69:70">
      <c r="BQ134" s="15"/>
      <c r="BR134" s="15"/>
    </row>
  </sheetData>
  <mergeCells count="90">
    <mergeCell ref="T12:T14"/>
    <mergeCell ref="G11:H11"/>
    <mergeCell ref="A2:F2"/>
    <mergeCell ref="A3:F3"/>
    <mergeCell ref="A4:F4"/>
    <mergeCell ref="A5:F5"/>
    <mergeCell ref="A6:F6"/>
    <mergeCell ref="A7:BT9"/>
    <mergeCell ref="A10:A14"/>
    <mergeCell ref="C10:C14"/>
    <mergeCell ref="D10:D14"/>
    <mergeCell ref="E10:E14"/>
    <mergeCell ref="F10:F14"/>
    <mergeCell ref="G10:H10"/>
    <mergeCell ref="I10:I13"/>
    <mergeCell ref="J10:J13"/>
    <mergeCell ref="AO10:AO13"/>
    <mergeCell ref="AK12:AK14"/>
    <mergeCell ref="AL12:AL14"/>
    <mergeCell ref="AG10:AG13"/>
    <mergeCell ref="AH10:AH13"/>
    <mergeCell ref="AI10:AI13"/>
    <mergeCell ref="AJ10:AJ13"/>
    <mergeCell ref="AM10:AM13"/>
    <mergeCell ref="BF10:BF13"/>
    <mergeCell ref="BG10:BG13"/>
    <mergeCell ref="BH10:BH13"/>
    <mergeCell ref="BI10:BI13"/>
    <mergeCell ref="AU10:AU13"/>
    <mergeCell ref="AV10:AV13"/>
    <mergeCell ref="AX10:AY11"/>
    <mergeCell ref="AZ10:AZ13"/>
    <mergeCell ref="BA10:BA13"/>
    <mergeCell ref="BB10:BB13"/>
    <mergeCell ref="K10:K13"/>
    <mergeCell ref="BO10:BO13"/>
    <mergeCell ref="BK12:BK14"/>
    <mergeCell ref="BS10:BT11"/>
    <mergeCell ref="BP12:BP14"/>
    <mergeCell ref="BQ12:BQ14"/>
    <mergeCell ref="BR12:BR14"/>
    <mergeCell ref="BS12:BS14"/>
    <mergeCell ref="BT12:BT14"/>
    <mergeCell ref="BJ10:BK11"/>
    <mergeCell ref="BL10:BL13"/>
    <mergeCell ref="BM10:BM13"/>
    <mergeCell ref="BN10:BN13"/>
    <mergeCell ref="BJ12:BJ14"/>
    <mergeCell ref="X10:X13"/>
    <mergeCell ref="Y10:Z11"/>
    <mergeCell ref="N12:N14"/>
    <mergeCell ref="S12:S14"/>
    <mergeCell ref="R10:R13"/>
    <mergeCell ref="L10:L13"/>
    <mergeCell ref="M10:N11"/>
    <mergeCell ref="O10:O13"/>
    <mergeCell ref="P10:P13"/>
    <mergeCell ref="Q10:Q13"/>
    <mergeCell ref="BP10:BR11"/>
    <mergeCell ref="B10:B14"/>
    <mergeCell ref="AX12:AX14"/>
    <mergeCell ref="AY12:AY14"/>
    <mergeCell ref="BD12:BD14"/>
    <mergeCell ref="BE12:BE14"/>
    <mergeCell ref="S10:T11"/>
    <mergeCell ref="BC10:BC13"/>
    <mergeCell ref="BD10:BE11"/>
    <mergeCell ref="AP10:AP13"/>
    <mergeCell ref="AQ10:AR11"/>
    <mergeCell ref="AS10:AS13"/>
    <mergeCell ref="AT10:AT13"/>
    <mergeCell ref="G12:G14"/>
    <mergeCell ref="H12:H14"/>
    <mergeCell ref="M12:M14"/>
    <mergeCell ref="AQ12:AQ14"/>
    <mergeCell ref="AR12:AR14"/>
    <mergeCell ref="AK10:AL11"/>
    <mergeCell ref="U10:U13"/>
    <mergeCell ref="V10:V13"/>
    <mergeCell ref="W10:W13"/>
    <mergeCell ref="Y12:Y14"/>
    <mergeCell ref="Z12:Z14"/>
    <mergeCell ref="AA10:AA13"/>
    <mergeCell ref="AB10:AB13"/>
    <mergeCell ref="AC10:AC13"/>
    <mergeCell ref="AD10:AD13"/>
    <mergeCell ref="AE10:AF11"/>
    <mergeCell ref="AE12:AE14"/>
    <mergeCell ref="AF12:AF14"/>
    <mergeCell ref="AN10:AN13"/>
  </mergeCells>
  <pageMargins left="0.59055118110236227" right="0" top="0.74803149606299213" bottom="0.55118110236220474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2017-2019</vt:lpstr>
    </vt:vector>
  </TitlesOfParts>
  <Company>depfin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Чурашова</dc:creator>
  <cp:lastModifiedBy>Дементьева Елена Александровна</cp:lastModifiedBy>
  <cp:lastPrinted>2016-09-08T10:02:03Z</cp:lastPrinted>
  <dcterms:created xsi:type="dcterms:W3CDTF">2007-01-25T06:11:58Z</dcterms:created>
  <dcterms:modified xsi:type="dcterms:W3CDTF">2016-09-21T12:26:26Z</dcterms:modified>
</cp:coreProperties>
</file>