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585" windowWidth="15450" windowHeight="11160"/>
  </bookViews>
  <sheets>
    <sheet name="сентябрь бюджет" sheetId="16" r:id="rId1"/>
  </sheets>
  <externalReferences>
    <externalReference r:id="rId2"/>
    <externalReference r:id="rId3"/>
    <externalReference r:id="rId4"/>
  </externalReferences>
  <definedNames>
    <definedName name="APPT" localSheetId="0">#REF!</definedName>
    <definedName name="APPT">#REF!</definedName>
    <definedName name="BBB" localSheetId="0">#REF!</definedName>
    <definedName name="BBB">#REF!</definedName>
    <definedName name="dd" localSheetId="0">#REF!+#REF!+#REF!+#REF!+#REF!</definedName>
    <definedName name="dd">#REF!+#REF!+#REF!+#REF!+#REF!</definedName>
    <definedName name="f">[1]ШКОЛЫ!A1048575+[1]ШКОЛЫ!A1048576+[1]ШКОЛЫ!A1048550+[1]ШКОЛЫ!A1048554+[1]ШКОЛЫ!A1048555+[1]ШКОЛЫ!A1048556+[1]ШКОЛЫ!A1048574+[1]ШКОЛЫ!A1048557+[1]ШКОЛЫ!A1048558+[1]ШКОЛЫ!A1048559+[1]ШКОЛЫ!A1048560+[1]ШКОЛЫ!A1048561+[1]ШКОЛЫ!A1048562+[1]ШКОЛЫ!A1048563+[1]ШКОЛЫ!A1048564+[1]ШКОЛЫ!A1048565+[1]ШКОЛЫ!A1048566+[1]ШКОЛЫ!A1048567+[1]ШКОЛЫ!A1048568+[1]ШКОЛЫ!A1048569+[1]ШКОЛЫ!A1048570+[1]ШКОЛЫ!A1048571+[1]ШКОЛЫ!A1048572+[1]ШКОЛЫ!A1048573</definedName>
    <definedName name="FIO" localSheetId="0">#REF!</definedName>
    <definedName name="FIO">#REF!</definedName>
    <definedName name="nn" localSheetId="0">#REF!+#REF!+#REF!+#REF!+#REF!</definedName>
    <definedName name="nn">#REF!+#REF!+#REF!+#REF!+#REF!</definedName>
    <definedName name="q" localSheetId="0">#REF!+#REF!+#REF!+#REF!+#REF!</definedName>
    <definedName name="q">#REF!+#REF!+#REF!+#REF!+#REF!</definedName>
    <definedName name="SIGN" localSheetId="0">#REF!</definedName>
    <definedName name="SIGN">#REF!</definedName>
    <definedName name="Yflz" localSheetId="0">#REF!+#REF!+#REF!+#REF!+#REF!</definedName>
    <definedName name="Yflz">#REF!+#REF!+#REF!+#REF!+#REF!</definedName>
    <definedName name="год" localSheetId="0">#REF!+#REF!+#REF!+#REF!</definedName>
    <definedName name="год">#REF!+#REF!+#REF!+#REF!</definedName>
    <definedName name="_xlnm.Print_Titles" localSheetId="0">'сентябрь бюджет'!$3:$4</definedName>
    <definedName name="ИТОГО" localSheetId="0">#REF!+#REF!+#REF!</definedName>
    <definedName name="ИТОГО">#REF!+#REF!+#REF!</definedName>
    <definedName name="Канц" localSheetId="0">#REF!+#REF!+#REF!+#REF!+#REF!</definedName>
    <definedName name="Канц">#REF!+#REF!+#REF!+#REF!+#REF!</definedName>
    <definedName name="квартал" localSheetId="0">SUM(#REF!)</definedName>
    <definedName name="квартал">SUM(#REF!)</definedName>
    <definedName name="мц">[2]ШКОЛЫ!A1048575+[2]ШКОЛЫ!A1048576+[2]ШКОЛЫ!A1048550+[2]ШКОЛЫ!A1048554+[2]ШКОЛЫ!A1048555+[2]ШКОЛЫ!A1048556+[2]ШКОЛЫ!A1048574+[2]ШКОЛЫ!A1048557+[2]ШКОЛЫ!A1048558+[2]ШКОЛЫ!A1048559+[2]ШКОЛЫ!A1048560+[2]ШКОЛЫ!A1048561+[2]ШКОЛЫ!A1048562+[2]ШКОЛЫ!A1048563+[2]ШКОЛЫ!A1048564+[2]ШКОЛЫ!A1048565+[2]ШКОЛЫ!A1048566+[2]ШКОЛЫ!A1048567+[2]ШКОЛЫ!A1048568+[2]ШКОЛЫ!A1048569+[2]ШКОЛЫ!A1048570+[2]ШКОЛЫ!A1048571+[2]ШКОЛЫ!A1048572+[2]ШКОЛЫ!A1048573</definedName>
    <definedName name="ннн">[3]ШКОЛЫ!A1048575+[3]ШКОЛЫ!A1048576+[3]ШКОЛЫ!A1048550+[3]ШКОЛЫ!A1048554+[3]ШКОЛЫ!A1048555+[3]ШКОЛЫ!A1048556+[3]ШКОЛЫ!A1048574+[3]ШКОЛЫ!A1048557+[3]ШКОЛЫ!A1048558+[3]ШКОЛЫ!A1048559+[3]ШКОЛЫ!A1048560+[3]ШКОЛЫ!A1048561+[3]ШКОЛЫ!A1048562+[3]ШКОЛЫ!A1048563+[3]ШКОЛЫ!A1048564+[3]ШКОЛЫ!A1048565+[3]ШКОЛЫ!A1048566+[3]ШКОЛЫ!A1048567+[3]ШКОЛЫ!A1048568+[3]ШКОЛЫ!A1048569+[3]ШКОЛЫ!A1048570+[3]ШКОЛЫ!A1048571+[3]ШКОЛЫ!A1048572+[3]ШКОЛЫ!A1048573</definedName>
    <definedName name="_xlnm.Print_Area" localSheetId="0">'сентябрь бюджет'!$A$1:$AC$14</definedName>
    <definedName name="оооо" localSheetId="0">#REF!+#REF!+#REF!+#REF!+#REF!</definedName>
    <definedName name="оооо">#REF!+#REF!+#REF!+#REF!+#REF!</definedName>
    <definedName name="отклонения" localSheetId="0">#REF!-#REF!</definedName>
    <definedName name="отклонения">#REF!-#REF!</definedName>
    <definedName name="пит">[2]ШКОЛЫ!A1048575+[2]ШКОЛЫ!A1048576+[2]ШКОЛЫ!A1048550+[2]ШКОЛЫ!A1048554+[2]ШКОЛЫ!A1048555+[2]ШКОЛЫ!A1048556+[2]ШКОЛЫ!A1048574+[2]ШКОЛЫ!A1048557+[2]ШКОЛЫ!A1048558+[2]ШКОЛЫ!A1048559+[2]ШКОЛЫ!A1048560+[2]ШКОЛЫ!A1048561+[2]ШКОЛЫ!A1048562+[2]ШКОЛЫ!A1048563+[2]ШКОЛЫ!A1048564+[2]ШКОЛЫ!A1048565+[2]ШКОЛЫ!A1048566+[2]ШКОЛЫ!A1048567+[2]ШКОЛЫ!A1048568+[2]ШКОЛЫ!A1048569+[2]ШКОЛЫ!A1048570+[2]ШКОЛЫ!A1048571+[2]ШКОЛЫ!A1048572+[2]ШКОЛЫ!A1048573</definedName>
    <definedName name="Расх" localSheetId="0">SUM(#REF!)</definedName>
    <definedName name="Расх">SUM(#REF!)</definedName>
    <definedName name="расходы" localSheetId="0">SUM(#REF!)</definedName>
    <definedName name="расходы">SUM(#REF!)</definedName>
    <definedName name="расш" localSheetId="0">#REF!+#REF!+#REF!+#REF!+#REF!</definedName>
    <definedName name="расш">#REF!+#REF!+#REF!+#REF!+#REF!</definedName>
    <definedName name="ц" localSheetId="0">SUM(#REF!)</definedName>
    <definedName name="ц">SUM(#REF!)</definedName>
    <definedName name="школы" localSheetId="0">#REF!+#REF!+#REF!+#REF!+#REF!</definedName>
    <definedName name="школы">#REF!+#REF!+#REF!+#REF!+#REF!</definedName>
  </definedNames>
  <calcPr calcId="125725" refMode="R1C1" fullPrecision="0"/>
</workbook>
</file>

<file path=xl/calcChain.xml><?xml version="1.0" encoding="utf-8"?>
<calcChain xmlns="http://schemas.openxmlformats.org/spreadsheetml/2006/main">
  <c r="U10" i="16"/>
  <c r="V10"/>
  <c r="T10"/>
  <c r="X14" l="1"/>
  <c r="X12"/>
  <c r="X10" s="1"/>
  <c r="W14"/>
  <c r="W12"/>
  <c r="W10" s="1"/>
  <c r="X8" l="1"/>
  <c r="X7" s="1"/>
  <c r="X6" s="1"/>
  <c r="X5" s="1"/>
  <c r="W8" l="1"/>
  <c r="W7" s="1"/>
  <c r="W6" s="1"/>
  <c r="W5" s="1"/>
  <c r="V13"/>
  <c r="U13"/>
  <c r="Y14"/>
  <c r="Y13" s="1"/>
  <c r="Y12"/>
  <c r="Y11"/>
  <c r="F13" l="1"/>
  <c r="F12"/>
  <c r="F14"/>
  <c r="F11"/>
  <c r="J10"/>
  <c r="J9" s="1"/>
  <c r="J8" s="1"/>
  <c r="J7" s="1"/>
  <c r="J6" s="1"/>
  <c r="J5" s="1"/>
  <c r="I10"/>
  <c r="I9" s="1"/>
  <c r="I8" s="1"/>
  <c r="I7" s="1"/>
  <c r="I6" s="1"/>
  <c r="I5" s="1"/>
  <c r="H10"/>
  <c r="H9" s="1"/>
  <c r="H8" s="1"/>
  <c r="H7" s="1"/>
  <c r="H6" s="1"/>
  <c r="H5" s="1"/>
  <c r="E10"/>
  <c r="E9" s="1"/>
  <c r="E8" s="1"/>
  <c r="E7" s="1"/>
  <c r="E6" s="1"/>
  <c r="E5" s="1"/>
  <c r="D10"/>
  <c r="D9" s="1"/>
  <c r="D8" s="1"/>
  <c r="D7" s="1"/>
  <c r="D6" s="1"/>
  <c r="D5" s="1"/>
  <c r="F10" l="1"/>
  <c r="F9" s="1"/>
  <c r="F8" s="1"/>
  <c r="F7" s="1"/>
  <c r="F6" s="1"/>
  <c r="F5" s="1"/>
  <c r="R11" l="1"/>
  <c r="R14"/>
  <c r="R13" s="1"/>
  <c r="V9"/>
  <c r="Q13"/>
  <c r="P13"/>
  <c r="P10"/>
  <c r="U9"/>
  <c r="Q9"/>
  <c r="AB6"/>
  <c r="Y9" l="1"/>
  <c r="U8"/>
  <c r="P9"/>
  <c r="P8" s="1"/>
  <c r="P7" s="1"/>
  <c r="P6" s="1"/>
  <c r="P5" s="1"/>
  <c r="Q10"/>
  <c r="Q8" s="1"/>
  <c r="Q7" s="1"/>
  <c r="Q6" s="1"/>
  <c r="Q5" s="1"/>
  <c r="R12"/>
  <c r="T8"/>
  <c r="T7" s="1"/>
  <c r="T6" s="1"/>
  <c r="T5" s="1"/>
  <c r="R9"/>
  <c r="V8"/>
  <c r="V7" s="1"/>
  <c r="V6" l="1"/>
  <c r="V5" s="1"/>
  <c r="R10"/>
  <c r="R8" s="1"/>
  <c r="R7" s="1"/>
  <c r="R6" s="1"/>
  <c r="R5" s="1"/>
  <c r="Y10"/>
  <c r="U7" l="1"/>
  <c r="U6" s="1"/>
  <c r="Y8"/>
  <c r="U5" l="1"/>
  <c r="Y7"/>
  <c r="Y6" s="1"/>
  <c r="Y5" l="1"/>
</calcChain>
</file>

<file path=xl/comments1.xml><?xml version="1.0" encoding="utf-8"?>
<comments xmlns="http://schemas.openxmlformats.org/spreadsheetml/2006/main">
  <authors>
    <author>Бельмесова Надежда Леонидова</author>
  </authors>
  <commentList>
    <comment ref="I11" authorId="0">
      <text>
        <r>
          <rPr>
            <b/>
            <sz val="8"/>
            <color indexed="81"/>
            <rFont val="Tahoma"/>
            <family val="2"/>
            <charset val="204"/>
          </rPr>
          <t>Бельмесова Надежда Леонидова:</t>
        </r>
        <r>
          <rPr>
            <sz val="8"/>
            <color indexed="81"/>
            <rFont val="Tahoma"/>
            <family val="2"/>
            <charset val="204"/>
          </rPr>
          <t xml:space="preserve">
 с учетом дополнительных 3.6 окладов и индексации
</t>
        </r>
      </text>
    </comment>
  </commentList>
</comments>
</file>

<file path=xl/sharedStrings.xml><?xml version="1.0" encoding="utf-8"?>
<sst xmlns="http://schemas.openxmlformats.org/spreadsheetml/2006/main" count="80" uniqueCount="47">
  <si>
    <t>Направления расходов</t>
  </si>
  <si>
    <t>КОСГУ</t>
  </si>
  <si>
    <t/>
  </si>
  <si>
    <t>ВСЕГО</t>
  </si>
  <si>
    <t>1</t>
  </si>
  <si>
    <t>5</t>
  </si>
  <si>
    <t>6</t>
  </si>
  <si>
    <t>7</t>
  </si>
  <si>
    <t>Содержание органов местного самоуправления</t>
  </si>
  <si>
    <t>Содержание мэрии</t>
  </si>
  <si>
    <t>10</t>
  </si>
  <si>
    <t>8</t>
  </si>
  <si>
    <t>Утвержденный бюджет
(Решение Думы от 09.12.2015г. №911)</t>
  </si>
  <si>
    <t>Уточненный бюджет
(Решение Думы от 22.06.2016г. №1115)</t>
  </si>
  <si>
    <t>Проект бюджета на 2017 год (заявка ГРБС, направленная в ДЭР)</t>
  </si>
  <si>
    <t>9</t>
  </si>
  <si>
    <t>Заключения ДЭР</t>
  </si>
  <si>
    <t>Пояснения</t>
  </si>
  <si>
    <t>2</t>
  </si>
  <si>
    <t>3</t>
  </si>
  <si>
    <t>4</t>
  </si>
  <si>
    <t>перемещение с зарплаты на выплаты сокращенным работникам</t>
  </si>
  <si>
    <t>Подпрограмма «Развитие муниципальной службы в городском округе Тольятти на 2014-2016 годы» в рамках проекта муниципальной программы «Развитие органов местного самоуправления городского округа Тольятти на 2017-2022 годы»</t>
  </si>
  <si>
    <t>отклонения                (гр4-гр3)</t>
  </si>
  <si>
    <t>Проект муниципальной программы «Развитие органов местного самоуправления городского округа Тольятти на 2017-2022 годы»</t>
  </si>
  <si>
    <t>ГРБС</t>
  </si>
  <si>
    <t>Бюджет на 2017 год (Решение Думы от 22.06.2016г. №1115)</t>
  </si>
  <si>
    <t>Раздел</t>
  </si>
  <si>
    <t>Родраздел</t>
  </si>
  <si>
    <t>КЦСР</t>
  </si>
  <si>
    <t>КВР</t>
  </si>
  <si>
    <t>01</t>
  </si>
  <si>
    <t>02</t>
  </si>
  <si>
    <t>04</t>
  </si>
  <si>
    <t>13</t>
  </si>
  <si>
    <t>Непрограммные расходы в рамках проекта муниципальной программы</t>
  </si>
  <si>
    <t>тыс. руб.</t>
  </si>
  <si>
    <t>11</t>
  </si>
  <si>
    <t>Отклонения               (гр 8 - гр 9)</t>
  </si>
  <si>
    <t>Примечание</t>
  </si>
  <si>
    <t>Расшифровка предварительного распределения бюджетных ассигнований по главному распорядителю бюджетных средств - Мэрии городского округа Тольятти, согласно проекта изменений предельных объемов бюджетных ассигнований на 2017 год и плановый период 2018-2019 гг, доведенных письмами департамента финансов от 31.08.2016г №36315-вн/2.1 от 05.09.2016г №37024-вн/2.1.</t>
  </si>
  <si>
    <t>Функционирование высшего должностного лица субъекта Российской Федерации и муниципального образования Расходы на выплаты персоналу государственных (муниципальных)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</si>
  <si>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</si>
  <si>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</si>
  <si>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Проект  на 2017 г</t>
  </si>
  <si>
    <t>Проект  на 2018 г</t>
  </si>
  <si>
    <t>Проект  на 2019 г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</si>
</sst>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\ _р_._-;\-* #,##0\ _р_._-;_-* &quot;-&quot;\ _р_._-;_-@_-"/>
    <numFmt numFmtId="165" formatCode="_-* #,##0.00\ _р_._-;\-* #,##0.00\ _р_._-;_-* &quot;-&quot;??\ _р_._-;_-@_-"/>
  </numFmts>
  <fonts count="33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 Cyr"/>
    </font>
    <font>
      <sz val="10"/>
      <color indexed="8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Times New Roman"/>
      <family val="2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4">
    <xf numFmtId="0" fontId="0" fillId="0" borderId="0"/>
    <xf numFmtId="0" fontId="7" fillId="0" borderId="0"/>
    <xf numFmtId="0" fontId="9" fillId="0" borderId="0" applyFont="0" applyFill="0" applyBorder="0" applyAlignment="0" applyProtection="0"/>
    <xf numFmtId="0" fontId="15" fillId="0" borderId="0"/>
    <xf numFmtId="0" fontId="10" fillId="0" borderId="0"/>
    <xf numFmtId="0" fontId="3" fillId="0" borderId="0"/>
    <xf numFmtId="0" fontId="10" fillId="0" borderId="0"/>
    <xf numFmtId="0" fontId="9" fillId="0" borderId="0"/>
    <xf numFmtId="0" fontId="9" fillId="0" borderId="0"/>
    <xf numFmtId="0" fontId="9" fillId="0" borderId="0"/>
    <xf numFmtId="16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9" fillId="0" borderId="0"/>
    <xf numFmtId="0" fontId="10" fillId="0" borderId="0"/>
    <xf numFmtId="43" fontId="10" fillId="0" borderId="0" applyFont="0" applyFill="0" applyBorder="0" applyAlignment="0" applyProtection="0"/>
    <xf numFmtId="0" fontId="25" fillId="0" borderId="0">
      <alignment horizontal="center" vertical="top"/>
    </xf>
    <xf numFmtId="0" fontId="26" fillId="0" borderId="0">
      <alignment horizontal="left" vertical="top"/>
    </xf>
    <xf numFmtId="0" fontId="27" fillId="0" borderId="0">
      <alignment horizontal="left" vertical="top"/>
    </xf>
    <xf numFmtId="0" fontId="28" fillId="0" borderId="0">
      <alignment horizontal="left" vertical="center"/>
    </xf>
    <xf numFmtId="0" fontId="29" fillId="0" borderId="0">
      <alignment horizontal="left" vertical="top"/>
    </xf>
    <xf numFmtId="0" fontId="28" fillId="0" borderId="0">
      <alignment horizontal="center" vertical="center"/>
    </xf>
    <xf numFmtId="0" fontId="27" fillId="0" borderId="0">
      <alignment horizontal="left" vertical="center"/>
    </xf>
    <xf numFmtId="0" fontId="27" fillId="0" borderId="0">
      <alignment horizontal="left" vertical="center"/>
    </xf>
    <xf numFmtId="0" fontId="30" fillId="0" borderId="0">
      <alignment horizontal="right" vertical="top"/>
    </xf>
    <xf numFmtId="0" fontId="27" fillId="0" borderId="0">
      <alignment horizontal="left" vertical="center"/>
    </xf>
    <xf numFmtId="0" fontId="30" fillId="0" borderId="0">
      <alignment horizontal="left" vertical="top"/>
    </xf>
    <xf numFmtId="0" fontId="30" fillId="0" borderId="0">
      <alignment horizontal="right" vertical="top"/>
    </xf>
    <xf numFmtId="0" fontId="30" fillId="0" borderId="0">
      <alignment horizontal="center" vertical="top"/>
    </xf>
    <xf numFmtId="0" fontId="30" fillId="0" borderId="0">
      <alignment horizontal="left" vertical="top"/>
    </xf>
    <xf numFmtId="0" fontId="30" fillId="0" borderId="0">
      <alignment horizontal="left" vertical="top"/>
    </xf>
    <xf numFmtId="0" fontId="30" fillId="0" borderId="0">
      <alignment horizontal="center" vertical="top"/>
    </xf>
    <xf numFmtId="0" fontId="30" fillId="0" borderId="0">
      <alignment horizontal="center" vertical="top"/>
    </xf>
    <xf numFmtId="0" fontId="30" fillId="0" borderId="0">
      <alignment horizontal="left" vertical="top"/>
    </xf>
    <xf numFmtId="0" fontId="28" fillId="0" borderId="0">
      <alignment horizontal="left" vertical="top"/>
    </xf>
    <xf numFmtId="0" fontId="30" fillId="0" borderId="0">
      <alignment horizontal="center" vertical="top"/>
    </xf>
    <xf numFmtId="0" fontId="28" fillId="0" borderId="0">
      <alignment horizontal="left" vertical="top"/>
    </xf>
    <xf numFmtId="0" fontId="27" fillId="0" borderId="0">
      <alignment horizontal="center" vertical="center"/>
    </xf>
    <xf numFmtId="0" fontId="26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right" vertical="center"/>
    </xf>
    <xf numFmtId="0" fontId="27" fillId="0" borderId="0">
      <alignment horizontal="left" vertical="center"/>
    </xf>
    <xf numFmtId="0" fontId="28" fillId="0" borderId="0">
      <alignment horizontal="left" vertical="top"/>
    </xf>
    <xf numFmtId="0" fontId="27" fillId="0" borderId="0">
      <alignment horizontal="right" vertical="center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8" fillId="0" borderId="0">
      <alignment horizontal="left" vertical="top"/>
    </xf>
    <xf numFmtId="0" fontId="27" fillId="0" borderId="0">
      <alignment horizontal="center" vertical="center"/>
    </xf>
    <xf numFmtId="0" fontId="28" fillId="0" borderId="0">
      <alignment horizontal="right" vertical="center"/>
    </xf>
    <xf numFmtId="0" fontId="27" fillId="0" borderId="0">
      <alignment horizontal="left" vertical="center"/>
    </xf>
    <xf numFmtId="0" fontId="29" fillId="0" borderId="0">
      <alignment horizontal="left" vertical="top"/>
    </xf>
    <xf numFmtId="0" fontId="27" fillId="0" borderId="0">
      <alignment horizontal="right" vertical="center"/>
    </xf>
    <xf numFmtId="0" fontId="28" fillId="0" borderId="0">
      <alignment horizontal="right" vertical="center"/>
    </xf>
    <xf numFmtId="0" fontId="29" fillId="0" borderId="0">
      <alignment horizontal="left" vertical="top"/>
    </xf>
    <xf numFmtId="0" fontId="28" fillId="0" borderId="0">
      <alignment horizontal="left" vertical="center"/>
    </xf>
    <xf numFmtId="0" fontId="27" fillId="0" borderId="0">
      <alignment horizontal="right" vertical="center"/>
    </xf>
    <xf numFmtId="0" fontId="28" fillId="0" borderId="0">
      <alignment horizontal="left" vertical="top"/>
    </xf>
    <xf numFmtId="0" fontId="27" fillId="0" borderId="0">
      <alignment horizontal="left" vertical="center"/>
    </xf>
    <xf numFmtId="0" fontId="29" fillId="0" borderId="0">
      <alignment horizontal="left" vertical="top"/>
    </xf>
    <xf numFmtId="0" fontId="28" fillId="0" borderId="0">
      <alignment horizontal="left" vertical="top"/>
    </xf>
    <xf numFmtId="0" fontId="2" fillId="0" borderId="0"/>
    <xf numFmtId="43" fontId="10" fillId="0" borderId="0" applyFont="0" applyFill="0" applyBorder="0" applyAlignment="0" applyProtection="0"/>
    <xf numFmtId="0" fontId="1" fillId="0" borderId="0"/>
  </cellStyleXfs>
  <cellXfs count="54">
    <xf numFmtId="0" fontId="0" fillId="0" borderId="0" xfId="0"/>
    <xf numFmtId="0" fontId="5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/>
    <xf numFmtId="49" fontId="6" fillId="0" borderId="1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right"/>
    </xf>
    <xf numFmtId="3" fontId="19" fillId="0" borderId="1" xfId="0" applyNumberFormat="1" applyFont="1" applyFill="1" applyBorder="1" applyAlignment="1">
      <alignment horizontal="right"/>
    </xf>
    <xf numFmtId="0" fontId="0" fillId="0" borderId="1" xfId="0" applyFill="1" applyBorder="1"/>
    <xf numFmtId="3" fontId="17" fillId="0" borderId="1" xfId="0" applyNumberFormat="1" applyFont="1" applyFill="1" applyBorder="1" applyAlignment="1">
      <alignment horizontal="right"/>
    </xf>
    <xf numFmtId="49" fontId="20" fillId="2" borderId="1" xfId="0" applyNumberFormat="1" applyFont="1" applyFill="1" applyBorder="1" applyAlignment="1">
      <alignment horizontal="left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3" fontId="22" fillId="2" borderId="1" xfId="0" applyNumberFormat="1" applyFont="1" applyFill="1" applyBorder="1" applyAlignment="1">
      <alignment horizontal="right" vertical="center" wrapText="1"/>
    </xf>
    <xf numFmtId="3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0" fillId="2" borderId="0" xfId="0" applyFill="1"/>
    <xf numFmtId="49" fontId="20" fillId="0" borderId="1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/>
    </xf>
    <xf numFmtId="49" fontId="24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>
      <alignment horizontal="center"/>
    </xf>
    <xf numFmtId="0" fontId="18" fillId="0" borderId="1" xfId="0" applyFont="1" applyFill="1" applyBorder="1" applyAlignment="1">
      <alignment horizontal="left" vertical="center" wrapText="1"/>
    </xf>
    <xf numFmtId="0" fontId="0" fillId="0" borderId="3" xfId="0" applyFill="1" applyBorder="1"/>
    <xf numFmtId="0" fontId="16" fillId="0" borderId="2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3" fontId="6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/>
    </xf>
    <xf numFmtId="3" fontId="17" fillId="0" borderId="1" xfId="0" applyNumberFormat="1" applyFont="1" applyFill="1" applyBorder="1" applyAlignment="1">
      <alignment horizontal="center"/>
    </xf>
    <xf numFmtId="49" fontId="19" fillId="0" borderId="1" xfId="0" applyNumberFormat="1" applyFont="1" applyFill="1" applyBorder="1" applyAlignment="1">
      <alignment horizontal="center"/>
    </xf>
    <xf numFmtId="3" fontId="19" fillId="0" borderId="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32" fillId="0" borderId="3" xfId="0" applyFont="1" applyFill="1" applyBorder="1" applyAlignment="1">
      <alignment vertical="center" wrapText="1"/>
    </xf>
    <xf numFmtId="0" fontId="32" fillId="0" borderId="1" xfId="0" applyFont="1" applyFill="1" applyBorder="1" applyAlignment="1">
      <alignment vertical="center" wrapText="1"/>
    </xf>
    <xf numFmtId="0" fontId="32" fillId="0" borderId="3" xfId="0" applyFont="1" applyFill="1" applyBorder="1" applyAlignment="1">
      <alignment horizontal="left" vertical="center" wrapText="1"/>
    </xf>
    <xf numFmtId="3" fontId="17" fillId="0" borderId="3" xfId="0" applyNumberFormat="1" applyFont="1" applyFill="1" applyBorder="1" applyAlignment="1">
      <alignment horizontal="right"/>
    </xf>
    <xf numFmtId="3" fontId="17" fillId="0" borderId="2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horizontal="left" vertical="center" wrapText="1"/>
    </xf>
    <xf numFmtId="0" fontId="8" fillId="0" borderId="1" xfId="14" applyFont="1" applyFill="1" applyBorder="1" applyAlignment="1">
      <alignment vertical="center" wrapText="1"/>
    </xf>
    <xf numFmtId="3" fontId="19" fillId="0" borderId="3" xfId="0" applyNumberFormat="1" applyFont="1" applyFill="1" applyBorder="1" applyAlignment="1">
      <alignment horizont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vertical="center" wrapText="1"/>
    </xf>
    <xf numFmtId="0" fontId="24" fillId="0" borderId="3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3" fontId="19" fillId="0" borderId="3" xfId="0" applyNumberFormat="1" applyFont="1" applyFill="1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64">
    <cellStyle name="Excel Built-in Normal" xfId="1"/>
    <cellStyle name="S0" xfId="16"/>
    <cellStyle name="S1" xfId="17"/>
    <cellStyle name="S1 2" xfId="18"/>
    <cellStyle name="S10" xfId="19"/>
    <cellStyle name="S10 2" xfId="20"/>
    <cellStyle name="S11" xfId="21"/>
    <cellStyle name="S11 2" xfId="22"/>
    <cellStyle name="S12" xfId="23"/>
    <cellStyle name="S13" xfId="24"/>
    <cellStyle name="S13 2" xfId="25"/>
    <cellStyle name="S14" xfId="26"/>
    <cellStyle name="S14 2" xfId="27"/>
    <cellStyle name="S15" xfId="28"/>
    <cellStyle name="S15 2" xfId="29"/>
    <cellStyle name="S16" xfId="30"/>
    <cellStyle name="S16 2" xfId="31"/>
    <cellStyle name="S17" xfId="32"/>
    <cellStyle name="S17 2" xfId="33"/>
    <cellStyle name="S18" xfId="34"/>
    <cellStyle name="S18 2" xfId="35"/>
    <cellStyle name="S19" xfId="36"/>
    <cellStyle name="S2" xfId="37"/>
    <cellStyle name="S2 2" xfId="38"/>
    <cellStyle name="S20" xfId="39"/>
    <cellStyle name="S21" xfId="40"/>
    <cellStyle name="S22" xfId="41"/>
    <cellStyle name="S22 2" xfId="42"/>
    <cellStyle name="S23" xfId="43"/>
    <cellStyle name="S23 2" xfId="44"/>
    <cellStyle name="S24" xfId="45"/>
    <cellStyle name="S25" xfId="46"/>
    <cellStyle name="S3" xfId="47"/>
    <cellStyle name="S3 2" xfId="48"/>
    <cellStyle name="S4" xfId="49"/>
    <cellStyle name="S4 2" xfId="50"/>
    <cellStyle name="S5" xfId="51"/>
    <cellStyle name="S5 2" xfId="52"/>
    <cellStyle name="S6" xfId="53"/>
    <cellStyle name="S6 2" xfId="54"/>
    <cellStyle name="S7" xfId="55"/>
    <cellStyle name="S7 2" xfId="56"/>
    <cellStyle name="S8" xfId="57"/>
    <cellStyle name="S8 2" xfId="58"/>
    <cellStyle name="S9" xfId="59"/>
    <cellStyle name="S9 2" xfId="60"/>
    <cellStyle name="Денежный 2" xfId="13"/>
    <cellStyle name="Денежный 3" xfId="2"/>
    <cellStyle name="Обычный" xfId="0" builtinId="0"/>
    <cellStyle name="Обычный 2" xfId="3"/>
    <cellStyle name="Обычный 2 2" xfId="4"/>
    <cellStyle name="Обычный 2_расчет Бельмесовой 27.08.2014" xfId="5"/>
    <cellStyle name="Обычный 3" xfId="6"/>
    <cellStyle name="Обычный 3 2" xfId="61"/>
    <cellStyle name="Обычный 4" xfId="7"/>
    <cellStyle name="Обычный 4 2" xfId="8"/>
    <cellStyle name="Обычный 5" xfId="63"/>
    <cellStyle name="Обычный 6" xfId="9"/>
    <cellStyle name="Обычный_раздел 1 и 2 +СМИ" xfId="14"/>
    <cellStyle name="Тысячи [0]_ауп" xfId="10"/>
    <cellStyle name="Тысячи_ауп" xfId="11"/>
    <cellStyle name="Финансовый 2" xfId="12"/>
    <cellStyle name="Финансовый 2 2" xfId="15"/>
    <cellStyle name="Финансовый 3" xfId="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temp\Documents%20and%20Settings\nnn\&#1056;&#1072;&#1073;&#1086;&#1095;&#1080;&#1081;%20&#1089;&#1090;&#1086;&#1083;\&#1079;&#1072;&#1103;&#1074;&#1082;&#1072;\2004\2003%20&#1075;\&#1074;&#1072;&#1088;&#1080;&#1072;&#1085;&#1090;&#1099;%20&#1085;&#1086;&#1103;&#1073;&#1088;&#1103;\&#1086;&#1073;&#1097;&#1080;&#1077;\2002%20&#1075;&#1086;&#1076;\&#1091;&#1090;&#1086;&#1095;&#1085;&#1077;&#1085;&#1085;&#1099;&#1081;%20&#1084;&#1091;&#1085;&#1080;&#1094;&#1080;&#1087;&#1072;&#1083;&#1100;&#1085;&#1099;&#1081;%20&#1079;&#1072;&#1082;&#1072;&#1079;%202002\&#1091;&#1090;&#1086;&#1095;&#1085;&#1077;&#1085;&#1085;&#1099;&#1081;%20&#1084;&#1091;&#1085;&#1080;&#1094;&#1080;&#1087;&#1072;&#1083;&#1100;&#1085;&#1099;&#1081;%20&#1079;&#1072;&#1082;&#1072;&#1079;%202002\2002%20&#1075;&#1086;&#1076;\&#1052;&#1047;%202002\&#1055;&#1088;&#1086;&#1075;&#1088;&#1072;&#1084;&#1084;&#1072;\&#1092;&#1080;&#1085;&#1072;&#1085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temp\&#1055;&#1086;&#1095;&#1090;&#1072;\&#1055;&#1088;&#1086;&#1075;&#1088;&#1072;&#1084;&#1084;&#1072;\&#1092;&#1080;&#1085;&#1072;&#1085;&#10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temp\Documents%20and%20Settings\nnn\&#1056;&#1072;&#1073;&#1086;&#1095;&#1080;&#1081;%20&#1089;&#1090;&#1086;&#1083;\&#1079;&#1072;&#1103;&#1074;&#1082;&#1072;\2004\2003%20&#1075;\&#1074;&#1072;&#1088;&#1080;&#1072;&#1085;&#1090;&#1099;%20&#1085;&#1086;&#1103;&#1073;&#1088;&#1103;\&#1086;&#1073;&#1097;&#1080;&#1077;\2002%20&#1075;&#1086;&#1076;\&#1091;&#1090;&#1086;&#1095;&#1085;&#1077;&#1085;&#1085;&#1099;&#1081;%20&#1084;&#1091;&#1085;&#1080;&#1094;&#1080;&#1087;&#1072;&#1083;&#1100;&#1085;&#1099;&#1081;%20&#1079;&#1072;&#1082;&#1072;&#1079;%202002\&#1091;&#1090;&#1086;&#1095;&#1085;&#1077;&#1085;&#1085;&#1099;&#1081;%20&#1084;&#1091;&#1085;&#1080;&#1094;&#1080;&#1087;&#1072;&#1083;&#1100;&#1085;&#1099;&#1081;%20&#1079;&#1072;&#1082;&#1072;&#1079;%202002\&#1055;&#1088;&#1086;&#1075;&#1088;&#1072;&#1084;&#1084;&#1072;\&#1092;&#1080;&#1085;&#1072;&#1085;&#10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4"/>
  <sheetViews>
    <sheetView tabSelected="1" zoomScaleNormal="100" workbookViewId="0">
      <selection activeCell="K19" sqref="K19"/>
    </sheetView>
  </sheetViews>
  <sheetFormatPr defaultColWidth="9" defaultRowHeight="15.75"/>
  <cols>
    <col min="1" max="1" width="38.5" style="19" customWidth="1"/>
    <col min="2" max="2" width="0.125" style="19" hidden="1" customWidth="1"/>
    <col min="3" max="3" width="6.625" style="3" customWidth="1"/>
    <col min="4" max="4" width="9.625" style="3" hidden="1" customWidth="1"/>
    <col min="5" max="5" width="10.125" style="3" hidden="1" customWidth="1"/>
    <col min="6" max="6" width="6.5" style="3" hidden="1" customWidth="1"/>
    <col min="7" max="7" width="13.25" style="3" hidden="1" customWidth="1"/>
    <col min="8" max="8" width="11.375" style="3" hidden="1" customWidth="1"/>
    <col min="9" max="9" width="11.625" style="3" hidden="1" customWidth="1"/>
    <col min="10" max="10" width="1.75" style="3" hidden="1" customWidth="1"/>
    <col min="11" max="11" width="6.625" style="3" customWidth="1"/>
    <col min="12" max="12" width="6.375" style="3" customWidth="1"/>
    <col min="13" max="13" width="11.75" style="3" customWidth="1"/>
    <col min="14" max="14" width="3.875" style="31" bestFit="1" customWidth="1"/>
    <col min="15" max="15" width="6.625" style="3" hidden="1" customWidth="1"/>
    <col min="16" max="16" width="9.25" style="3" hidden="1" customWidth="1"/>
    <col min="17" max="17" width="9.75" style="3" hidden="1" customWidth="1"/>
    <col min="18" max="18" width="6.5" style="3" hidden="1" customWidth="1"/>
    <col min="19" max="19" width="23.5" style="3" hidden="1" customWidth="1"/>
    <col min="20" max="20" width="11.25" style="3" customWidth="1"/>
    <col min="21" max="21" width="10" style="3" hidden="1" customWidth="1"/>
    <col min="22" max="22" width="9.25" style="3" hidden="1" customWidth="1"/>
    <col min="23" max="23" width="10.75" style="3" customWidth="1"/>
    <col min="24" max="24" width="10" style="3" customWidth="1"/>
    <col min="25" max="25" width="13" style="3" hidden="1" customWidth="1"/>
    <col min="26" max="26" width="48.125" style="3" hidden="1" customWidth="1"/>
    <col min="27" max="27" width="0.125" style="3" hidden="1" customWidth="1"/>
    <col min="28" max="28" width="11.25" style="3" hidden="1" customWidth="1"/>
    <col min="29" max="29" width="1.625" style="3" hidden="1" customWidth="1"/>
    <col min="30" max="16384" width="9" style="3"/>
  </cols>
  <sheetData>
    <row r="1" spans="1:29" ht="71.25" customHeight="1">
      <c r="A1" s="51" t="s">
        <v>40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1"/>
      <c r="AB1" s="1"/>
      <c r="AC1" s="1"/>
    </row>
    <row r="2" spans="1:29">
      <c r="X2" s="3" t="s">
        <v>36</v>
      </c>
      <c r="Z2" s="30" t="s">
        <v>36</v>
      </c>
    </row>
    <row r="3" spans="1:29" ht="156">
      <c r="A3" s="6" t="s">
        <v>0</v>
      </c>
      <c r="B3" s="6"/>
      <c r="C3" s="20" t="s">
        <v>25</v>
      </c>
      <c r="D3" s="6" t="s">
        <v>12</v>
      </c>
      <c r="E3" s="6" t="s">
        <v>13</v>
      </c>
      <c r="F3" s="6" t="s">
        <v>23</v>
      </c>
      <c r="G3" s="6" t="s">
        <v>17</v>
      </c>
      <c r="H3" s="6" t="s">
        <v>26</v>
      </c>
      <c r="I3" s="6" t="s">
        <v>14</v>
      </c>
      <c r="J3" s="6" t="s">
        <v>16</v>
      </c>
      <c r="K3" s="6" t="s">
        <v>27</v>
      </c>
      <c r="L3" s="6" t="s">
        <v>28</v>
      </c>
      <c r="M3" s="20" t="s">
        <v>29</v>
      </c>
      <c r="N3" s="6" t="s">
        <v>30</v>
      </c>
      <c r="O3" s="20" t="s">
        <v>1</v>
      </c>
      <c r="P3" s="6" t="s">
        <v>12</v>
      </c>
      <c r="Q3" s="6" t="s">
        <v>13</v>
      </c>
      <c r="R3" s="6" t="s">
        <v>23</v>
      </c>
      <c r="S3" s="6" t="s">
        <v>17</v>
      </c>
      <c r="T3" s="6" t="s">
        <v>44</v>
      </c>
      <c r="U3" s="6" t="s">
        <v>44</v>
      </c>
      <c r="V3" s="6" t="s">
        <v>44</v>
      </c>
      <c r="W3" s="6" t="s">
        <v>45</v>
      </c>
      <c r="X3" s="6" t="s">
        <v>46</v>
      </c>
      <c r="Y3" s="6" t="s">
        <v>38</v>
      </c>
      <c r="Z3" s="6" t="s">
        <v>39</v>
      </c>
      <c r="AA3" s="2"/>
      <c r="AB3" s="6"/>
      <c r="AC3" s="2"/>
    </row>
    <row r="4" spans="1:29" s="31" customFormat="1">
      <c r="A4" s="6" t="s">
        <v>4</v>
      </c>
      <c r="B4" s="6"/>
      <c r="C4" s="6" t="s">
        <v>18</v>
      </c>
      <c r="D4" s="6" t="s">
        <v>19</v>
      </c>
      <c r="E4" s="6" t="s">
        <v>20</v>
      </c>
      <c r="F4" s="6" t="s">
        <v>5</v>
      </c>
      <c r="G4" s="6" t="s">
        <v>6</v>
      </c>
      <c r="H4" s="6" t="s">
        <v>7</v>
      </c>
      <c r="I4" s="6" t="s">
        <v>11</v>
      </c>
      <c r="J4" s="6" t="s">
        <v>15</v>
      </c>
      <c r="K4" s="6" t="s">
        <v>19</v>
      </c>
      <c r="L4" s="6" t="s">
        <v>20</v>
      </c>
      <c r="M4" s="6" t="s">
        <v>5</v>
      </c>
      <c r="N4" s="6" t="s">
        <v>6</v>
      </c>
      <c r="O4" s="6" t="s">
        <v>7</v>
      </c>
      <c r="P4" s="6" t="s">
        <v>19</v>
      </c>
      <c r="Q4" s="6" t="s">
        <v>20</v>
      </c>
      <c r="R4" s="6" t="s">
        <v>5</v>
      </c>
      <c r="S4" s="6" t="s">
        <v>6</v>
      </c>
      <c r="T4" s="6" t="s">
        <v>7</v>
      </c>
      <c r="U4" s="6" t="s">
        <v>11</v>
      </c>
      <c r="V4" s="6" t="s">
        <v>15</v>
      </c>
      <c r="W4" s="6" t="s">
        <v>11</v>
      </c>
      <c r="X4" s="6" t="s">
        <v>15</v>
      </c>
      <c r="Y4" s="6" t="s">
        <v>10</v>
      </c>
      <c r="Z4" s="6" t="s">
        <v>37</v>
      </c>
      <c r="AA4" s="2"/>
      <c r="AB4" s="6"/>
      <c r="AC4" s="2"/>
    </row>
    <row r="5" spans="1:29" ht="18.75">
      <c r="A5" s="18" t="s">
        <v>3</v>
      </c>
      <c r="B5" s="18"/>
      <c r="C5" s="4"/>
      <c r="D5" s="7" t="e">
        <f>D6</f>
        <v>#REF!</v>
      </c>
      <c r="E5" s="7" t="e">
        <f t="shared" ref="E5:J5" si="0">E6</f>
        <v>#REF!</v>
      </c>
      <c r="F5" s="7" t="e">
        <f t="shared" si="0"/>
        <v>#REF!</v>
      </c>
      <c r="G5" s="7"/>
      <c r="H5" s="7" t="e">
        <f t="shared" si="0"/>
        <v>#REF!</v>
      </c>
      <c r="I5" s="7" t="e">
        <f t="shared" si="0"/>
        <v>#REF!</v>
      </c>
      <c r="J5" s="7" t="e">
        <f t="shared" si="0"/>
        <v>#REF!</v>
      </c>
      <c r="K5" s="4"/>
      <c r="L5" s="7"/>
      <c r="M5" s="4"/>
      <c r="N5" s="32"/>
      <c r="O5" s="4"/>
      <c r="P5" s="7" t="e">
        <f>P6</f>
        <v>#REF!</v>
      </c>
      <c r="Q5" s="7" t="e">
        <f t="shared" ref="Q5:V5" si="1">Q6</f>
        <v>#REF!</v>
      </c>
      <c r="R5" s="7" t="e">
        <f t="shared" si="1"/>
        <v>#REF!</v>
      </c>
      <c r="S5" s="7"/>
      <c r="T5" s="7">
        <f>T6</f>
        <v>471738</v>
      </c>
      <c r="U5" s="7" t="e">
        <f>U6</f>
        <v>#REF!</v>
      </c>
      <c r="V5" s="7" t="e">
        <f t="shared" si="1"/>
        <v>#REF!</v>
      </c>
      <c r="W5" s="7">
        <f>W6</f>
        <v>438716</v>
      </c>
      <c r="X5" s="7">
        <f>X6</f>
        <v>438716</v>
      </c>
      <c r="Y5" s="7" t="e">
        <f>U5-X5</f>
        <v>#REF!</v>
      </c>
      <c r="Z5" s="5"/>
      <c r="AA5" s="2"/>
      <c r="AB5" s="6"/>
      <c r="AC5" s="2"/>
    </row>
    <row r="6" spans="1:29" s="17" customFormat="1" ht="31.5">
      <c r="A6" s="29" t="s">
        <v>35</v>
      </c>
      <c r="B6" s="12"/>
      <c r="C6" s="13" t="s">
        <v>2</v>
      </c>
      <c r="D6" s="14" t="e">
        <f>D7+#REF!+#REF!</f>
        <v>#REF!</v>
      </c>
      <c r="E6" s="14" t="e">
        <f>E7+#REF!+#REF!</f>
        <v>#REF!</v>
      </c>
      <c r="F6" s="14" t="e">
        <f>F7+#REF!+#REF!</f>
        <v>#REF!</v>
      </c>
      <c r="G6" s="14"/>
      <c r="H6" s="14" t="e">
        <f>H7+#REF!+#REF!</f>
        <v>#REF!</v>
      </c>
      <c r="I6" s="14" t="e">
        <f>I7+#REF!+#REF!</f>
        <v>#REF!</v>
      </c>
      <c r="J6" s="14" t="e">
        <f>J7+#REF!+#REF!</f>
        <v>#REF!</v>
      </c>
      <c r="K6" s="13"/>
      <c r="L6" s="13"/>
      <c r="M6" s="13" t="s">
        <v>2</v>
      </c>
      <c r="N6" s="15"/>
      <c r="O6" s="13" t="s">
        <v>2</v>
      </c>
      <c r="P6" s="14" t="e">
        <f>P7+P13+#REF!</f>
        <v>#REF!</v>
      </c>
      <c r="Q6" s="14" t="e">
        <f>Q7+Q13+#REF!</f>
        <v>#REF!</v>
      </c>
      <c r="R6" s="14" t="e">
        <f>R7+R13+#REF!</f>
        <v>#REF!</v>
      </c>
      <c r="S6" s="14"/>
      <c r="T6" s="14">
        <f t="shared" ref="T6:Y6" si="2">T7+T13</f>
        <v>471738</v>
      </c>
      <c r="U6" s="14" t="e">
        <f t="shared" si="2"/>
        <v>#REF!</v>
      </c>
      <c r="V6" s="14" t="e">
        <f t="shared" si="2"/>
        <v>#REF!</v>
      </c>
      <c r="W6" s="14">
        <f t="shared" si="2"/>
        <v>438716</v>
      </c>
      <c r="X6" s="14">
        <f t="shared" si="2"/>
        <v>438716</v>
      </c>
      <c r="Y6" s="14" t="e">
        <f t="shared" si="2"/>
        <v>#REF!</v>
      </c>
      <c r="Z6" s="15"/>
      <c r="AA6" s="16"/>
      <c r="AB6" s="14" t="e">
        <f>#REF!+#REF!+#REF!+#REF!+#REF!+#REF!+#REF!+#REF!+#REF!+#REF!+#REF!+#REF!+#REF!+#REF!+#REF!+#REF!+#REF!+#REF!+#REF!+#REF!+#REF!+#REF!+#REF!</f>
        <v>#REF!</v>
      </c>
      <c r="AC6" s="16"/>
    </row>
    <row r="7" spans="1:29" ht="38.25">
      <c r="A7" s="28" t="s">
        <v>24</v>
      </c>
      <c r="B7" s="23"/>
      <c r="C7" s="22"/>
      <c r="D7" s="11" t="e">
        <f>D8</f>
        <v>#REF!</v>
      </c>
      <c r="E7" s="11" t="e">
        <f t="shared" ref="E7:J7" si="3">E8</f>
        <v>#REF!</v>
      </c>
      <c r="F7" s="11" t="e">
        <f t="shared" si="3"/>
        <v>#REF!</v>
      </c>
      <c r="G7" s="11"/>
      <c r="H7" s="11" t="e">
        <f t="shared" si="3"/>
        <v>#REF!</v>
      </c>
      <c r="I7" s="11" t="e">
        <f t="shared" si="3"/>
        <v>#REF!</v>
      </c>
      <c r="J7" s="11" t="e">
        <f t="shared" si="3"/>
        <v>#REF!</v>
      </c>
      <c r="K7" s="33"/>
      <c r="L7" s="33"/>
      <c r="M7" s="22"/>
      <c r="N7" s="34"/>
      <c r="O7" s="22"/>
      <c r="P7" s="11" t="e">
        <f>P8</f>
        <v>#REF!</v>
      </c>
      <c r="Q7" s="11" t="e">
        <f t="shared" ref="Q7:X7" si="4">Q8</f>
        <v>#REF!</v>
      </c>
      <c r="R7" s="11" t="e">
        <f t="shared" si="4"/>
        <v>#REF!</v>
      </c>
      <c r="S7" s="11"/>
      <c r="T7" s="11">
        <f t="shared" si="4"/>
        <v>471538</v>
      </c>
      <c r="U7" s="11" t="e">
        <f t="shared" si="4"/>
        <v>#REF!</v>
      </c>
      <c r="V7" s="11" t="e">
        <f t="shared" si="4"/>
        <v>#REF!</v>
      </c>
      <c r="W7" s="11">
        <f t="shared" si="4"/>
        <v>438530</v>
      </c>
      <c r="X7" s="11">
        <f t="shared" si="4"/>
        <v>438530</v>
      </c>
      <c r="Y7" s="11" t="e">
        <f t="shared" ref="Y7:Y12" si="5">U7-X7</f>
        <v>#REF!</v>
      </c>
      <c r="Z7" s="10"/>
      <c r="AA7" s="10"/>
      <c r="AB7" s="10"/>
      <c r="AC7" s="10"/>
    </row>
    <row r="8" spans="1:29" ht="27" customHeight="1">
      <c r="A8" s="40" t="s">
        <v>8</v>
      </c>
      <c r="B8" s="23"/>
      <c r="C8" s="22"/>
      <c r="D8" s="11" t="e">
        <f>D9+D10</f>
        <v>#REF!</v>
      </c>
      <c r="E8" s="11" t="e">
        <f>E9+E10</f>
        <v>#REF!</v>
      </c>
      <c r="F8" s="11" t="e">
        <f>F9+F10</f>
        <v>#REF!</v>
      </c>
      <c r="G8" s="11"/>
      <c r="H8" s="11" t="e">
        <f>H9+H10</f>
        <v>#REF!</v>
      </c>
      <c r="I8" s="11" t="e">
        <f>I9+I10</f>
        <v>#REF!</v>
      </c>
      <c r="J8" s="11" t="e">
        <f>J9+J10</f>
        <v>#REF!</v>
      </c>
      <c r="K8" s="33"/>
      <c r="L8" s="33"/>
      <c r="M8" s="22"/>
      <c r="N8" s="34"/>
      <c r="O8" s="22"/>
      <c r="P8" s="11" t="e">
        <f>P9+P10</f>
        <v>#REF!</v>
      </c>
      <c r="Q8" s="11" t="e">
        <f>Q9+Q10</f>
        <v>#REF!</v>
      </c>
      <c r="R8" s="11" t="e">
        <f>R9+R10</f>
        <v>#REF!</v>
      </c>
      <c r="S8" s="11"/>
      <c r="T8" s="11">
        <f>T9+T10</f>
        <v>471538</v>
      </c>
      <c r="U8" s="11" t="e">
        <f>U9+U10</f>
        <v>#REF!</v>
      </c>
      <c r="V8" s="11" t="e">
        <f>V9+V10</f>
        <v>#REF!</v>
      </c>
      <c r="W8" s="11">
        <f>W9+W10</f>
        <v>438530</v>
      </c>
      <c r="X8" s="11">
        <f>X9+X10</f>
        <v>438530</v>
      </c>
      <c r="Y8" s="11" t="e">
        <f t="shared" si="5"/>
        <v>#REF!</v>
      </c>
      <c r="Z8" s="10"/>
      <c r="AA8" s="10"/>
      <c r="AB8" s="10"/>
      <c r="AC8" s="10"/>
    </row>
    <row r="9" spans="1:29" ht="63.75">
      <c r="A9" s="39" t="s">
        <v>41</v>
      </c>
      <c r="B9" s="27"/>
      <c r="C9" s="37">
        <v>901</v>
      </c>
      <c r="D9" s="11" t="e">
        <f>#REF!+#REF!</f>
        <v>#REF!</v>
      </c>
      <c r="E9" s="11" t="e">
        <f>#REF!+#REF!</f>
        <v>#REF!</v>
      </c>
      <c r="F9" s="11" t="e">
        <f>#REF!+#REF!</f>
        <v>#REF!</v>
      </c>
      <c r="G9" s="11"/>
      <c r="H9" s="11" t="e">
        <f>#REF!+#REF!</f>
        <v>#REF!</v>
      </c>
      <c r="I9" s="11" t="e">
        <f>#REF!+#REF!</f>
        <v>#REF!</v>
      </c>
      <c r="J9" s="11" t="e">
        <f>#REF!+#REF!</f>
        <v>#REF!</v>
      </c>
      <c r="K9" s="33" t="s">
        <v>31</v>
      </c>
      <c r="L9" s="33" t="s">
        <v>32</v>
      </c>
      <c r="M9" s="37">
        <v>9900011040</v>
      </c>
      <c r="N9" s="34">
        <v>120</v>
      </c>
      <c r="O9" s="22"/>
      <c r="P9" s="11" t="e">
        <f>#REF!+#REF!</f>
        <v>#REF!</v>
      </c>
      <c r="Q9" s="11" t="e">
        <f>#REF!+#REF!</f>
        <v>#REF!</v>
      </c>
      <c r="R9" s="11" t="e">
        <f>#REF!+#REF!</f>
        <v>#REF!</v>
      </c>
      <c r="S9" s="11"/>
      <c r="T9" s="11">
        <v>1366</v>
      </c>
      <c r="U9" s="11" t="e">
        <f>#REF!+#REF!</f>
        <v>#REF!</v>
      </c>
      <c r="V9" s="11" t="e">
        <f>#REF!+#REF!</f>
        <v>#REF!</v>
      </c>
      <c r="W9" s="11">
        <v>1271</v>
      </c>
      <c r="X9" s="11">
        <v>1271</v>
      </c>
      <c r="Y9" s="41" t="e">
        <f t="shared" si="5"/>
        <v>#REF!</v>
      </c>
      <c r="Z9" s="24"/>
      <c r="AA9" s="10"/>
      <c r="AB9" s="10"/>
      <c r="AC9" s="10"/>
    </row>
    <row r="10" spans="1:29">
      <c r="A10" s="38" t="s">
        <v>9</v>
      </c>
      <c r="B10" s="27"/>
      <c r="C10" s="37">
        <v>901</v>
      </c>
      <c r="D10" s="11" t="e">
        <f>D11+#REF!+#REF!+#REF!+#REF!+#REF!</f>
        <v>#REF!</v>
      </c>
      <c r="E10" s="11" t="e">
        <f>E11+#REF!+#REF!+#REF!+#REF!+#REF!</f>
        <v>#REF!</v>
      </c>
      <c r="F10" s="11" t="e">
        <f>F11+#REF!+#REF!+#REF!+#REF!+#REF!</f>
        <v>#REF!</v>
      </c>
      <c r="G10" s="11"/>
      <c r="H10" s="11" t="e">
        <f>H11+#REF!+#REF!+#REF!+#REF!+#REF!</f>
        <v>#REF!</v>
      </c>
      <c r="I10" s="11" t="e">
        <f>I11+#REF!+#REF!+#REF!+#REF!+#REF!</f>
        <v>#REF!</v>
      </c>
      <c r="J10" s="11" t="e">
        <f>J11+#REF!+#REF!+#REF!+#REF!+#REF!</f>
        <v>#REF!</v>
      </c>
      <c r="K10" s="33" t="s">
        <v>31</v>
      </c>
      <c r="L10" s="33" t="s">
        <v>33</v>
      </c>
      <c r="M10" s="37">
        <v>9900011040</v>
      </c>
      <c r="N10" s="34"/>
      <c r="O10" s="22"/>
      <c r="P10" s="11" t="e">
        <f>P11+#REF!+#REF!+P12+#REF!+#REF!</f>
        <v>#REF!</v>
      </c>
      <c r="Q10" s="11" t="e">
        <f>Q11+#REF!+#REF!+Q12+#REF!+#REF!</f>
        <v>#REF!</v>
      </c>
      <c r="R10" s="11" t="e">
        <f>R11+#REF!+#REF!+R12+#REF!+#REF!</f>
        <v>#REF!</v>
      </c>
      <c r="S10" s="11"/>
      <c r="T10" s="11">
        <f>T11+T12</f>
        <v>470172</v>
      </c>
      <c r="U10" s="11">
        <f t="shared" ref="U10:X10" si="6">U11+U12</f>
        <v>378075</v>
      </c>
      <c r="V10" s="11">
        <f t="shared" si="6"/>
        <v>426928</v>
      </c>
      <c r="W10" s="11">
        <f t="shared" si="6"/>
        <v>437259</v>
      </c>
      <c r="X10" s="11">
        <f t="shared" si="6"/>
        <v>437259</v>
      </c>
      <c r="Y10" s="42">
        <f t="shared" si="5"/>
        <v>-59184</v>
      </c>
      <c r="Z10" s="25"/>
      <c r="AA10" s="10"/>
      <c r="AB10" s="10"/>
      <c r="AC10" s="10"/>
    </row>
    <row r="11" spans="1:29" ht="33.75" customHeight="1">
      <c r="A11" s="47" t="s">
        <v>42</v>
      </c>
      <c r="B11" s="27"/>
      <c r="C11" s="22">
        <v>901</v>
      </c>
      <c r="D11" s="8">
        <v>357595</v>
      </c>
      <c r="E11" s="9">
        <v>356389</v>
      </c>
      <c r="F11" s="9">
        <f>E11-D11</f>
        <v>-1206</v>
      </c>
      <c r="G11" s="46" t="s">
        <v>21</v>
      </c>
      <c r="H11" s="9">
        <v>351679</v>
      </c>
      <c r="I11" s="9">
        <v>426914</v>
      </c>
      <c r="J11" s="9">
        <v>426914</v>
      </c>
      <c r="K11" s="35" t="s">
        <v>31</v>
      </c>
      <c r="L11" s="35" t="s">
        <v>33</v>
      </c>
      <c r="M11" s="22">
        <v>9900011040</v>
      </c>
      <c r="N11" s="36">
        <v>120</v>
      </c>
      <c r="O11" s="22">
        <v>211</v>
      </c>
      <c r="P11" s="8">
        <v>357595</v>
      </c>
      <c r="Q11" s="9">
        <v>356389</v>
      </c>
      <c r="R11" s="9">
        <f>Q11-P11</f>
        <v>-1206</v>
      </c>
      <c r="S11" s="52" t="s">
        <v>21</v>
      </c>
      <c r="T11" s="9">
        <v>470158</v>
      </c>
      <c r="U11" s="9">
        <v>378061</v>
      </c>
      <c r="V11" s="9">
        <v>426914</v>
      </c>
      <c r="W11" s="9">
        <v>437246</v>
      </c>
      <c r="X11" s="9">
        <v>437246</v>
      </c>
      <c r="Y11" s="9">
        <f t="shared" si="5"/>
        <v>-59185</v>
      </c>
      <c r="Z11" s="21"/>
      <c r="AA11" s="10"/>
      <c r="AB11" s="10"/>
      <c r="AC11" s="10"/>
    </row>
    <row r="12" spans="1:29" ht="38.25">
      <c r="A12" s="48" t="s">
        <v>43</v>
      </c>
      <c r="B12" s="27"/>
      <c r="C12" s="22">
        <v>901</v>
      </c>
      <c r="D12" s="8">
        <v>210</v>
      </c>
      <c r="E12" s="9">
        <v>210</v>
      </c>
      <c r="F12" s="9">
        <f t="shared" ref="F12" si="7">E12-D12</f>
        <v>0</v>
      </c>
      <c r="G12" s="9"/>
      <c r="H12" s="9">
        <v>204</v>
      </c>
      <c r="I12" s="9">
        <v>215</v>
      </c>
      <c r="J12" s="9">
        <v>215</v>
      </c>
      <c r="K12" s="35" t="s">
        <v>31</v>
      </c>
      <c r="L12" s="35" t="s">
        <v>33</v>
      </c>
      <c r="M12" s="22">
        <v>9900011040</v>
      </c>
      <c r="N12" s="36">
        <v>240</v>
      </c>
      <c r="O12" s="22">
        <v>226</v>
      </c>
      <c r="P12" s="8">
        <v>35</v>
      </c>
      <c r="Q12" s="9">
        <v>35</v>
      </c>
      <c r="R12" s="9">
        <f t="shared" ref="R12:R14" si="8">Q12-P12</f>
        <v>0</v>
      </c>
      <c r="S12" s="53"/>
      <c r="T12" s="9">
        <v>14</v>
      </c>
      <c r="U12" s="9">
        <v>14</v>
      </c>
      <c r="V12" s="9">
        <v>14</v>
      </c>
      <c r="W12" s="9">
        <f>T12*93/100</f>
        <v>13</v>
      </c>
      <c r="X12" s="9">
        <f>T12*93/100</f>
        <v>13</v>
      </c>
      <c r="Y12" s="9">
        <f t="shared" si="5"/>
        <v>1</v>
      </c>
      <c r="Z12" s="43"/>
      <c r="AA12" s="10"/>
      <c r="AB12" s="10"/>
      <c r="AC12" s="10"/>
    </row>
    <row r="13" spans="1:29" ht="66" customHeight="1">
      <c r="A13" s="49" t="s">
        <v>22</v>
      </c>
      <c r="B13" s="26"/>
      <c r="C13" s="37">
        <v>901</v>
      </c>
      <c r="D13" s="11">
        <v>210</v>
      </c>
      <c r="E13" s="11">
        <v>210</v>
      </c>
      <c r="F13" s="11">
        <f t="shared" ref="F13" si="9">E13-D13</f>
        <v>0</v>
      </c>
      <c r="G13" s="11"/>
      <c r="H13" s="11">
        <v>204</v>
      </c>
      <c r="I13" s="11">
        <v>215</v>
      </c>
      <c r="J13" s="11">
        <v>215</v>
      </c>
      <c r="K13" s="33" t="s">
        <v>31</v>
      </c>
      <c r="L13" s="33" t="s">
        <v>34</v>
      </c>
      <c r="M13" s="37">
        <v>9900004050</v>
      </c>
      <c r="N13" s="36"/>
      <c r="O13" s="22"/>
      <c r="P13" s="11">
        <f>P14</f>
        <v>210</v>
      </c>
      <c r="Q13" s="11">
        <f t="shared" ref="Q13:R13" si="10">Q14</f>
        <v>210</v>
      </c>
      <c r="R13" s="11">
        <f t="shared" si="10"/>
        <v>0</v>
      </c>
      <c r="S13" s="11"/>
      <c r="T13" s="11">
        <v>200</v>
      </c>
      <c r="U13" s="11">
        <f>U14</f>
        <v>200</v>
      </c>
      <c r="V13" s="11">
        <f t="shared" ref="V13:Y13" si="11">V14</f>
        <v>215</v>
      </c>
      <c r="W13" s="11">
        <v>186</v>
      </c>
      <c r="X13" s="11">
        <v>186</v>
      </c>
      <c r="Y13" s="11">
        <f t="shared" si="11"/>
        <v>14</v>
      </c>
      <c r="Z13" s="44"/>
      <c r="AA13" s="10"/>
      <c r="AB13" s="10"/>
      <c r="AC13" s="10"/>
    </row>
    <row r="14" spans="1:29" ht="39" customHeight="1">
      <c r="A14" s="50" t="s">
        <v>42</v>
      </c>
      <c r="B14" s="26"/>
      <c r="C14" s="22">
        <v>901</v>
      </c>
      <c r="D14" s="8">
        <v>210</v>
      </c>
      <c r="E14" s="9">
        <v>210</v>
      </c>
      <c r="F14" s="9">
        <f t="shared" ref="F14" si="12">E14-D14</f>
        <v>0</v>
      </c>
      <c r="G14" s="9"/>
      <c r="H14" s="9">
        <v>204</v>
      </c>
      <c r="I14" s="9">
        <v>215</v>
      </c>
      <c r="J14" s="9">
        <v>215</v>
      </c>
      <c r="K14" s="35" t="s">
        <v>31</v>
      </c>
      <c r="L14" s="35" t="s">
        <v>34</v>
      </c>
      <c r="M14" s="22">
        <v>9900004050</v>
      </c>
      <c r="N14" s="36">
        <v>120</v>
      </c>
      <c r="O14" s="22">
        <v>212</v>
      </c>
      <c r="P14" s="8">
        <v>210</v>
      </c>
      <c r="Q14" s="9">
        <v>210</v>
      </c>
      <c r="R14" s="9">
        <f t="shared" si="8"/>
        <v>0</v>
      </c>
      <c r="S14" s="9"/>
      <c r="T14" s="9">
        <v>200</v>
      </c>
      <c r="U14" s="9">
        <v>200</v>
      </c>
      <c r="V14" s="9">
        <v>215</v>
      </c>
      <c r="W14" s="9">
        <f>T14*93/100</f>
        <v>186</v>
      </c>
      <c r="X14" s="9">
        <f>T14*93/100</f>
        <v>186</v>
      </c>
      <c r="Y14" s="9">
        <f>U14-X14</f>
        <v>14</v>
      </c>
      <c r="Z14" s="45"/>
      <c r="AA14" s="10"/>
      <c r="AB14" s="10"/>
      <c r="AC14" s="10"/>
    </row>
  </sheetData>
  <mergeCells count="2">
    <mergeCell ref="A1:Z1"/>
    <mergeCell ref="S11:S12"/>
  </mergeCells>
  <pageMargins left="0" right="0" top="0.19685039370078741" bottom="0" header="0.31496062992125984" footer="0.31496062992125984"/>
  <pageSetup paperSize="9" scale="86" fitToHeight="0" orientation="portrait" r:id="rId1"/>
  <headerFoot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сентябрь бюджет</vt:lpstr>
      <vt:lpstr>'сентябрь бюджет'!Заголовки_для_печати</vt:lpstr>
      <vt:lpstr>'сентябрь бюджет'!Область_печати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Дементьева Елена Александровна</dc:creator>
  <cp:lastModifiedBy>Бельмесова Надежда Леонидова</cp:lastModifiedBy>
  <cp:lastPrinted>2016-09-08T06:09:35Z</cp:lastPrinted>
  <dcterms:created xsi:type="dcterms:W3CDTF">2013-10-25T05:52:03Z</dcterms:created>
  <dcterms:modified xsi:type="dcterms:W3CDTF">2016-09-09T06:53:40Z</dcterms:modified>
</cp:coreProperties>
</file>