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990" yWindow="-90" windowWidth="14160" windowHeight="10920" tabRatio="601"/>
  </bookViews>
  <sheets>
    <sheet name="2017" sheetId="2" r:id="rId1"/>
  </sheets>
  <definedNames>
    <definedName name="_xlnm._FilterDatabase" localSheetId="0" hidden="1">'2017'!$B$4:$G$53</definedName>
    <definedName name="_xlnm.Print_Titles" localSheetId="0">'2017'!$4:$4</definedName>
    <definedName name="_xlnm.Print_Area" localSheetId="0">'2017'!$A$1:$I$53</definedName>
  </definedNames>
  <calcPr calcId="125725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I52" i="2"/>
  <c r="I51" s="1"/>
  <c r="I50" s="1"/>
  <c r="I49" s="1"/>
  <c r="I48" s="1"/>
  <c r="H52"/>
  <c r="H51" s="1"/>
  <c r="H50" s="1"/>
  <c r="H49" s="1"/>
  <c r="H48" s="1"/>
  <c r="I46"/>
  <c r="I45" s="1"/>
  <c r="I44" s="1"/>
  <c r="I43" s="1"/>
  <c r="I42" s="1"/>
  <c r="H46"/>
  <c r="H45" s="1"/>
  <c r="H44" s="1"/>
  <c r="H43" s="1"/>
  <c r="H42" s="1"/>
  <c r="I40"/>
  <c r="H40"/>
  <c r="I39"/>
  <c r="I38" s="1"/>
  <c r="H39"/>
  <c r="H38" s="1"/>
  <c r="I36"/>
  <c r="H36"/>
  <c r="I33"/>
  <c r="H33"/>
  <c r="I31"/>
  <c r="H31"/>
  <c r="I29"/>
  <c r="H29"/>
  <c r="I25"/>
  <c r="H25"/>
  <c r="H24" s="1"/>
  <c r="I22"/>
  <c r="H22"/>
  <c r="I20"/>
  <c r="H20"/>
  <c r="I19"/>
  <c r="I18" s="1"/>
  <c r="H19"/>
  <c r="H18" s="1"/>
  <c r="I12"/>
  <c r="H12"/>
  <c r="I10"/>
  <c r="I9" s="1"/>
  <c r="I8" s="1"/>
  <c r="I7" s="1"/>
  <c r="I6" s="1"/>
  <c r="H10"/>
  <c r="H9" s="1"/>
  <c r="H8" s="1"/>
  <c r="H7" s="1"/>
  <c r="H6" s="1"/>
  <c r="H28" l="1"/>
  <c r="I17"/>
  <c r="I16" s="1"/>
  <c r="I35"/>
  <c r="I24"/>
  <c r="H17"/>
  <c r="H16" s="1"/>
  <c r="H35"/>
  <c r="H27" s="1"/>
  <c r="I28"/>
  <c r="I27" l="1"/>
  <c r="I15" s="1"/>
  <c r="I14" s="1"/>
  <c r="I5" s="1"/>
  <c r="H15"/>
  <c r="H14" s="1"/>
  <c r="H5" s="1"/>
</calcChain>
</file>

<file path=xl/sharedStrings.xml><?xml version="1.0" encoding="utf-8"?>
<sst xmlns="http://schemas.openxmlformats.org/spreadsheetml/2006/main" count="269" uniqueCount="66">
  <si>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</si>
  <si>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</si>
  <si>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</si>
  <si>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</si>
  <si>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Другие общегосударственные вопросы</t>
  </si>
  <si>
    <t>Код</t>
  </si>
  <si>
    <t xml:space="preserve">Рз </t>
  </si>
  <si>
    <t>ПР</t>
  </si>
  <si>
    <t>01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</si>
  <si>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</si>
  <si>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</si>
  <si>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</si>
  <si>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</si>
  <si>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</si>
  <si>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</si>
  <si>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</si>
  <si>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</si>
  <si>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</si>
  <si>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Мероприятия, направленные на развитие муниципальной службы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</si>
  <si>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</si>
  <si>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</si>
  <si>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</si>
  <si>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</si>
  <si>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</si>
  <si>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</si>
  <si>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</si>
  <si>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</si>
  <si>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</si>
  <si>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2014-2020гг.»</t>
  </si>
  <si>
    <t>Мероприятия в сфере национальной экономики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</si>
  <si>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</si>
  <si>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</si>
  <si>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</si>
  <si>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</si>
  <si>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</si>
  <si>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</si>
  <si>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</si>
  <si>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</si>
  <si>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</si>
  <si>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</si>
  <si>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850</t>
  </si>
  <si>
    <t>240</t>
  </si>
  <si>
    <t>110</t>
  </si>
  <si>
    <t>990 00 00000</t>
  </si>
  <si>
    <t>990 00 11000</t>
  </si>
  <si>
    <t>990 00 11040</t>
  </si>
  <si>
    <t>990 00 04000</t>
  </si>
  <si>
    <t>990 00 04040</t>
  </si>
  <si>
    <t>260 00 00000</t>
  </si>
  <si>
    <t>260 00 04000</t>
  </si>
  <si>
    <t>260 00 04070</t>
  </si>
  <si>
    <t>Финансовое обеспечение деятельности бюджетных и автономных  учреждений</t>
  </si>
  <si>
    <t>Финансовое обеспечение деятельности казенных учреждений</t>
  </si>
  <si>
    <t>990 00 04050</t>
  </si>
  <si>
    <t>990 00 02000</t>
  </si>
  <si>
    <t>990 00 12000</t>
  </si>
  <si>
    <t>990 00 12060</t>
  </si>
  <si>
    <t xml:space="preserve">990 00 02080 </t>
  </si>
  <si>
    <t xml:space="preserve">990 00 12040 </t>
  </si>
  <si>
    <t>Закупка товаров, работ и услуг для обеспечения государственных (муниципальных) нужд</t>
  </si>
  <si>
    <t>Управление по оргработе и связям с общественностью мэрии городского округа Тольятти</t>
  </si>
  <si>
    <t>923</t>
  </si>
  <si>
    <t>тыс.руб.</t>
  </si>
  <si>
    <t>№ 
п/п</t>
  </si>
  <si>
    <t xml:space="preserve">Утверждено в РД №1077 от 18.05.2016г.
на 2017 год </t>
  </si>
  <si>
    <t>РАСШИФРОВКА БЮДЖЕТНЫХ АССИГНОВАНИЙ 2017 года
ПО ГРБС - УПРАВЛЕНИЕ ПО ОРГРАБОТЕ И СВЯЗЯМ С ОБЩЕСТВЕННОСТЬЮ МЭРИИ ГОРОДСКОГО ОКРУГА ТОЛЬЯТТИ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</si>
</sst>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3" fontId="4" fillId="2" borderId="1" xfId="2" applyNumberFormat="1" applyFont="1" applyFill="1" applyBorder="1" applyAlignment="1">
      <alignment horizontal="center" vertical="center"/>
    </xf>
    <xf numFmtId="3" fontId="3" fillId="2" borderId="1" xfId="2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6" fillId="2" borderId="5" xfId="3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3" fontId="2" fillId="0" borderId="1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4" fillId="0" borderId="2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</cellXfs>
  <cellStyles count="5">
    <cellStyle name="Обычный" xfId="0" builtinId="0"/>
    <cellStyle name="Обычный 2" xfId="1"/>
    <cellStyle name="Обычный 8" xfId="2"/>
    <cellStyle name="Процентный" xfId="3" builtinId="5"/>
    <cellStyle name="Финансовый [0]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topLeftCell="B1" zoomScaleNormal="100" zoomScaleSheetLayoutView="88" workbookViewId="0">
      <selection activeCell="H10" sqref="H10"/>
    </sheetView>
  </sheetViews>
  <sheetFormatPr defaultRowHeight="16.5"/>
  <cols>
    <col min="1" max="1" width="6.5703125" style="1" customWidth="1"/>
    <col min="2" max="2" width="66.140625" style="8" customWidth="1"/>
    <col min="3" max="3" width="7.7109375" style="14" customWidth="1"/>
    <col min="4" max="4" width="7.5703125" style="4" customWidth="1"/>
    <col min="5" max="5" width="6.85546875" style="4" customWidth="1"/>
    <col min="6" max="6" width="16.140625" style="5" customWidth="1"/>
    <col min="7" max="7" width="7.140625" style="4" customWidth="1"/>
    <col min="8" max="8" width="24" style="1" customWidth="1"/>
    <col min="9" max="9" width="0.28515625" style="1" customWidth="1"/>
    <col min="10" max="16384" width="9.140625" style="1"/>
  </cols>
  <sheetData>
    <row r="1" spans="1:9" ht="18.75">
      <c r="G1" s="16"/>
      <c r="H1" s="17"/>
      <c r="I1" s="17"/>
    </row>
    <row r="2" spans="1:9" ht="59.25" customHeight="1">
      <c r="B2" s="27" t="s">
        <v>65</v>
      </c>
      <c r="C2" s="27"/>
      <c r="D2" s="27"/>
      <c r="E2" s="27"/>
      <c r="F2" s="27"/>
      <c r="G2" s="27"/>
      <c r="H2" s="27"/>
      <c r="I2" s="19"/>
    </row>
    <row r="3" spans="1:9" ht="19.5" customHeight="1">
      <c r="B3" s="20"/>
      <c r="C3" s="19"/>
      <c r="D3" s="19"/>
      <c r="E3" s="19"/>
      <c r="F3" s="19"/>
      <c r="G3" s="19"/>
      <c r="H3" s="21" t="s">
        <v>62</v>
      </c>
      <c r="I3" s="19"/>
    </row>
    <row r="4" spans="1:9" ht="112.5" customHeight="1">
      <c r="A4" s="24" t="s">
        <v>63</v>
      </c>
      <c r="B4" s="24" t="s">
        <v>0</v>
      </c>
      <c r="C4" s="25" t="s">
        <v>5</v>
      </c>
      <c r="D4" s="26" t="s">
        <v>6</v>
      </c>
      <c r="E4" s="26" t="s">
        <v>7</v>
      </c>
      <c r="F4" s="26" t="s">
        <v>2</v>
      </c>
      <c r="G4" s="26" t="s">
        <v>3</v>
      </c>
      <c r="H4" s="22" t="s">
        <v>64</v>
      </c>
      <c r="I4" s="18"/>
    </row>
    <row r="5" spans="1:9" ht="60.75">
      <c r="A5" s="15"/>
      <c r="B5" s="28" t="s">
        <v>60</v>
      </c>
      <c r="C5" s="29">
        <v>923</v>
      </c>
      <c r="D5" s="30"/>
      <c r="E5" s="30"/>
      <c r="F5" s="31"/>
      <c r="G5" s="32"/>
      <c r="H5" s="33">
        <f>H6+H14+H42+H48</f>
        <v>144226</v>
      </c>
      <c r="I5" s="13" t="e">
        <f>I6+I14+I42+I48</f>
        <v>#REF!</v>
      </c>
    </row>
    <row r="6" spans="1:9" ht="75">
      <c r="A6" s="11"/>
      <c r="B6" s="34" t="s">
        <v>20</v>
      </c>
      <c r="C6" s="35">
        <v>923</v>
      </c>
      <c r="D6" s="36" t="s">
        <v>8</v>
      </c>
      <c r="E6" s="36" t="s">
        <v>21</v>
      </c>
      <c r="F6" s="31"/>
      <c r="G6" s="32"/>
      <c r="H6" s="37">
        <f t="shared" ref="H6:I10" si="0">H7</f>
        <v>4414</v>
      </c>
      <c r="I6" s="12">
        <f t="shared" si="0"/>
        <v>4481</v>
      </c>
    </row>
    <row r="7" spans="1:9">
      <c r="A7" s="23"/>
      <c r="B7" s="38" t="s">
        <v>11</v>
      </c>
      <c r="C7" s="39" t="s">
        <v>61</v>
      </c>
      <c r="D7" s="39" t="s">
        <v>8</v>
      </c>
      <c r="E7" s="39" t="s">
        <v>21</v>
      </c>
      <c r="F7" s="40" t="s">
        <v>43</v>
      </c>
      <c r="G7" s="39"/>
      <c r="H7" s="41">
        <f t="shared" si="0"/>
        <v>4414</v>
      </c>
      <c r="I7" s="2">
        <f t="shared" si="0"/>
        <v>4481</v>
      </c>
    </row>
    <row r="8" spans="1:9" ht="33">
      <c r="A8" s="6"/>
      <c r="B8" s="38" t="s">
        <v>19</v>
      </c>
      <c r="C8" s="39" t="s">
        <v>61</v>
      </c>
      <c r="D8" s="39" t="s">
        <v>8</v>
      </c>
      <c r="E8" s="39" t="s">
        <v>21</v>
      </c>
      <c r="F8" s="40" t="s">
        <v>44</v>
      </c>
      <c r="G8" s="39"/>
      <c r="H8" s="42">
        <f t="shared" si="0"/>
        <v>4414</v>
      </c>
      <c r="I8" s="3">
        <f t="shared" si="0"/>
        <v>4481</v>
      </c>
    </row>
    <row r="9" spans="1:9">
      <c r="A9" s="6"/>
      <c r="B9" s="38" t="s">
        <v>17</v>
      </c>
      <c r="C9" s="39" t="s">
        <v>61</v>
      </c>
      <c r="D9" s="39" t="s">
        <v>8</v>
      </c>
      <c r="E9" s="39" t="s">
        <v>21</v>
      </c>
      <c r="F9" s="40" t="s">
        <v>45</v>
      </c>
      <c r="G9" s="39"/>
      <c r="H9" s="42">
        <f t="shared" si="0"/>
        <v>4414</v>
      </c>
      <c r="I9" s="3">
        <f t="shared" si="0"/>
        <v>4481</v>
      </c>
    </row>
    <row r="10" spans="1:9" ht="33">
      <c r="A10" s="6"/>
      <c r="B10" s="38" t="s">
        <v>59</v>
      </c>
      <c r="C10" s="39" t="s">
        <v>61</v>
      </c>
      <c r="D10" s="39" t="s">
        <v>8</v>
      </c>
      <c r="E10" s="39" t="s">
        <v>21</v>
      </c>
      <c r="F10" s="40" t="s">
        <v>45</v>
      </c>
      <c r="G10" s="39" t="s">
        <v>10</v>
      </c>
      <c r="H10" s="41">
        <f t="shared" si="0"/>
        <v>4414</v>
      </c>
      <c r="I10" s="2">
        <f t="shared" si="0"/>
        <v>4481</v>
      </c>
    </row>
    <row r="11" spans="1:9" ht="33">
      <c r="A11" s="6"/>
      <c r="B11" s="38" t="s">
        <v>34</v>
      </c>
      <c r="C11" s="39" t="s">
        <v>61</v>
      </c>
      <c r="D11" s="39" t="s">
        <v>8</v>
      </c>
      <c r="E11" s="39" t="s">
        <v>21</v>
      </c>
      <c r="F11" s="40" t="s">
        <v>45</v>
      </c>
      <c r="G11" s="39" t="s">
        <v>41</v>
      </c>
      <c r="H11" s="41">
        <v>4414</v>
      </c>
      <c r="I11" s="2">
        <v>4481</v>
      </c>
    </row>
    <row r="12" spans="1:9">
      <c r="A12" s="6"/>
      <c r="B12" s="38" t="s">
        <v>13</v>
      </c>
      <c r="C12" s="39" t="s">
        <v>61</v>
      </c>
      <c r="D12" s="39" t="s">
        <v>8</v>
      </c>
      <c r="E12" s="39" t="s">
        <v>21</v>
      </c>
      <c r="F12" s="40" t="s">
        <v>45</v>
      </c>
      <c r="G12" s="39" t="s">
        <v>14</v>
      </c>
      <c r="H12" s="41">
        <f>H13</f>
        <v>0</v>
      </c>
      <c r="I12" s="2">
        <f>I13</f>
        <v>0</v>
      </c>
    </row>
    <row r="13" spans="1:9">
      <c r="A13" s="7"/>
      <c r="B13" s="43" t="s">
        <v>35</v>
      </c>
      <c r="C13" s="39" t="s">
        <v>61</v>
      </c>
      <c r="D13" s="39" t="s">
        <v>8</v>
      </c>
      <c r="E13" s="39" t="s">
        <v>21</v>
      </c>
      <c r="F13" s="40" t="s">
        <v>45</v>
      </c>
      <c r="G13" s="40">
        <v>850</v>
      </c>
      <c r="H13" s="41"/>
      <c r="I13" s="2"/>
    </row>
    <row r="14" spans="1:9" ht="18.75">
      <c r="A14" s="10"/>
      <c r="B14" s="44" t="s">
        <v>4</v>
      </c>
      <c r="C14" s="36" t="s">
        <v>61</v>
      </c>
      <c r="D14" s="36" t="s">
        <v>8</v>
      </c>
      <c r="E14" s="36" t="s">
        <v>1</v>
      </c>
      <c r="F14" s="45"/>
      <c r="G14" s="36"/>
      <c r="H14" s="46">
        <f>H15</f>
        <v>130229</v>
      </c>
      <c r="I14" s="9" t="e">
        <f>I15</f>
        <v>#REF!</v>
      </c>
    </row>
    <row r="15" spans="1:9">
      <c r="A15" s="23"/>
      <c r="B15" s="38" t="s">
        <v>11</v>
      </c>
      <c r="C15" s="39" t="s">
        <v>61</v>
      </c>
      <c r="D15" s="39" t="s">
        <v>8</v>
      </c>
      <c r="E15" s="39" t="s">
        <v>1</v>
      </c>
      <c r="F15" s="40" t="s">
        <v>43</v>
      </c>
      <c r="G15" s="39"/>
      <c r="H15" s="42">
        <f>H16+H27</f>
        <v>130229</v>
      </c>
      <c r="I15" s="3" t="e">
        <f>I16+I27</f>
        <v>#REF!</v>
      </c>
    </row>
    <row r="16" spans="1:9">
      <c r="A16" s="6"/>
      <c r="B16" s="38" t="s">
        <v>9</v>
      </c>
      <c r="C16" s="39" t="s">
        <v>61</v>
      </c>
      <c r="D16" s="39" t="s">
        <v>8</v>
      </c>
      <c r="E16" s="39" t="s">
        <v>1</v>
      </c>
      <c r="F16" s="40" t="s">
        <v>46</v>
      </c>
      <c r="G16" s="39"/>
      <c r="H16" s="42">
        <f>H17+H24</f>
        <v>8044</v>
      </c>
      <c r="I16" s="3" t="e">
        <f>I17+I24</f>
        <v>#REF!</v>
      </c>
    </row>
    <row r="17" spans="1:9">
      <c r="A17" s="6"/>
      <c r="B17" s="38" t="s">
        <v>12</v>
      </c>
      <c r="C17" s="39" t="s">
        <v>61</v>
      </c>
      <c r="D17" s="39" t="s">
        <v>8</v>
      </c>
      <c r="E17" s="39" t="s">
        <v>1</v>
      </c>
      <c r="F17" s="40" t="s">
        <v>47</v>
      </c>
      <c r="G17" s="39"/>
      <c r="H17" s="42">
        <f>H18+H20+H22</f>
        <v>7486</v>
      </c>
      <c r="I17" s="3">
        <f>I18+I20+I22</f>
        <v>7596</v>
      </c>
    </row>
    <row r="18" spans="1:9" ht="33">
      <c r="A18" s="6"/>
      <c r="B18" s="38" t="s">
        <v>59</v>
      </c>
      <c r="C18" s="39" t="s">
        <v>61</v>
      </c>
      <c r="D18" s="39" t="s">
        <v>8</v>
      </c>
      <c r="E18" s="39" t="s">
        <v>1</v>
      </c>
      <c r="F18" s="40" t="s">
        <v>47</v>
      </c>
      <c r="G18" s="39" t="s">
        <v>10</v>
      </c>
      <c r="H18" s="41">
        <f>SUM(H19:H19)</f>
        <v>5961</v>
      </c>
      <c r="I18" s="2">
        <f>I19</f>
        <v>6047</v>
      </c>
    </row>
    <row r="19" spans="1:9" ht="33">
      <c r="A19" s="6"/>
      <c r="B19" s="38" t="s">
        <v>34</v>
      </c>
      <c r="C19" s="39" t="s">
        <v>61</v>
      </c>
      <c r="D19" s="39" t="s">
        <v>8</v>
      </c>
      <c r="E19" s="39" t="s">
        <v>1</v>
      </c>
      <c r="F19" s="40" t="s">
        <v>47</v>
      </c>
      <c r="G19" s="39" t="s">
        <v>41</v>
      </c>
      <c r="H19" s="41">
        <f>953+205+143+96+2320+343+195+1706</f>
        <v>5961</v>
      </c>
      <c r="I19" s="2">
        <f>967+208+146+97+2355+343+198+1733</f>
        <v>6047</v>
      </c>
    </row>
    <row r="20" spans="1:9">
      <c r="A20" s="7"/>
      <c r="B20" s="43" t="s">
        <v>32</v>
      </c>
      <c r="C20" s="39" t="s">
        <v>61</v>
      </c>
      <c r="D20" s="39" t="s">
        <v>8</v>
      </c>
      <c r="E20" s="39" t="s">
        <v>1</v>
      </c>
      <c r="F20" s="40" t="s">
        <v>47</v>
      </c>
      <c r="G20" s="39" t="s">
        <v>33</v>
      </c>
      <c r="H20" s="41">
        <f>H21</f>
        <v>121</v>
      </c>
      <c r="I20" s="2">
        <f>I21</f>
        <v>123</v>
      </c>
    </row>
    <row r="21" spans="1:9">
      <c r="A21" s="7"/>
      <c r="B21" s="43" t="s">
        <v>38</v>
      </c>
      <c r="C21" s="39" t="s">
        <v>61</v>
      </c>
      <c r="D21" s="39" t="s">
        <v>8</v>
      </c>
      <c r="E21" s="39" t="s">
        <v>1</v>
      </c>
      <c r="F21" s="40" t="s">
        <v>47</v>
      </c>
      <c r="G21" s="40">
        <v>360</v>
      </c>
      <c r="H21" s="41">
        <v>121</v>
      </c>
      <c r="I21" s="2">
        <v>123</v>
      </c>
    </row>
    <row r="22" spans="1:9">
      <c r="A22" s="6"/>
      <c r="B22" s="38" t="s">
        <v>13</v>
      </c>
      <c r="C22" s="39" t="s">
        <v>61</v>
      </c>
      <c r="D22" s="39" t="s">
        <v>8</v>
      </c>
      <c r="E22" s="39" t="s">
        <v>1</v>
      </c>
      <c r="F22" s="40" t="s">
        <v>47</v>
      </c>
      <c r="G22" s="39" t="s">
        <v>14</v>
      </c>
      <c r="H22" s="41">
        <f>H23</f>
        <v>1404</v>
      </c>
      <c r="I22" s="2">
        <f>I23</f>
        <v>1426</v>
      </c>
    </row>
    <row r="23" spans="1:9">
      <c r="A23" s="7"/>
      <c r="B23" s="43" t="s">
        <v>39</v>
      </c>
      <c r="C23" s="39" t="s">
        <v>61</v>
      </c>
      <c r="D23" s="39" t="s">
        <v>8</v>
      </c>
      <c r="E23" s="39" t="s">
        <v>1</v>
      </c>
      <c r="F23" s="40" t="s">
        <v>47</v>
      </c>
      <c r="G23" s="40">
        <v>850</v>
      </c>
      <c r="H23" s="41">
        <v>1404</v>
      </c>
      <c r="I23" s="2">
        <v>1426</v>
      </c>
    </row>
    <row r="24" spans="1:9" ht="33">
      <c r="A24" s="6"/>
      <c r="B24" s="38" t="s">
        <v>18</v>
      </c>
      <c r="C24" s="39" t="s">
        <v>61</v>
      </c>
      <c r="D24" s="39" t="s">
        <v>8</v>
      </c>
      <c r="E24" s="39" t="s">
        <v>1</v>
      </c>
      <c r="F24" s="40" t="s">
        <v>53</v>
      </c>
      <c r="G24" s="39"/>
      <c r="H24" s="42">
        <f>H25</f>
        <v>558</v>
      </c>
      <c r="I24" s="3" t="e">
        <f>I25+#REF!</f>
        <v>#REF!</v>
      </c>
    </row>
    <row r="25" spans="1:9" ht="33">
      <c r="A25" s="6"/>
      <c r="B25" s="38" t="s">
        <v>59</v>
      </c>
      <c r="C25" s="39" t="s">
        <v>61</v>
      </c>
      <c r="D25" s="39" t="s">
        <v>8</v>
      </c>
      <c r="E25" s="39" t="s">
        <v>1</v>
      </c>
      <c r="F25" s="40" t="s">
        <v>53</v>
      </c>
      <c r="G25" s="39" t="s">
        <v>10</v>
      </c>
      <c r="H25" s="41">
        <f>H26</f>
        <v>558</v>
      </c>
      <c r="I25" s="2">
        <f>I26</f>
        <v>566</v>
      </c>
    </row>
    <row r="26" spans="1:9" ht="33">
      <c r="A26" s="6"/>
      <c r="B26" s="38" t="s">
        <v>34</v>
      </c>
      <c r="C26" s="39" t="s">
        <v>61</v>
      </c>
      <c r="D26" s="39" t="s">
        <v>8</v>
      </c>
      <c r="E26" s="39" t="s">
        <v>1</v>
      </c>
      <c r="F26" s="40" t="s">
        <v>53</v>
      </c>
      <c r="G26" s="39" t="s">
        <v>41</v>
      </c>
      <c r="H26" s="41">
        <v>558</v>
      </c>
      <c r="I26" s="2">
        <v>566</v>
      </c>
    </row>
    <row r="27" spans="1:9">
      <c r="A27" s="6"/>
      <c r="B27" s="38" t="s">
        <v>52</v>
      </c>
      <c r="C27" s="39" t="s">
        <v>61</v>
      </c>
      <c r="D27" s="39" t="s">
        <v>8</v>
      </c>
      <c r="E27" s="39" t="s">
        <v>1</v>
      </c>
      <c r="F27" s="47" t="s">
        <v>55</v>
      </c>
      <c r="G27" s="39"/>
      <c r="H27" s="41">
        <f>H35+H28</f>
        <v>122185</v>
      </c>
      <c r="I27" s="2">
        <f>I35+I28</f>
        <v>124074</v>
      </c>
    </row>
    <row r="28" spans="1:9" ht="33">
      <c r="A28" s="6"/>
      <c r="B28" s="38" t="s">
        <v>22</v>
      </c>
      <c r="C28" s="39" t="s">
        <v>61</v>
      </c>
      <c r="D28" s="39" t="s">
        <v>8</v>
      </c>
      <c r="E28" s="39" t="s">
        <v>1</v>
      </c>
      <c r="F28" s="47" t="s">
        <v>58</v>
      </c>
      <c r="G28" s="39"/>
      <c r="H28" s="41">
        <f>H29+H31+H33</f>
        <v>15568</v>
      </c>
      <c r="I28" s="2">
        <f>I29+I31+I33</f>
        <v>15833</v>
      </c>
    </row>
    <row r="29" spans="1:9" ht="66">
      <c r="A29" s="6"/>
      <c r="B29" s="38" t="s">
        <v>15</v>
      </c>
      <c r="C29" s="39" t="s">
        <v>61</v>
      </c>
      <c r="D29" s="39" t="s">
        <v>8</v>
      </c>
      <c r="E29" s="39" t="s">
        <v>1</v>
      </c>
      <c r="F29" s="47" t="s">
        <v>58</v>
      </c>
      <c r="G29" s="39" t="s">
        <v>16</v>
      </c>
      <c r="H29" s="41">
        <f>H30</f>
        <v>13054</v>
      </c>
      <c r="I29" s="2">
        <f>I30</f>
        <v>13254</v>
      </c>
    </row>
    <row r="30" spans="1:9">
      <c r="A30" s="6"/>
      <c r="B30" s="38" t="s">
        <v>36</v>
      </c>
      <c r="C30" s="39" t="s">
        <v>61</v>
      </c>
      <c r="D30" s="39" t="s">
        <v>8</v>
      </c>
      <c r="E30" s="39" t="s">
        <v>1</v>
      </c>
      <c r="F30" s="47" t="s">
        <v>58</v>
      </c>
      <c r="G30" s="39" t="s">
        <v>42</v>
      </c>
      <c r="H30" s="41">
        <v>13054</v>
      </c>
      <c r="I30" s="2">
        <v>13254</v>
      </c>
    </row>
    <row r="31" spans="1:9" ht="33">
      <c r="A31" s="6"/>
      <c r="B31" s="38" t="s">
        <v>59</v>
      </c>
      <c r="C31" s="39" t="s">
        <v>61</v>
      </c>
      <c r="D31" s="39" t="s">
        <v>8</v>
      </c>
      <c r="E31" s="39" t="s">
        <v>1</v>
      </c>
      <c r="F31" s="47" t="s">
        <v>58</v>
      </c>
      <c r="G31" s="39" t="s">
        <v>10</v>
      </c>
      <c r="H31" s="41">
        <f>H32</f>
        <v>2481</v>
      </c>
      <c r="I31" s="2">
        <f>I32</f>
        <v>2545</v>
      </c>
    </row>
    <row r="32" spans="1:9" ht="33">
      <c r="A32" s="6"/>
      <c r="B32" s="38" t="s">
        <v>34</v>
      </c>
      <c r="C32" s="39" t="s">
        <v>61</v>
      </c>
      <c r="D32" s="39" t="s">
        <v>8</v>
      </c>
      <c r="E32" s="39" t="s">
        <v>1</v>
      </c>
      <c r="F32" s="47" t="s">
        <v>58</v>
      </c>
      <c r="G32" s="39" t="s">
        <v>41</v>
      </c>
      <c r="H32" s="41">
        <v>2481</v>
      </c>
      <c r="I32" s="2">
        <v>2545</v>
      </c>
    </row>
    <row r="33" spans="1:9">
      <c r="A33" s="6"/>
      <c r="B33" s="38" t="s">
        <v>13</v>
      </c>
      <c r="C33" s="39" t="s">
        <v>61</v>
      </c>
      <c r="D33" s="39" t="s">
        <v>8</v>
      </c>
      <c r="E33" s="39" t="s">
        <v>1</v>
      </c>
      <c r="F33" s="47" t="s">
        <v>58</v>
      </c>
      <c r="G33" s="39" t="s">
        <v>14</v>
      </c>
      <c r="H33" s="41">
        <f>H34</f>
        <v>33</v>
      </c>
      <c r="I33" s="2">
        <f>I34</f>
        <v>34</v>
      </c>
    </row>
    <row r="34" spans="1:9">
      <c r="A34" s="7"/>
      <c r="B34" s="43" t="s">
        <v>35</v>
      </c>
      <c r="C34" s="39" t="s">
        <v>61</v>
      </c>
      <c r="D34" s="39" t="s">
        <v>8</v>
      </c>
      <c r="E34" s="39" t="s">
        <v>1</v>
      </c>
      <c r="F34" s="47" t="s">
        <v>58</v>
      </c>
      <c r="G34" s="39" t="s">
        <v>40</v>
      </c>
      <c r="H34" s="41">
        <v>33</v>
      </c>
      <c r="I34" s="2">
        <v>34</v>
      </c>
    </row>
    <row r="35" spans="1:9" ht="33">
      <c r="A35" s="6"/>
      <c r="B35" s="38" t="s">
        <v>25</v>
      </c>
      <c r="C35" s="39" t="s">
        <v>61</v>
      </c>
      <c r="D35" s="39" t="s">
        <v>8</v>
      </c>
      <c r="E35" s="39" t="s">
        <v>1</v>
      </c>
      <c r="F35" s="47" t="s">
        <v>56</v>
      </c>
      <c r="G35" s="39"/>
      <c r="H35" s="42">
        <f>H36+H38+H40</f>
        <v>106617</v>
      </c>
      <c r="I35" s="3">
        <f>I36+I38+I40</f>
        <v>108241</v>
      </c>
    </row>
    <row r="36" spans="1:9" ht="66">
      <c r="A36" s="6"/>
      <c r="B36" s="38" t="s">
        <v>15</v>
      </c>
      <c r="C36" s="39" t="s">
        <v>61</v>
      </c>
      <c r="D36" s="39" t="s">
        <v>8</v>
      </c>
      <c r="E36" s="39" t="s">
        <v>1</v>
      </c>
      <c r="F36" s="47" t="s">
        <v>56</v>
      </c>
      <c r="G36" s="39" t="s">
        <v>16</v>
      </c>
      <c r="H36" s="41">
        <f>H37</f>
        <v>54555</v>
      </c>
      <c r="I36" s="2">
        <f>I37</f>
        <v>55395</v>
      </c>
    </row>
    <row r="37" spans="1:9">
      <c r="A37" s="6"/>
      <c r="B37" s="38" t="s">
        <v>36</v>
      </c>
      <c r="C37" s="39" t="s">
        <v>61</v>
      </c>
      <c r="D37" s="39" t="s">
        <v>8</v>
      </c>
      <c r="E37" s="39" t="s">
        <v>1</v>
      </c>
      <c r="F37" s="47" t="s">
        <v>56</v>
      </c>
      <c r="G37" s="39" t="s">
        <v>42</v>
      </c>
      <c r="H37" s="41">
        <v>54555</v>
      </c>
      <c r="I37" s="2">
        <v>55395</v>
      </c>
    </row>
    <row r="38" spans="1:9" ht="33">
      <c r="A38" s="6"/>
      <c r="B38" s="38" t="s">
        <v>59</v>
      </c>
      <c r="C38" s="39" t="s">
        <v>61</v>
      </c>
      <c r="D38" s="39" t="s">
        <v>8</v>
      </c>
      <c r="E38" s="39" t="s">
        <v>1</v>
      </c>
      <c r="F38" s="47" t="s">
        <v>56</v>
      </c>
      <c r="G38" s="39" t="s">
        <v>10</v>
      </c>
      <c r="H38" s="41">
        <f>H39</f>
        <v>51588</v>
      </c>
      <c r="I38" s="2">
        <f>I39</f>
        <v>52365</v>
      </c>
    </row>
    <row r="39" spans="1:9" ht="33">
      <c r="A39" s="6"/>
      <c r="B39" s="38" t="s">
        <v>34</v>
      </c>
      <c r="C39" s="39" t="s">
        <v>61</v>
      </c>
      <c r="D39" s="39" t="s">
        <v>8</v>
      </c>
      <c r="E39" s="39" t="s">
        <v>1</v>
      </c>
      <c r="F39" s="47" t="s">
        <v>56</v>
      </c>
      <c r="G39" s="39" t="s">
        <v>41</v>
      </c>
      <c r="H39" s="41">
        <f>51858-270</f>
        <v>51588</v>
      </c>
      <c r="I39" s="2">
        <f>52635-270</f>
        <v>52365</v>
      </c>
    </row>
    <row r="40" spans="1:9">
      <c r="A40" s="6"/>
      <c r="B40" s="38" t="s">
        <v>13</v>
      </c>
      <c r="C40" s="39" t="s">
        <v>61</v>
      </c>
      <c r="D40" s="39" t="s">
        <v>8</v>
      </c>
      <c r="E40" s="39" t="s">
        <v>1</v>
      </c>
      <c r="F40" s="47" t="s">
        <v>56</v>
      </c>
      <c r="G40" s="39" t="s">
        <v>14</v>
      </c>
      <c r="H40" s="41">
        <f>H41</f>
        <v>474</v>
      </c>
      <c r="I40" s="2">
        <f>I41</f>
        <v>481</v>
      </c>
    </row>
    <row r="41" spans="1:9">
      <c r="A41" s="7"/>
      <c r="B41" s="43" t="s">
        <v>35</v>
      </c>
      <c r="C41" s="39" t="s">
        <v>61</v>
      </c>
      <c r="D41" s="39" t="s">
        <v>8</v>
      </c>
      <c r="E41" s="39" t="s">
        <v>1</v>
      </c>
      <c r="F41" s="47" t="s">
        <v>56</v>
      </c>
      <c r="G41" s="40">
        <v>850</v>
      </c>
      <c r="H41" s="41">
        <v>474</v>
      </c>
      <c r="I41" s="2">
        <v>481</v>
      </c>
    </row>
    <row r="42" spans="1:9" ht="37.5">
      <c r="A42" s="10"/>
      <c r="B42" s="44" t="s">
        <v>26</v>
      </c>
      <c r="C42" s="36" t="s">
        <v>61</v>
      </c>
      <c r="D42" s="36" t="s">
        <v>21</v>
      </c>
      <c r="E42" s="36" t="s">
        <v>27</v>
      </c>
      <c r="F42" s="45"/>
      <c r="G42" s="36"/>
      <c r="H42" s="46">
        <f t="shared" ref="H42:I46" si="1">H43</f>
        <v>1463</v>
      </c>
      <c r="I42" s="9">
        <f t="shared" si="1"/>
        <v>1485</v>
      </c>
    </row>
    <row r="43" spans="1:9" ht="49.5">
      <c r="A43" s="6"/>
      <c r="B43" s="38" t="s">
        <v>28</v>
      </c>
      <c r="C43" s="39" t="s">
        <v>61</v>
      </c>
      <c r="D43" s="39" t="s">
        <v>21</v>
      </c>
      <c r="E43" s="39" t="s">
        <v>27</v>
      </c>
      <c r="F43" s="47" t="s">
        <v>48</v>
      </c>
      <c r="G43" s="39"/>
      <c r="H43" s="42">
        <f t="shared" si="1"/>
        <v>1463</v>
      </c>
      <c r="I43" s="3">
        <f t="shared" si="1"/>
        <v>1485</v>
      </c>
    </row>
    <row r="44" spans="1:9">
      <c r="A44" s="6"/>
      <c r="B44" s="38" t="s">
        <v>9</v>
      </c>
      <c r="C44" s="39" t="s">
        <v>61</v>
      </c>
      <c r="D44" s="39" t="s">
        <v>21</v>
      </c>
      <c r="E44" s="39" t="s">
        <v>27</v>
      </c>
      <c r="F44" s="47" t="s">
        <v>49</v>
      </c>
      <c r="G44" s="39"/>
      <c r="H44" s="42">
        <f t="shared" si="1"/>
        <v>1463</v>
      </c>
      <c r="I44" s="3">
        <f t="shared" si="1"/>
        <v>1485</v>
      </c>
    </row>
    <row r="45" spans="1:9">
      <c r="A45" s="6"/>
      <c r="B45" s="38" t="s">
        <v>29</v>
      </c>
      <c r="C45" s="39" t="s">
        <v>61</v>
      </c>
      <c r="D45" s="39" t="s">
        <v>21</v>
      </c>
      <c r="E45" s="39" t="s">
        <v>27</v>
      </c>
      <c r="F45" s="47" t="s">
        <v>50</v>
      </c>
      <c r="G45" s="39"/>
      <c r="H45" s="42">
        <f t="shared" si="1"/>
        <v>1463</v>
      </c>
      <c r="I45" s="3">
        <f t="shared" si="1"/>
        <v>1485</v>
      </c>
    </row>
    <row r="46" spans="1:9" ht="33">
      <c r="A46" s="6"/>
      <c r="B46" s="38" t="s">
        <v>59</v>
      </c>
      <c r="C46" s="39" t="s">
        <v>61</v>
      </c>
      <c r="D46" s="39" t="s">
        <v>21</v>
      </c>
      <c r="E46" s="39" t="s">
        <v>27</v>
      </c>
      <c r="F46" s="47" t="s">
        <v>50</v>
      </c>
      <c r="G46" s="39" t="s">
        <v>10</v>
      </c>
      <c r="H46" s="41">
        <f t="shared" si="1"/>
        <v>1463</v>
      </c>
      <c r="I46" s="2">
        <f t="shared" si="1"/>
        <v>1485</v>
      </c>
    </row>
    <row r="47" spans="1:9" ht="33">
      <c r="A47" s="6"/>
      <c r="B47" s="38" t="s">
        <v>34</v>
      </c>
      <c r="C47" s="39" t="s">
        <v>61</v>
      </c>
      <c r="D47" s="39" t="s">
        <v>21</v>
      </c>
      <c r="E47" s="39" t="s">
        <v>27</v>
      </c>
      <c r="F47" s="47" t="s">
        <v>50</v>
      </c>
      <c r="G47" s="39" t="s">
        <v>41</v>
      </c>
      <c r="H47" s="41">
        <v>1463</v>
      </c>
      <c r="I47" s="2">
        <v>1485</v>
      </c>
    </row>
    <row r="48" spans="1:9" ht="37.5">
      <c r="A48" s="10"/>
      <c r="B48" s="44" t="s">
        <v>30</v>
      </c>
      <c r="C48" s="36" t="s">
        <v>61</v>
      </c>
      <c r="D48" s="36" t="s">
        <v>27</v>
      </c>
      <c r="E48" s="36" t="s">
        <v>21</v>
      </c>
      <c r="F48" s="45"/>
      <c r="G48" s="36"/>
      <c r="H48" s="46">
        <f>H49</f>
        <v>8120</v>
      </c>
      <c r="I48" s="9">
        <f>I49</f>
        <v>8120</v>
      </c>
    </row>
    <row r="49" spans="1:9">
      <c r="A49" s="23"/>
      <c r="B49" s="38" t="s">
        <v>11</v>
      </c>
      <c r="C49" s="39" t="s">
        <v>61</v>
      </c>
      <c r="D49" s="39" t="s">
        <v>27</v>
      </c>
      <c r="E49" s="39" t="s">
        <v>21</v>
      </c>
      <c r="F49" s="40" t="s">
        <v>43</v>
      </c>
      <c r="G49" s="39"/>
      <c r="H49" s="42">
        <f t="shared" ref="H49:I52" si="2">H50</f>
        <v>8120</v>
      </c>
      <c r="I49" s="3">
        <f t="shared" si="2"/>
        <v>8120</v>
      </c>
    </row>
    <row r="50" spans="1:9" ht="33">
      <c r="A50" s="6"/>
      <c r="B50" s="38" t="s">
        <v>51</v>
      </c>
      <c r="C50" s="39" t="s">
        <v>61</v>
      </c>
      <c r="D50" s="39" t="s">
        <v>27</v>
      </c>
      <c r="E50" s="39" t="s">
        <v>21</v>
      </c>
      <c r="F50" s="47" t="s">
        <v>54</v>
      </c>
      <c r="G50" s="39"/>
      <c r="H50" s="42">
        <f t="shared" si="2"/>
        <v>8120</v>
      </c>
      <c r="I50" s="3">
        <f t="shared" si="2"/>
        <v>8120</v>
      </c>
    </row>
    <row r="51" spans="1:9" ht="33">
      <c r="A51" s="6"/>
      <c r="B51" s="38" t="s">
        <v>31</v>
      </c>
      <c r="C51" s="39" t="s">
        <v>61</v>
      </c>
      <c r="D51" s="39" t="s">
        <v>27</v>
      </c>
      <c r="E51" s="39" t="s">
        <v>21</v>
      </c>
      <c r="F51" s="47" t="s">
        <v>57</v>
      </c>
      <c r="G51" s="39"/>
      <c r="H51" s="42">
        <f t="shared" si="2"/>
        <v>8120</v>
      </c>
      <c r="I51" s="3">
        <f t="shared" si="2"/>
        <v>8120</v>
      </c>
    </row>
    <row r="52" spans="1:9" ht="33">
      <c r="A52" s="6"/>
      <c r="B52" s="38" t="s">
        <v>23</v>
      </c>
      <c r="C52" s="39" t="s">
        <v>61</v>
      </c>
      <c r="D52" s="39" t="s">
        <v>27</v>
      </c>
      <c r="E52" s="39" t="s">
        <v>21</v>
      </c>
      <c r="F52" s="47" t="s">
        <v>57</v>
      </c>
      <c r="G52" s="39" t="s">
        <v>24</v>
      </c>
      <c r="H52" s="41">
        <f t="shared" si="2"/>
        <v>8120</v>
      </c>
      <c r="I52" s="2">
        <f t="shared" si="2"/>
        <v>8120</v>
      </c>
    </row>
    <row r="53" spans="1:9">
      <c r="A53" s="7"/>
      <c r="B53" s="43" t="s">
        <v>37</v>
      </c>
      <c r="C53" s="39" t="s">
        <v>61</v>
      </c>
      <c r="D53" s="39" t="s">
        <v>27</v>
      </c>
      <c r="E53" s="39" t="s">
        <v>21</v>
      </c>
      <c r="F53" s="47" t="s">
        <v>57</v>
      </c>
      <c r="G53" s="40">
        <v>610</v>
      </c>
      <c r="H53" s="41">
        <v>8120</v>
      </c>
      <c r="I53" s="2">
        <v>8120</v>
      </c>
    </row>
    <row r="54" spans="1:9">
      <c r="B54" s="48"/>
      <c r="C54" s="49"/>
      <c r="D54" s="50"/>
      <c r="E54" s="50"/>
      <c r="F54" s="51"/>
      <c r="G54" s="50"/>
    </row>
  </sheetData>
  <mergeCells count="1">
    <mergeCell ref="B2:H2"/>
  </mergeCells>
  <phoneticPr fontId="8" type="noConversion"/>
  <pageMargins left="0.51181102362204722" right="0.31496062992125984" top="0.33" bottom="0.36" header="0.31496062992125984" footer="0.31496062992125984"/>
  <pageSetup paperSize="9" scale="6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</vt:lpstr>
      <vt:lpstr>'2017'!Заголовки_для_печати</vt:lpstr>
      <vt:lpstr>'2017'!Область_печати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Дементьева Елена Александровна</cp:lastModifiedBy>
  <cp:lastPrinted>2016-05-30T09:54:06Z</cp:lastPrinted>
  <dcterms:created xsi:type="dcterms:W3CDTF">2007-01-25T06:11:58Z</dcterms:created>
  <dcterms:modified xsi:type="dcterms:W3CDTF">2016-06-06T04:40:36Z</dcterms:modified>
</cp:coreProperties>
</file>