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15480" windowHeight="9720"/>
  </bookViews>
  <sheets>
    <sheet name="Лист1" sheetId="1" r:id="rId1"/>
  </sheets>
  <definedNames>
    <definedName name="_xlnm.Print_Titles" localSheetId="0">Лист1!$9:$9</definedName>
    <definedName name="_xlnm.Print_Area" localSheetId="0">Лист1!$A$1:$D$148</definedName>
  </definedNames>
  <calcPr calcId="145621"/>
</workbook>
</file>

<file path=xl/calcChain.xml><?xml version="1.0" encoding="utf-8"?>
<calcChain xmlns="http://schemas.openxmlformats.org/spreadsheetml/2006/main">
  <c r="F143" i="1"/>
  <c r="F142"/>
  <c r="H105" l="1"/>
  <c r="G95"/>
  <c r="F46" l="1"/>
  <c r="F47" s="1"/>
  <c r="F96" l="1"/>
  <c r="F82"/>
  <c r="F129" l="1"/>
  <c r="F104"/>
  <c r="F90" l="1"/>
  <c r="F84"/>
  <c r="F74"/>
  <c r="F71"/>
  <c r="F91" l="1"/>
  <c r="F141"/>
  <c r="F97"/>
  <c r="F63"/>
  <c r="F64" s="1"/>
  <c r="F54"/>
  <c r="F55" s="1"/>
  <c r="F40"/>
  <c r="F31"/>
  <c r="F22"/>
  <c r="F41" l="1"/>
  <c r="F75" l="1"/>
  <c r="F144" s="1"/>
</calcChain>
</file>

<file path=xl/sharedStrings.xml><?xml version="1.0" encoding="utf-8"?>
<sst xmlns="http://schemas.openxmlformats.org/spreadsheetml/2006/main" count="145" uniqueCount="130">
  <si>
    <t>к постановлению администрации</t>
  </si>
  <si>
    <t xml:space="preserve"> городского округа Тольятти</t>
  </si>
  <si>
    <t>от____________№_________</t>
  </si>
  <si>
    <t>Таблица N 5 (2019 год)</t>
  </si>
  <si>
    <t>Округ</t>
  </si>
  <si>
    <t>N п/п</t>
  </si>
  <si>
    <t>Адрес</t>
  </si>
  <si>
    <t>Подготовка проектной документации и проведение государственной экспертизы такой документации, в том числе предпроектные работы и изыскания</t>
  </si>
  <si>
    <t>Аукционы</t>
  </si>
  <si>
    <t>Автозаводский район</t>
  </si>
  <si>
    <t>от ул. Дзержинского, 75 к дому № 71 по ул.Дзержинского</t>
  </si>
  <si>
    <t>вдоль тротуара между домом № 5 по б-ру Кулибина и д/с № 67 (б-р Кулибина, 7)</t>
  </si>
  <si>
    <t xml:space="preserve">ул. Революционная, 10 </t>
  </si>
  <si>
    <t>ул. Свердлова, 74</t>
  </si>
  <si>
    <t>пр-т Ленинский, 29</t>
  </si>
  <si>
    <t>пр-т Московский, 45/47</t>
  </si>
  <si>
    <t>б-р Гая, 14</t>
  </si>
  <si>
    <t>пр-т Ст. Разина,56</t>
  </si>
  <si>
    <t>Субсидии</t>
  </si>
  <si>
    <t>Комсомольский район</t>
  </si>
  <si>
    <t>ул. Есенина, 2</t>
  </si>
  <si>
    <t>ул. Есенина, 14</t>
  </si>
  <si>
    <t>ул. Механизаторов, 16</t>
  </si>
  <si>
    <t>ул. Мурысева, 59</t>
  </si>
  <si>
    <t>ул. Ярославская, 21</t>
  </si>
  <si>
    <t>ул. Шлюзовая, 25</t>
  </si>
  <si>
    <t>ул. 60 лет СССР, 11а</t>
  </si>
  <si>
    <t>Центральный район</t>
  </si>
  <si>
    <t>ул. Мира, 5, 9, 11</t>
  </si>
  <si>
    <t>Центральная площадь</t>
  </si>
  <si>
    <t>ул. Лесная, 54, 56, 58, 60</t>
  </si>
  <si>
    <t>ул. Советская, 74, 74а – ул. Мира, 64, 66, 68</t>
  </si>
  <si>
    <t>Автозаводское шоссе, 39, 41, 43 – ул. Ларина, 4</t>
  </si>
  <si>
    <t>Территория, прилегающая к МБУИ «Тольяттинский театр кукол»</t>
  </si>
  <si>
    <t>Территория, прилегающая к МАУ КДЦ «Буревестник»</t>
  </si>
  <si>
    <t>Ремонт, восстановление и устройство твердых покрытий тротуаров, проездов, хозяйственных площадок, универсальных покрытий, площадок для временной парковки автомашин, ливневой канализации, дождеприемных колодцев, подпорных стенок, лестничных спусков, внутриквартального освещения, в том числе относящихся к общему имуществу многоквартирных домов городского округа Тольятти</t>
  </si>
  <si>
    <t>б-р Цветной, 12А</t>
  </si>
  <si>
    <t>ул. Мира, 111</t>
  </si>
  <si>
    <t>Ремонт, восстановление и устройство детских и хозяйственных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</t>
  </si>
  <si>
    <t>б-р Курчатова, 4</t>
  </si>
  <si>
    <t>ул. Революционная, 34, 40, 44, 50</t>
  </si>
  <si>
    <t>ул. Свердлова, 14</t>
  </si>
  <si>
    <t>ул.70 лет Октября, 16</t>
  </si>
  <si>
    <t>ул. Автостроителей, 3</t>
  </si>
  <si>
    <t>Южное шоссе, 43</t>
  </si>
  <si>
    <t>Южное шоссе, 67</t>
  </si>
  <si>
    <t>б-р 50 лет Октября, 65</t>
  </si>
  <si>
    <t>б-р 50 лет Октября, 32</t>
  </si>
  <si>
    <t>ул. Ленина, 41</t>
  </si>
  <si>
    <t>Ремонт, восстановление и устройство спортивных площадок, универсальных спортивных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</t>
  </si>
  <si>
    <t>Сквер Луначарского</t>
  </si>
  <si>
    <t>б-р Курчатова, 1</t>
  </si>
  <si>
    <t>б-р Космонавтов, 32</t>
  </si>
  <si>
    <t xml:space="preserve">Сквер б-р Татищева, 11 – 13 </t>
  </si>
  <si>
    <t>ул. Тополиная, 39, 41</t>
  </si>
  <si>
    <t>--------------------------------</t>
  </si>
  <si>
    <t>&lt;1&gt; Исключая объекты, включенные в иные муниципальные программы.</t>
  </si>
  <si>
    <t>Итого по району: 788,5 тыс. руб.</t>
  </si>
  <si>
    <t>Итого по району: 342,5 тыс. руб.</t>
  </si>
  <si>
    <t>Итого по району: 1 781 тыс. руб.</t>
  </si>
  <si>
    <t>Итого по мероприятию: 2 912 тыс. руб.</t>
  </si>
  <si>
    <t>Ремонт, восстановление и устройство твердых покрытий тротуаров, проездов, хозяйственных площадок, универсальных покрытий, площадок для временной парковки автомашин, ливневой канализации, дождеприемных колодцев, подпорных стенок, лестничных спусков, внутриквартального освещения, в том числе относящихся к общему имуществу многоквартирных домов городского округа Тольятти &lt;1&gt;.</t>
  </si>
  <si>
    <t>Ремонт, восстановление и устройство детских и хозяйственных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 &lt;1&gt;.</t>
  </si>
  <si>
    <t>сквер б-р Луначарского</t>
  </si>
  <si>
    <t>сквер б-р Курчатова</t>
  </si>
  <si>
    <t>Ремонт, восстановление и устройство спортивных площадок, универсальных спортивных площадок, универсальных покрытий, установка ограждений и оборудования на них, в том числе относящихся к общему имуществу многоквартирных домов городского округа Тольятти &lt;1&gt;.</t>
  </si>
  <si>
    <t>пр-т Ст. Разина,10</t>
  </si>
  <si>
    <t>мкр.5А, пр-т Московский, 35</t>
  </si>
  <si>
    <t>мкр. 15А, б-р Приморский, 20</t>
  </si>
  <si>
    <t>мкр. 25А, ул.Автостроителей, 70</t>
  </si>
  <si>
    <t>мкр. 1Ц, Территория в районе д. №22,24,26,28 по ул. Родины</t>
  </si>
  <si>
    <t>мкр. 3Ц, ул. Мира, 55</t>
  </si>
  <si>
    <t>мкр. 4Ц, ул. Жилина, 40</t>
  </si>
  <si>
    <t>мкр. 5Ц, ул. Голосова, 103</t>
  </si>
  <si>
    <t>мкр. 6Ц, ул. Голосова, 28</t>
  </si>
  <si>
    <t>мкр. 7Ц, ул. Мира, 137</t>
  </si>
  <si>
    <t>мкр. 8Ц, ул. Мира, 152</t>
  </si>
  <si>
    <t>мкр. 9Ц, ул. Мира, 110</t>
  </si>
  <si>
    <t>мкр. 10Ц, ул. Победы, 66</t>
  </si>
  <si>
    <t>мкр. 11Ц, ул. Голосова, 67</t>
  </si>
  <si>
    <t>мкр. 12Ц, ул. Ленина, 105</t>
  </si>
  <si>
    <t>мкр. 13Ц, ул. Ленина, 98</t>
  </si>
  <si>
    <t>мкр. 15Ц, Территория в районе д. №123, 125, 127, 129 по ул. Ленина</t>
  </si>
  <si>
    <t>мкр. 17Ц, ул. Горького, 37</t>
  </si>
  <si>
    <t>мкр. 18Ц, б-р 50 лет Октября, 11</t>
  </si>
  <si>
    <t xml:space="preserve">мкр. 20Ц, Автозаводское шоссе, 37 </t>
  </si>
  <si>
    <t>мкр. 24Ц, ул. Ленина, 56</t>
  </si>
  <si>
    <t>мкр. 26Ц, ул. Толстого, 28</t>
  </si>
  <si>
    <t>мкр. 27Ц, ул. Комзина, 29</t>
  </si>
  <si>
    <t>Комплексное благоустройство внутриквартальных территорий, в том числе в рамках конкурса "Наш микрорайон" &lt;1&gt;</t>
  </si>
  <si>
    <t>мкр. 15К, ул. Зеленая, 5</t>
  </si>
  <si>
    <t>мкр. 14К, ул. Железнодорожная, 43</t>
  </si>
  <si>
    <t>мкр. 1К, ул. Механизаторов, 15</t>
  </si>
  <si>
    <t>мкр. 4К, ул. Громовой, 28</t>
  </si>
  <si>
    <t>мкр. 8К, ул. Коммунистическая, 59</t>
  </si>
  <si>
    <t>мкр. 6К, ул. Матросова, 16</t>
  </si>
  <si>
    <t>мкр. 9К, ул. Матросова, 11</t>
  </si>
  <si>
    <t>мкр. 7К, ул. Коммунистическая, 83а</t>
  </si>
  <si>
    <t>мкр. 18К, ул. Новосадовая, 18</t>
  </si>
  <si>
    <t>мкр. 19К, ул. Скрябина, 19</t>
  </si>
  <si>
    <t>мкр. 2Ц, ул. Советская, 77</t>
  </si>
  <si>
    <t>Благоустройство дворовых территорий в рамках конкурса "Наш микрорайон"</t>
  </si>
  <si>
    <t>Приложение № 3</t>
  </si>
  <si>
    <t>Итого по району: 2 020,2 тыс. руб.</t>
  </si>
  <si>
    <t>ул. Л. Толстого, 28</t>
  </si>
  <si>
    <t>Итого по району: 3 650,7 тыс. руб.</t>
  </si>
  <si>
    <t>мкр. 24А, ул. Ворошилова, 29</t>
  </si>
  <si>
    <t>Итого по району: 10 718,5 тыс. руб.</t>
  </si>
  <si>
    <t>Итого: 14 369,2 тыс. руб.</t>
  </si>
  <si>
    <t>Итого по району: 3 162,2 тыс. руб.</t>
  </si>
  <si>
    <t>Итого: 3 162,2 тыс. руб.</t>
  </si>
  <si>
    <t>мкр. 14Ц, ул. Советская, 58</t>
  </si>
  <si>
    <t xml:space="preserve">мкр. 16Ц, ул. Комсомольская, 46 а </t>
  </si>
  <si>
    <t>мкр. 25Ц, Территория в районе д. №9 по ул. Толстого</t>
  </si>
  <si>
    <t xml:space="preserve">ул. Революционная вдоль здания № 6 к жилому дому № 4 по ул. Революционная </t>
  </si>
  <si>
    <t>ул. Свердлова (четная сторона) от дома № 9 по ул. Революционная до дома № 4 А по ул. Юбилейной</t>
  </si>
  <si>
    <t>Итого по району: 2 622,0 тыс. руб.</t>
  </si>
  <si>
    <t>Итого по мероприятию: 2 622 тыс. руб.</t>
  </si>
  <si>
    <t>Итого по району: 3 850,0 тыс. руб.</t>
  </si>
  <si>
    <t>Итого по району: 7 200,0 тыс. руб.</t>
  </si>
  <si>
    <t>Итого по мероприятию: 3 850 тыс. руб.</t>
  </si>
  <si>
    <t>Итого по мероприятию: 7 200 тыс. руб.</t>
  </si>
  <si>
    <t>Итого по району: 2 222,3 тыс. руб.</t>
  </si>
  <si>
    <t>Итого: 4 242,5 тыс. руб.</t>
  </si>
  <si>
    <t>Итого по району: 1 212,12 тыс. руб.</t>
  </si>
  <si>
    <t>Итого по району: 6 969,69 тыс. руб.</t>
  </si>
  <si>
    <t>Итого по району: 3 030,3 тыс. руб.</t>
  </si>
  <si>
    <t>Итого: 11 212,11 тыс. руб.</t>
  </si>
  <si>
    <t>Итого по мероприятию: 32 986 тыс. руб.</t>
  </si>
  <si>
    <t>Итого на 2019 год: 49 570 тыс. руб.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</si>
</sst>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vertical="center" wrapText="1"/>
    </xf>
    <xf numFmtId="0" fontId="3" fillId="0" borderId="46" xfId="0" applyFont="1" applyBorder="1" applyAlignment="1">
      <alignment horizontal="center" vertical="center" wrapText="1"/>
    </xf>
    <xf numFmtId="0" fontId="0" fillId="0" borderId="0" xfId="0"/>
    <xf numFmtId="0" fontId="0" fillId="3" borderId="0" xfId="0" applyFill="1"/>
    <xf numFmtId="0" fontId="4" fillId="0" borderId="11" xfId="0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5" fillId="0" borderId="13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0" fillId="0" borderId="22" xfId="0" applyBorder="1"/>
    <xf numFmtId="0" fontId="0" fillId="0" borderId="0" xfId="0" applyBorder="1"/>
    <xf numFmtId="0" fontId="0" fillId="3" borderId="0" xfId="0" applyFill="1" applyBorder="1" applyAlignment="1">
      <alignment horizontal="center" vertical="center"/>
    </xf>
    <xf numFmtId="0" fontId="0" fillId="3" borderId="0" xfId="0" applyFill="1" applyBorder="1"/>
    <xf numFmtId="0" fontId="3" fillId="0" borderId="4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1" xfId="0" applyFont="1" applyBorder="1" applyAlignment="1">
      <alignment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8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40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39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2"/>
  <sheetViews>
    <sheetView tabSelected="1" topLeftCell="A131" workbookViewId="0">
      <selection activeCell="I142" sqref="I142"/>
    </sheetView>
  </sheetViews>
  <sheetFormatPr defaultRowHeight="15"/>
  <cols>
    <col min="1" max="1" width="7.85546875" customWidth="1"/>
    <col min="2" max="2" width="7.28515625" customWidth="1"/>
    <col min="3" max="3" width="9.140625" hidden="1" customWidth="1"/>
    <col min="4" max="4" width="79.5703125" customWidth="1"/>
    <col min="6" max="6" width="9.140625" style="48" hidden="1" customWidth="1"/>
  </cols>
  <sheetData>
    <row r="1" spans="1:6">
      <c r="A1" s="95" t="s">
        <v>102</v>
      </c>
      <c r="B1" s="95"/>
      <c r="C1" s="95"/>
      <c r="D1" s="95"/>
    </row>
    <row r="2" spans="1:6">
      <c r="A2" s="95" t="s">
        <v>0</v>
      </c>
      <c r="B2" s="95"/>
      <c r="C2" s="95"/>
      <c r="D2" s="95"/>
    </row>
    <row r="3" spans="1:6">
      <c r="A3" s="95" t="s">
        <v>1</v>
      </c>
      <c r="B3" s="95"/>
      <c r="C3" s="95"/>
      <c r="D3" s="95"/>
    </row>
    <row r="4" spans="1:6">
      <c r="A4" s="95" t="s">
        <v>2</v>
      </c>
      <c r="B4" s="95"/>
      <c r="C4" s="95"/>
      <c r="D4" s="95"/>
    </row>
    <row r="5" spans="1:6">
      <c r="A5" s="95"/>
      <c r="B5" s="95"/>
      <c r="C5" s="95"/>
      <c r="D5" s="95"/>
    </row>
    <row r="6" spans="1:6">
      <c r="A6" s="95" t="s">
        <v>3</v>
      </c>
      <c r="B6" s="95"/>
      <c r="C6" s="95"/>
      <c r="D6" s="95"/>
    </row>
    <row r="7" spans="1:6" ht="19.5" thickBot="1">
      <c r="A7" s="1"/>
    </row>
    <row r="8" spans="1:6" ht="26.25" customHeight="1" thickBot="1">
      <c r="A8" s="9" t="s">
        <v>4</v>
      </c>
      <c r="B8" s="129" t="s">
        <v>5</v>
      </c>
      <c r="C8" s="130"/>
      <c r="D8" s="2" t="s">
        <v>6</v>
      </c>
    </row>
    <row r="9" spans="1:6" ht="15.75" thickBot="1">
      <c r="A9" s="10">
        <v>1</v>
      </c>
      <c r="B9" s="131">
        <v>2</v>
      </c>
      <c r="C9" s="132"/>
      <c r="D9" s="64">
        <v>3</v>
      </c>
    </row>
    <row r="10" spans="1:6" ht="42.75" customHeight="1" thickBot="1">
      <c r="A10" s="74" t="s">
        <v>7</v>
      </c>
      <c r="B10" s="133"/>
      <c r="C10" s="133"/>
      <c r="D10" s="134"/>
    </row>
    <row r="11" spans="1:6" ht="21" customHeight="1" thickBot="1">
      <c r="A11" s="86" t="s">
        <v>8</v>
      </c>
      <c r="B11" s="87"/>
      <c r="C11" s="87"/>
      <c r="D11" s="88"/>
    </row>
    <row r="12" spans="1:6" ht="20.25" customHeight="1" thickBot="1">
      <c r="A12" s="70" t="s">
        <v>9</v>
      </c>
      <c r="B12" s="78"/>
      <c r="C12" s="78"/>
      <c r="D12" s="79"/>
    </row>
    <row r="13" spans="1:6" ht="22.9" customHeight="1">
      <c r="A13" s="135">
        <v>1</v>
      </c>
      <c r="B13" s="98">
        <v>1</v>
      </c>
      <c r="C13" s="99"/>
      <c r="D13" s="14" t="s">
        <v>114</v>
      </c>
      <c r="F13" s="48">
        <v>80</v>
      </c>
    </row>
    <row r="14" spans="1:6" ht="22.9" customHeight="1">
      <c r="A14" s="100"/>
      <c r="B14" s="96">
        <v>2</v>
      </c>
      <c r="C14" s="97"/>
      <c r="D14" s="15" t="s">
        <v>10</v>
      </c>
      <c r="F14" s="48">
        <v>82</v>
      </c>
    </row>
    <row r="15" spans="1:6" ht="31.5" customHeight="1">
      <c r="A15" s="100"/>
      <c r="B15" s="96">
        <v>3</v>
      </c>
      <c r="C15" s="97"/>
      <c r="D15" s="15" t="s">
        <v>11</v>
      </c>
      <c r="F15" s="48">
        <v>100</v>
      </c>
    </row>
    <row r="16" spans="1:6" ht="22.9" customHeight="1">
      <c r="A16" s="100"/>
      <c r="B16" s="96">
        <v>4</v>
      </c>
      <c r="C16" s="97"/>
      <c r="D16" s="15" t="s">
        <v>12</v>
      </c>
      <c r="F16" s="48">
        <v>75</v>
      </c>
    </row>
    <row r="17" spans="1:6" ht="23.25" customHeight="1">
      <c r="A17" s="100"/>
      <c r="B17" s="96">
        <v>5</v>
      </c>
      <c r="C17" s="97"/>
      <c r="D17" s="15" t="s">
        <v>13</v>
      </c>
      <c r="F17" s="48">
        <v>60</v>
      </c>
    </row>
    <row r="18" spans="1:6" ht="22.5" customHeight="1">
      <c r="A18" s="12">
        <v>2</v>
      </c>
      <c r="B18" s="96">
        <v>6</v>
      </c>
      <c r="C18" s="97"/>
      <c r="D18" s="15" t="s">
        <v>14</v>
      </c>
      <c r="F18" s="48">
        <v>85</v>
      </c>
    </row>
    <row r="19" spans="1:6" ht="20.25" customHeight="1">
      <c r="A19" s="12">
        <v>3</v>
      </c>
      <c r="B19" s="96">
        <v>7</v>
      </c>
      <c r="C19" s="97"/>
      <c r="D19" s="15" t="s">
        <v>15</v>
      </c>
      <c r="F19" s="48">
        <v>70.5</v>
      </c>
    </row>
    <row r="20" spans="1:6" ht="20.25" customHeight="1">
      <c r="A20" s="12">
        <v>4</v>
      </c>
      <c r="B20" s="96">
        <v>8</v>
      </c>
      <c r="C20" s="97"/>
      <c r="D20" s="15" t="s">
        <v>16</v>
      </c>
      <c r="F20" s="48">
        <v>150</v>
      </c>
    </row>
    <row r="21" spans="1:6" ht="18" customHeight="1" thickBot="1">
      <c r="A21" s="13">
        <v>6</v>
      </c>
      <c r="B21" s="110">
        <v>9</v>
      </c>
      <c r="C21" s="111"/>
      <c r="D21" s="16" t="s">
        <v>17</v>
      </c>
      <c r="F21" s="48">
        <v>86</v>
      </c>
    </row>
    <row r="22" spans="1:6" ht="18" customHeight="1" thickBot="1">
      <c r="A22" s="66" t="s">
        <v>57</v>
      </c>
      <c r="B22" s="67"/>
      <c r="C22" s="67"/>
      <c r="D22" s="68"/>
      <c r="F22" s="49">
        <f>SUM(F13:F21)</f>
        <v>788.5</v>
      </c>
    </row>
    <row r="23" spans="1:6" ht="16.5" thickBot="1">
      <c r="A23" s="86" t="s">
        <v>19</v>
      </c>
      <c r="B23" s="87"/>
      <c r="C23" s="87"/>
      <c r="D23" s="88"/>
    </row>
    <row r="24" spans="1:6" ht="18" customHeight="1">
      <c r="A24" s="71">
        <v>11</v>
      </c>
      <c r="B24" s="18">
        <v>10</v>
      </c>
      <c r="C24" s="127" t="s">
        <v>20</v>
      </c>
      <c r="D24" s="128"/>
      <c r="F24" s="48">
        <v>65</v>
      </c>
    </row>
    <row r="25" spans="1:6" ht="18" customHeight="1">
      <c r="A25" s="71"/>
      <c r="B25" s="19">
        <v>11</v>
      </c>
      <c r="C25" s="101" t="s">
        <v>21</v>
      </c>
      <c r="D25" s="102"/>
      <c r="F25" s="48">
        <v>60</v>
      </c>
    </row>
    <row r="26" spans="1:6" ht="18" customHeight="1">
      <c r="A26" s="71"/>
      <c r="B26" s="19">
        <v>12</v>
      </c>
      <c r="C26" s="101" t="s">
        <v>22</v>
      </c>
      <c r="D26" s="102"/>
      <c r="F26" s="48">
        <v>43</v>
      </c>
    </row>
    <row r="27" spans="1:6" ht="18" customHeight="1">
      <c r="A27" s="71"/>
      <c r="B27" s="19">
        <v>13</v>
      </c>
      <c r="C27" s="123" t="s">
        <v>23</v>
      </c>
      <c r="D27" s="124"/>
      <c r="F27" s="48">
        <v>43</v>
      </c>
    </row>
    <row r="28" spans="1:6" ht="18" customHeight="1">
      <c r="A28" s="73">
        <v>12</v>
      </c>
      <c r="B28" s="19">
        <v>14</v>
      </c>
      <c r="C28" s="101" t="s">
        <v>24</v>
      </c>
      <c r="D28" s="102"/>
      <c r="F28" s="48">
        <v>48</v>
      </c>
    </row>
    <row r="29" spans="1:6" ht="19.5" customHeight="1">
      <c r="A29" s="71"/>
      <c r="B29" s="20">
        <v>15</v>
      </c>
      <c r="C29" s="123" t="s">
        <v>25</v>
      </c>
      <c r="D29" s="124"/>
      <c r="F29" s="48">
        <v>52</v>
      </c>
    </row>
    <row r="30" spans="1:6" ht="18" customHeight="1" thickBot="1">
      <c r="A30" s="13">
        <v>13</v>
      </c>
      <c r="B30" s="21">
        <v>16</v>
      </c>
      <c r="C30" s="103" t="s">
        <v>26</v>
      </c>
      <c r="D30" s="104"/>
      <c r="F30" s="48">
        <v>31.5</v>
      </c>
    </row>
    <row r="31" spans="1:6" ht="18" customHeight="1" thickBot="1">
      <c r="A31" s="66" t="s">
        <v>58</v>
      </c>
      <c r="B31" s="67"/>
      <c r="C31" s="67"/>
      <c r="D31" s="68"/>
      <c r="F31" s="49">
        <f>SUM(F24:F30)</f>
        <v>342.5</v>
      </c>
    </row>
    <row r="32" spans="1:6" ht="18.75" customHeight="1" thickBot="1">
      <c r="A32" s="70" t="s">
        <v>27</v>
      </c>
      <c r="B32" s="78"/>
      <c r="C32" s="78"/>
      <c r="D32" s="79"/>
    </row>
    <row r="33" spans="1:6" ht="18" customHeight="1">
      <c r="A33" s="70">
        <v>14</v>
      </c>
      <c r="B33" s="18">
        <v>17</v>
      </c>
      <c r="C33" s="125" t="s">
        <v>28</v>
      </c>
      <c r="D33" s="126"/>
      <c r="F33" s="48">
        <v>120</v>
      </c>
    </row>
    <row r="34" spans="1:6" ht="19.5" customHeight="1">
      <c r="A34" s="71"/>
      <c r="B34" s="20">
        <v>18</v>
      </c>
      <c r="C34" s="123" t="s">
        <v>29</v>
      </c>
      <c r="D34" s="124"/>
      <c r="F34" s="48">
        <v>443.4</v>
      </c>
    </row>
    <row r="35" spans="1:6" ht="21.75" customHeight="1">
      <c r="A35" s="73">
        <v>16</v>
      </c>
      <c r="B35" s="20">
        <v>19</v>
      </c>
      <c r="C35" s="101" t="s">
        <v>30</v>
      </c>
      <c r="D35" s="102"/>
      <c r="F35" s="48">
        <v>190</v>
      </c>
    </row>
    <row r="36" spans="1:6" ht="19.5" customHeight="1">
      <c r="A36" s="71"/>
      <c r="B36" s="20">
        <v>20</v>
      </c>
      <c r="C36" s="101" t="s">
        <v>31</v>
      </c>
      <c r="D36" s="102"/>
      <c r="F36" s="48">
        <v>86</v>
      </c>
    </row>
    <row r="37" spans="1:6" ht="19.5" customHeight="1">
      <c r="A37" s="71"/>
      <c r="B37" s="20">
        <v>21</v>
      </c>
      <c r="C37" s="101" t="s">
        <v>32</v>
      </c>
      <c r="D37" s="102"/>
      <c r="F37" s="48">
        <v>185</v>
      </c>
    </row>
    <row r="38" spans="1:6" ht="19.5" customHeight="1">
      <c r="A38" s="71"/>
      <c r="B38" s="20">
        <v>22</v>
      </c>
      <c r="C38" s="101" t="s">
        <v>33</v>
      </c>
      <c r="D38" s="102"/>
      <c r="F38" s="48">
        <v>378.3</v>
      </c>
    </row>
    <row r="39" spans="1:6" ht="19.5" customHeight="1" thickBot="1">
      <c r="A39" s="74"/>
      <c r="B39" s="21">
        <v>23</v>
      </c>
      <c r="C39" s="103" t="s">
        <v>34</v>
      </c>
      <c r="D39" s="104"/>
      <c r="F39" s="48">
        <v>378.3</v>
      </c>
    </row>
    <row r="40" spans="1:6" ht="18" customHeight="1" thickBot="1">
      <c r="A40" s="66" t="s">
        <v>59</v>
      </c>
      <c r="B40" s="67"/>
      <c r="C40" s="67"/>
      <c r="D40" s="68"/>
      <c r="F40" s="49">
        <f>SUM(F33:F39)</f>
        <v>1781</v>
      </c>
    </row>
    <row r="41" spans="1:6" ht="18" customHeight="1" thickBot="1">
      <c r="A41" s="66" t="s">
        <v>60</v>
      </c>
      <c r="B41" s="67"/>
      <c r="C41" s="67"/>
      <c r="D41" s="68"/>
      <c r="F41" s="50">
        <f>F40+F31+F22</f>
        <v>2912</v>
      </c>
    </row>
    <row r="42" spans="1:6" ht="88.5" customHeight="1" thickBot="1">
      <c r="A42" s="86" t="s">
        <v>61</v>
      </c>
      <c r="B42" s="87"/>
      <c r="C42" s="87"/>
      <c r="D42" s="88"/>
      <c r="F42" s="39"/>
    </row>
    <row r="43" spans="1:6" ht="21" customHeight="1" thickBot="1">
      <c r="A43" s="86" t="s">
        <v>8</v>
      </c>
      <c r="B43" s="87"/>
      <c r="C43" s="87"/>
      <c r="D43" s="88"/>
    </row>
    <row r="44" spans="1:6" ht="20.25" customHeight="1" thickBot="1">
      <c r="A44" s="86" t="s">
        <v>9</v>
      </c>
      <c r="B44" s="87"/>
      <c r="C44" s="87"/>
      <c r="D44" s="88"/>
    </row>
    <row r="45" spans="1:6" ht="36" customHeight="1" thickBot="1">
      <c r="A45" s="6">
        <v>1</v>
      </c>
      <c r="B45" s="86">
        <v>1</v>
      </c>
      <c r="C45" s="88"/>
      <c r="D45" s="22" t="s">
        <v>115</v>
      </c>
      <c r="F45" s="48">
        <v>2622</v>
      </c>
    </row>
    <row r="46" spans="1:6" ht="18" customHeight="1" thickBot="1">
      <c r="A46" s="66" t="s">
        <v>116</v>
      </c>
      <c r="B46" s="67"/>
      <c r="C46" s="67"/>
      <c r="D46" s="68"/>
      <c r="F46" s="49">
        <f>F45</f>
        <v>2622</v>
      </c>
    </row>
    <row r="47" spans="1:6" ht="19.5" customHeight="1" thickBot="1">
      <c r="A47" s="66" t="s">
        <v>117</v>
      </c>
      <c r="B47" s="67"/>
      <c r="C47" s="67"/>
      <c r="D47" s="68"/>
      <c r="F47" s="50">
        <f>F46</f>
        <v>2622</v>
      </c>
    </row>
    <row r="48" spans="1:6" ht="58.5" customHeight="1" thickBot="1">
      <c r="A48" s="86" t="s">
        <v>62</v>
      </c>
      <c r="B48" s="87"/>
      <c r="C48" s="87"/>
      <c r="D48" s="88"/>
    </row>
    <row r="49" spans="1:6" ht="21" customHeight="1" thickBot="1">
      <c r="A49" s="86" t="s">
        <v>8</v>
      </c>
      <c r="B49" s="87"/>
      <c r="C49" s="87"/>
      <c r="D49" s="88"/>
    </row>
    <row r="50" spans="1:6" ht="20.25" customHeight="1" thickBot="1">
      <c r="A50" s="70" t="s">
        <v>9</v>
      </c>
      <c r="B50" s="78"/>
      <c r="C50" s="78"/>
      <c r="D50" s="79"/>
    </row>
    <row r="51" spans="1:6" ht="19.5" customHeight="1">
      <c r="A51" s="23">
        <v>2</v>
      </c>
      <c r="B51" s="98">
        <v>1</v>
      </c>
      <c r="C51" s="99"/>
      <c r="D51" s="14" t="s">
        <v>40</v>
      </c>
      <c r="F51" s="48">
        <v>2000</v>
      </c>
    </row>
    <row r="52" spans="1:6" ht="19.5" customHeight="1">
      <c r="A52" s="100">
        <v>4</v>
      </c>
      <c r="B52" s="11">
        <v>2</v>
      </c>
      <c r="C52" s="24"/>
      <c r="D52" s="15" t="s">
        <v>63</v>
      </c>
      <c r="F52" s="48">
        <v>1600</v>
      </c>
    </row>
    <row r="53" spans="1:6" ht="19.5" customHeight="1" thickBot="1">
      <c r="A53" s="100"/>
      <c r="B53" s="11">
        <v>3</v>
      </c>
      <c r="C53" s="24"/>
      <c r="D53" s="15" t="s">
        <v>64</v>
      </c>
      <c r="F53" s="48">
        <v>250</v>
      </c>
    </row>
    <row r="54" spans="1:6" ht="18" customHeight="1" thickBot="1">
      <c r="A54" s="66" t="s">
        <v>118</v>
      </c>
      <c r="B54" s="67"/>
      <c r="C54" s="67"/>
      <c r="D54" s="68"/>
      <c r="F54" s="49">
        <f>SUM(F51:F53)</f>
        <v>3850</v>
      </c>
    </row>
    <row r="55" spans="1:6" ht="19.5" customHeight="1" thickBot="1">
      <c r="A55" s="66" t="s">
        <v>120</v>
      </c>
      <c r="B55" s="67"/>
      <c r="C55" s="67"/>
      <c r="D55" s="68"/>
      <c r="F55" s="50">
        <f>F54</f>
        <v>3850</v>
      </c>
    </row>
    <row r="56" spans="1:6" ht="66.75" customHeight="1" thickBot="1">
      <c r="A56" s="86" t="s">
        <v>65</v>
      </c>
      <c r="B56" s="87"/>
      <c r="C56" s="87"/>
      <c r="D56" s="88"/>
      <c r="F56" s="39"/>
    </row>
    <row r="57" spans="1:6" ht="21" customHeight="1" thickBot="1">
      <c r="A57" s="86" t="s">
        <v>8</v>
      </c>
      <c r="B57" s="87"/>
      <c r="C57" s="87"/>
      <c r="D57" s="88"/>
    </row>
    <row r="58" spans="1:6" ht="20.25" customHeight="1" thickBot="1">
      <c r="A58" s="86" t="s">
        <v>9</v>
      </c>
      <c r="B58" s="87"/>
      <c r="C58" s="87"/>
      <c r="D58" s="88"/>
    </row>
    <row r="59" spans="1:6" ht="15.75">
      <c r="A59" s="25">
        <v>4</v>
      </c>
      <c r="B59" s="116">
        <v>1</v>
      </c>
      <c r="C59" s="117"/>
      <c r="D59" s="26" t="s">
        <v>50</v>
      </c>
      <c r="F59" s="48">
        <v>700</v>
      </c>
    </row>
    <row r="60" spans="1:6" ht="15.75">
      <c r="A60" s="12">
        <v>7</v>
      </c>
      <c r="B60" s="96">
        <v>2</v>
      </c>
      <c r="C60" s="97"/>
      <c r="D60" s="15" t="s">
        <v>52</v>
      </c>
      <c r="F60" s="48">
        <v>1701</v>
      </c>
    </row>
    <row r="61" spans="1:6" ht="15.75">
      <c r="A61" s="12">
        <v>9</v>
      </c>
      <c r="B61" s="96">
        <v>3</v>
      </c>
      <c r="C61" s="97"/>
      <c r="D61" s="15" t="s">
        <v>53</v>
      </c>
      <c r="F61" s="48">
        <v>2399</v>
      </c>
    </row>
    <row r="62" spans="1:6" ht="16.5" thickBot="1">
      <c r="A62" s="65">
        <v>10</v>
      </c>
      <c r="B62" s="96">
        <v>4</v>
      </c>
      <c r="C62" s="97"/>
      <c r="D62" s="15" t="s">
        <v>54</v>
      </c>
      <c r="F62" s="48">
        <v>2400</v>
      </c>
    </row>
    <row r="63" spans="1:6" ht="18" customHeight="1" thickBot="1">
      <c r="A63" s="66" t="s">
        <v>119</v>
      </c>
      <c r="B63" s="67"/>
      <c r="C63" s="67"/>
      <c r="D63" s="68"/>
      <c r="F63" s="49">
        <f>SUM(F59:F62)</f>
        <v>7200</v>
      </c>
    </row>
    <row r="64" spans="1:6" ht="19.5" customHeight="1" thickBot="1">
      <c r="A64" s="66" t="s">
        <v>121</v>
      </c>
      <c r="B64" s="67"/>
      <c r="C64" s="67"/>
      <c r="D64" s="68"/>
      <c r="F64" s="50">
        <f>F63</f>
        <v>7200</v>
      </c>
    </row>
    <row r="65" spans="1:6" ht="33" customHeight="1" thickBot="1">
      <c r="A65" s="120" t="s">
        <v>89</v>
      </c>
      <c r="B65" s="121"/>
      <c r="C65" s="121"/>
      <c r="D65" s="122"/>
    </row>
    <row r="66" spans="1:6" ht="16.5" thickBot="1">
      <c r="A66" s="86" t="s">
        <v>18</v>
      </c>
      <c r="B66" s="87"/>
      <c r="C66" s="87"/>
      <c r="D66" s="88"/>
    </row>
    <row r="67" spans="1:6" ht="85.5" customHeight="1" thickBot="1">
      <c r="A67" s="86" t="s">
        <v>35</v>
      </c>
      <c r="B67" s="87"/>
      <c r="C67" s="87"/>
      <c r="D67" s="88"/>
    </row>
    <row r="68" spans="1:6" ht="15.75">
      <c r="A68" s="70" t="s">
        <v>9</v>
      </c>
      <c r="B68" s="78"/>
      <c r="C68" s="78"/>
      <c r="D68" s="79"/>
    </row>
    <row r="69" spans="1:6" ht="17.25" customHeight="1">
      <c r="A69" s="12">
        <v>4</v>
      </c>
      <c r="B69" s="96">
        <v>1</v>
      </c>
      <c r="C69" s="97"/>
      <c r="D69" s="15" t="s">
        <v>51</v>
      </c>
      <c r="F69" s="48">
        <v>1515.2</v>
      </c>
    </row>
    <row r="70" spans="1:6" ht="17.25" customHeight="1" thickBot="1">
      <c r="A70" s="13">
        <v>10</v>
      </c>
      <c r="B70" s="110">
        <v>2</v>
      </c>
      <c r="C70" s="111"/>
      <c r="D70" s="16" t="s">
        <v>36</v>
      </c>
      <c r="F70" s="48">
        <v>707.1</v>
      </c>
    </row>
    <row r="71" spans="1:6" ht="18" customHeight="1" thickBot="1">
      <c r="A71" s="66" t="s">
        <v>122</v>
      </c>
      <c r="B71" s="67"/>
      <c r="C71" s="67"/>
      <c r="D71" s="68"/>
      <c r="F71" s="49">
        <f>SUM(F69:F70)</f>
        <v>2222.3000000000002</v>
      </c>
    </row>
    <row r="72" spans="1:6" ht="16.5" thickBot="1">
      <c r="A72" s="86" t="s">
        <v>27</v>
      </c>
      <c r="B72" s="87"/>
      <c r="C72" s="87"/>
      <c r="D72" s="88"/>
    </row>
    <row r="73" spans="1:6" ht="20.25" customHeight="1" thickBot="1">
      <c r="A73" s="4">
        <v>15</v>
      </c>
      <c r="B73" s="27">
        <v>3</v>
      </c>
      <c r="C73" s="118" t="s">
        <v>37</v>
      </c>
      <c r="D73" s="119"/>
      <c r="F73" s="48">
        <v>2020.2</v>
      </c>
    </row>
    <row r="74" spans="1:6" ht="18" customHeight="1" thickBot="1">
      <c r="A74" s="66" t="s">
        <v>103</v>
      </c>
      <c r="B74" s="67"/>
      <c r="C74" s="67"/>
      <c r="D74" s="68"/>
      <c r="F74" s="49">
        <f>SUM(F73)</f>
        <v>2020.2</v>
      </c>
    </row>
    <row r="75" spans="1:6" ht="18" customHeight="1" thickBot="1">
      <c r="A75" s="66" t="s">
        <v>123</v>
      </c>
      <c r="B75" s="67"/>
      <c r="C75" s="67"/>
      <c r="D75" s="68"/>
      <c r="F75" s="51">
        <f>F74+F71</f>
        <v>4242.5</v>
      </c>
    </row>
    <row r="76" spans="1:6" ht="63.75" customHeight="1" thickBot="1">
      <c r="A76" s="86" t="s">
        <v>38</v>
      </c>
      <c r="B76" s="87"/>
      <c r="C76" s="87"/>
      <c r="D76" s="88"/>
    </row>
    <row r="77" spans="1:6" ht="20.25" customHeight="1" thickBot="1">
      <c r="A77" s="86" t="s">
        <v>9</v>
      </c>
      <c r="B77" s="87"/>
      <c r="C77" s="87"/>
      <c r="D77" s="88"/>
    </row>
    <row r="78" spans="1:6" ht="18" customHeight="1">
      <c r="A78" s="23">
        <v>1</v>
      </c>
      <c r="B78" s="98">
        <v>1</v>
      </c>
      <c r="C78" s="99"/>
      <c r="D78" s="14" t="s">
        <v>39</v>
      </c>
      <c r="F78" s="48">
        <v>1738.2</v>
      </c>
    </row>
    <row r="79" spans="1:6" ht="15.75">
      <c r="A79" s="12">
        <v>4</v>
      </c>
      <c r="B79" s="96">
        <v>2</v>
      </c>
      <c r="C79" s="97"/>
      <c r="D79" s="15" t="s">
        <v>66</v>
      </c>
      <c r="F79" s="48">
        <v>808.1</v>
      </c>
    </row>
    <row r="80" spans="1:6" ht="15.75">
      <c r="A80" s="73">
        <v>9</v>
      </c>
      <c r="B80" s="96">
        <v>3</v>
      </c>
      <c r="C80" s="97"/>
      <c r="D80" s="15" t="s">
        <v>42</v>
      </c>
      <c r="F80" s="48">
        <v>909.1</v>
      </c>
    </row>
    <row r="81" spans="1:7" ht="15.75">
      <c r="A81" s="71"/>
      <c r="B81" s="96">
        <v>4</v>
      </c>
      <c r="C81" s="97"/>
      <c r="D81" s="15" t="s">
        <v>43</v>
      </c>
      <c r="F81" s="48">
        <v>1443.4</v>
      </c>
    </row>
    <row r="82" spans="1:7" ht="15.75">
      <c r="A82" s="71"/>
      <c r="B82" s="96">
        <v>5</v>
      </c>
      <c r="C82" s="97"/>
      <c r="D82" s="15" t="s">
        <v>44</v>
      </c>
      <c r="F82" s="48">
        <f>5045.5-2152.1</f>
        <v>2893.4</v>
      </c>
    </row>
    <row r="83" spans="1:7" ht="16.5" thickBot="1">
      <c r="A83" s="74"/>
      <c r="B83" s="110">
        <v>6</v>
      </c>
      <c r="C83" s="111"/>
      <c r="D83" s="16" t="s">
        <v>45</v>
      </c>
      <c r="F83" s="48">
        <v>2926.3</v>
      </c>
    </row>
    <row r="84" spans="1:7" ht="18" customHeight="1" thickBot="1">
      <c r="A84" s="66" t="s">
        <v>107</v>
      </c>
      <c r="B84" s="67"/>
      <c r="C84" s="67"/>
      <c r="D84" s="68"/>
      <c r="F84" s="49">
        <f>SUM(F78:F83)</f>
        <v>10718.5</v>
      </c>
    </row>
    <row r="85" spans="1:7" ht="16.5" thickBot="1">
      <c r="A85" s="86" t="s">
        <v>27</v>
      </c>
      <c r="B85" s="78"/>
      <c r="C85" s="78"/>
      <c r="D85" s="79"/>
    </row>
    <row r="86" spans="1:7" ht="15.75">
      <c r="A86" s="114">
        <v>17</v>
      </c>
      <c r="B86" s="98">
        <v>7</v>
      </c>
      <c r="C86" s="106"/>
      <c r="D86" s="14" t="s">
        <v>46</v>
      </c>
      <c r="F86" s="48">
        <v>1515.2</v>
      </c>
    </row>
    <row r="87" spans="1:7" ht="15.75">
      <c r="A87" s="90"/>
      <c r="B87" s="96">
        <v>8</v>
      </c>
      <c r="C87" s="107"/>
      <c r="D87" s="15" t="s">
        <v>47</v>
      </c>
      <c r="F87" s="48">
        <v>484.8</v>
      </c>
    </row>
    <row r="88" spans="1:7" ht="15.75">
      <c r="A88" s="90"/>
      <c r="B88" s="108">
        <v>9</v>
      </c>
      <c r="C88" s="109"/>
      <c r="D88" s="55" t="s">
        <v>48</v>
      </c>
      <c r="F88" s="48">
        <v>1515.2</v>
      </c>
    </row>
    <row r="89" spans="1:7" s="29" customFormat="1" ht="17.25" customHeight="1" thickBot="1">
      <c r="A89" s="115"/>
      <c r="B89" s="56">
        <v>10</v>
      </c>
      <c r="C89" s="112" t="s">
        <v>104</v>
      </c>
      <c r="D89" s="113"/>
      <c r="F89" s="39">
        <v>135.5</v>
      </c>
    </row>
    <row r="90" spans="1:7" ht="18" customHeight="1" thickBot="1">
      <c r="A90" s="66" t="s">
        <v>105</v>
      </c>
      <c r="B90" s="67"/>
      <c r="C90" s="67"/>
      <c r="D90" s="68"/>
      <c r="F90" s="49">
        <f>SUM(F86:F89)</f>
        <v>3650.7</v>
      </c>
    </row>
    <row r="91" spans="1:7" ht="18" customHeight="1" thickBot="1">
      <c r="A91" s="66" t="s">
        <v>108</v>
      </c>
      <c r="B91" s="67"/>
      <c r="C91" s="67"/>
      <c r="D91" s="68"/>
      <c r="F91" s="51">
        <f>F90+F84</f>
        <v>14369.2</v>
      </c>
    </row>
    <row r="92" spans="1:7" ht="65.25" customHeight="1" thickBot="1">
      <c r="A92" s="86" t="s">
        <v>49</v>
      </c>
      <c r="B92" s="87"/>
      <c r="C92" s="87"/>
      <c r="D92" s="88"/>
    </row>
    <row r="93" spans="1:7" ht="16.5" thickBot="1">
      <c r="A93" s="70" t="s">
        <v>9</v>
      </c>
      <c r="B93" s="78"/>
      <c r="C93" s="78"/>
      <c r="D93" s="79"/>
    </row>
    <row r="94" spans="1:7" ht="18.75" customHeight="1">
      <c r="A94" s="60">
        <v>4</v>
      </c>
      <c r="B94" s="105">
        <v>1</v>
      </c>
      <c r="C94" s="105"/>
      <c r="D94" s="63" t="s">
        <v>41</v>
      </c>
      <c r="F94" s="48">
        <v>1010.1</v>
      </c>
    </row>
    <row r="95" spans="1:7" s="32" customFormat="1" ht="18.75" customHeight="1" thickBot="1">
      <c r="A95" s="62">
        <v>9</v>
      </c>
      <c r="B95" s="17">
        <v>2</v>
      </c>
      <c r="C95" s="17"/>
      <c r="D95" s="61" t="s">
        <v>44</v>
      </c>
      <c r="F95" s="48">
        <v>2152.1</v>
      </c>
      <c r="G95" s="32">
        <f>F82+F95</f>
        <v>5045.5</v>
      </c>
    </row>
    <row r="96" spans="1:7" ht="18" customHeight="1" thickBot="1">
      <c r="A96" s="75" t="s">
        <v>109</v>
      </c>
      <c r="B96" s="76"/>
      <c r="C96" s="76"/>
      <c r="D96" s="77"/>
      <c r="F96" s="49">
        <f>SUM(F94:F95)</f>
        <v>3162.2</v>
      </c>
    </row>
    <row r="97" spans="1:8" ht="18" customHeight="1" thickBot="1">
      <c r="A97" s="66" t="s">
        <v>110</v>
      </c>
      <c r="B97" s="67"/>
      <c r="C97" s="67"/>
      <c r="D97" s="68"/>
      <c r="F97" s="51">
        <f>F96</f>
        <v>3162.2</v>
      </c>
    </row>
    <row r="98" spans="1:8" ht="21" customHeight="1" thickBot="1">
      <c r="A98" s="70" t="s">
        <v>101</v>
      </c>
      <c r="B98" s="78"/>
      <c r="C98" s="78"/>
      <c r="D98" s="79"/>
      <c r="F98" s="39"/>
    </row>
    <row r="99" spans="1:8" s="32" customFormat="1" ht="19.5" customHeight="1" thickBot="1">
      <c r="A99" s="86" t="s">
        <v>9</v>
      </c>
      <c r="B99" s="87"/>
      <c r="C99" s="87"/>
      <c r="D99" s="88"/>
      <c r="F99" s="48"/>
    </row>
    <row r="100" spans="1:8" s="31" customFormat="1" ht="18" customHeight="1">
      <c r="A100" s="53">
        <v>2</v>
      </c>
      <c r="B100" s="57">
        <v>1</v>
      </c>
      <c r="C100" s="57"/>
      <c r="D100" s="33" t="s">
        <v>67</v>
      </c>
      <c r="F100" s="39">
        <v>303.02999999999997</v>
      </c>
    </row>
    <row r="101" spans="1:8" s="31" customFormat="1" ht="18" customHeight="1">
      <c r="A101" s="52">
        <v>6</v>
      </c>
      <c r="B101" s="8">
        <v>2</v>
      </c>
      <c r="C101" s="30"/>
      <c r="D101" s="34" t="s">
        <v>68</v>
      </c>
      <c r="F101" s="39">
        <v>303.02999999999997</v>
      </c>
    </row>
    <row r="102" spans="1:8" s="31" customFormat="1" ht="18" customHeight="1">
      <c r="A102" s="58">
        <v>8</v>
      </c>
      <c r="B102" s="59">
        <v>3</v>
      </c>
      <c r="C102" s="59"/>
      <c r="D102" s="47" t="s">
        <v>69</v>
      </c>
      <c r="F102" s="39">
        <v>303.02999999999997</v>
      </c>
    </row>
    <row r="103" spans="1:8" s="32" customFormat="1" ht="18" customHeight="1" thickBot="1">
      <c r="A103" s="54">
        <v>12</v>
      </c>
      <c r="B103" s="17">
        <v>4</v>
      </c>
      <c r="C103" s="17"/>
      <c r="D103" s="36" t="s">
        <v>106</v>
      </c>
      <c r="F103" s="39">
        <v>303.02999999999997</v>
      </c>
    </row>
    <row r="104" spans="1:8" s="32" customFormat="1" ht="18" customHeight="1" thickBot="1">
      <c r="A104" s="75" t="s">
        <v>124</v>
      </c>
      <c r="B104" s="76"/>
      <c r="C104" s="76"/>
      <c r="D104" s="77"/>
      <c r="F104" s="49">
        <f>SUM(F100:F103)</f>
        <v>1212.1199999999999</v>
      </c>
    </row>
    <row r="105" spans="1:8" s="32" customFormat="1" ht="18.75" customHeight="1" thickBot="1">
      <c r="A105" s="70" t="s">
        <v>27</v>
      </c>
      <c r="B105" s="78"/>
      <c r="C105" s="78"/>
      <c r="D105" s="79"/>
      <c r="F105" s="48"/>
      <c r="H105" s="32">
        <f>37*30</f>
        <v>1110</v>
      </c>
    </row>
    <row r="106" spans="1:8" s="37" customFormat="1" ht="18" customHeight="1">
      <c r="A106" s="92">
        <v>14</v>
      </c>
      <c r="B106" s="18">
        <v>5</v>
      </c>
      <c r="C106" s="41"/>
      <c r="D106" s="33" t="s">
        <v>70</v>
      </c>
      <c r="F106" s="39">
        <v>303.02999999999997</v>
      </c>
    </row>
    <row r="107" spans="1:8" s="40" customFormat="1" ht="18" customHeight="1">
      <c r="A107" s="93"/>
      <c r="B107" s="46">
        <v>6</v>
      </c>
      <c r="C107" s="44"/>
      <c r="D107" s="35" t="s">
        <v>100</v>
      </c>
      <c r="F107" s="39">
        <v>303.02999999999997</v>
      </c>
    </row>
    <row r="108" spans="1:8" s="38" customFormat="1" ht="18" customHeight="1">
      <c r="A108" s="93"/>
      <c r="B108" s="46">
        <v>7</v>
      </c>
      <c r="C108" s="43"/>
      <c r="D108" s="34" t="s">
        <v>71</v>
      </c>
      <c r="F108" s="39">
        <v>303.02999999999997</v>
      </c>
    </row>
    <row r="109" spans="1:8" s="40" customFormat="1" ht="18" customHeight="1">
      <c r="A109" s="93"/>
      <c r="B109" s="46">
        <v>8</v>
      </c>
      <c r="C109" s="44"/>
      <c r="D109" s="34" t="s">
        <v>72</v>
      </c>
      <c r="F109" s="39">
        <v>303.02999999999997</v>
      </c>
    </row>
    <row r="110" spans="1:8" s="38" customFormat="1" ht="18" customHeight="1">
      <c r="A110" s="93"/>
      <c r="B110" s="46">
        <v>9</v>
      </c>
      <c r="C110" s="43"/>
      <c r="D110" s="34" t="s">
        <v>73</v>
      </c>
      <c r="F110" s="39">
        <v>303.02999999999997</v>
      </c>
    </row>
    <row r="111" spans="1:8" s="40" customFormat="1" ht="18" customHeight="1">
      <c r="A111" s="93"/>
      <c r="B111" s="46">
        <v>10</v>
      </c>
      <c r="C111" s="44"/>
      <c r="D111" s="35" t="s">
        <v>74</v>
      </c>
      <c r="F111" s="39">
        <v>303.02999999999997</v>
      </c>
    </row>
    <row r="112" spans="1:8" s="3" customFormat="1" ht="18" customHeight="1" thickBot="1">
      <c r="A112" s="93"/>
      <c r="B112" s="46">
        <v>11</v>
      </c>
      <c r="C112" s="45"/>
      <c r="D112" s="47" t="s">
        <v>88</v>
      </c>
      <c r="F112" s="39">
        <v>303.02999999999997</v>
      </c>
    </row>
    <row r="113" spans="1:6" s="38" customFormat="1" ht="18" customHeight="1">
      <c r="A113" s="89">
        <v>15</v>
      </c>
      <c r="B113" s="46">
        <v>12</v>
      </c>
      <c r="C113" s="43"/>
      <c r="D113" s="34" t="s">
        <v>75</v>
      </c>
      <c r="F113" s="39">
        <v>303.02999999999997</v>
      </c>
    </row>
    <row r="114" spans="1:6" s="38" customFormat="1" ht="18" customHeight="1">
      <c r="A114" s="90"/>
      <c r="B114" s="46">
        <v>13</v>
      </c>
      <c r="C114" s="42"/>
      <c r="D114" s="34" t="s">
        <v>76</v>
      </c>
      <c r="F114" s="39">
        <v>303.02999999999997</v>
      </c>
    </row>
    <row r="115" spans="1:6" s="38" customFormat="1" ht="18" customHeight="1">
      <c r="A115" s="90"/>
      <c r="B115" s="46">
        <v>14</v>
      </c>
      <c r="C115" s="43"/>
      <c r="D115" s="34" t="s">
        <v>77</v>
      </c>
      <c r="F115" s="39">
        <v>303.02999999999997</v>
      </c>
    </row>
    <row r="116" spans="1:6" s="38" customFormat="1" ht="18" customHeight="1">
      <c r="A116" s="90"/>
      <c r="B116" s="46">
        <v>15</v>
      </c>
      <c r="C116" s="42"/>
      <c r="D116" s="34" t="s">
        <v>78</v>
      </c>
      <c r="F116" s="39">
        <v>303.02999999999997</v>
      </c>
    </row>
    <row r="117" spans="1:6" s="38" customFormat="1" ht="18" customHeight="1">
      <c r="A117" s="90"/>
      <c r="B117" s="46">
        <v>16</v>
      </c>
      <c r="C117" s="43"/>
      <c r="D117" s="34" t="s">
        <v>79</v>
      </c>
      <c r="F117" s="39">
        <v>303.02999999999997</v>
      </c>
    </row>
    <row r="118" spans="1:6" s="38" customFormat="1" ht="18" customHeight="1">
      <c r="A118" s="91"/>
      <c r="B118" s="46">
        <v>17</v>
      </c>
      <c r="C118" s="43"/>
      <c r="D118" s="34" t="s">
        <v>81</v>
      </c>
      <c r="F118" s="39">
        <v>303.02999999999997</v>
      </c>
    </row>
    <row r="119" spans="1:6" s="40" customFormat="1" ht="18" customHeight="1">
      <c r="A119" s="89">
        <v>16</v>
      </c>
      <c r="B119" s="46">
        <v>18</v>
      </c>
      <c r="C119" s="44"/>
      <c r="D119" s="34" t="s">
        <v>80</v>
      </c>
      <c r="F119" s="39">
        <v>303.02999999999997</v>
      </c>
    </row>
    <row r="120" spans="1:6" s="40" customFormat="1" ht="18" customHeight="1">
      <c r="A120" s="90"/>
      <c r="B120" s="46">
        <v>19</v>
      </c>
      <c r="C120" s="44"/>
      <c r="D120" s="34" t="s">
        <v>111</v>
      </c>
      <c r="F120" s="39">
        <v>303.02999999999997</v>
      </c>
    </row>
    <row r="121" spans="1:6" s="38" customFormat="1" ht="18" customHeight="1">
      <c r="A121" s="90"/>
      <c r="B121" s="46">
        <v>20</v>
      </c>
      <c r="C121" s="43"/>
      <c r="D121" s="34" t="s">
        <v>82</v>
      </c>
      <c r="F121" s="39">
        <v>303.02999999999997</v>
      </c>
    </row>
    <row r="122" spans="1:6" s="38" customFormat="1" ht="18" customHeight="1">
      <c r="A122" s="90"/>
      <c r="B122" s="46">
        <v>21</v>
      </c>
      <c r="C122" s="42"/>
      <c r="D122" s="34" t="s">
        <v>112</v>
      </c>
      <c r="F122" s="39">
        <v>303.02999999999997</v>
      </c>
    </row>
    <row r="123" spans="1:6" s="38" customFormat="1" ht="18" customHeight="1">
      <c r="A123" s="90"/>
      <c r="B123" s="46">
        <v>22</v>
      </c>
      <c r="C123" s="43"/>
      <c r="D123" s="34" t="s">
        <v>83</v>
      </c>
      <c r="F123" s="39">
        <v>303.02999999999997</v>
      </c>
    </row>
    <row r="124" spans="1:6" s="38" customFormat="1" ht="18" customHeight="1">
      <c r="A124" s="90"/>
      <c r="B124" s="46">
        <v>23</v>
      </c>
      <c r="C124" s="42"/>
      <c r="D124" s="34" t="s">
        <v>84</v>
      </c>
      <c r="F124" s="39">
        <v>303.02999999999997</v>
      </c>
    </row>
    <row r="125" spans="1:6" s="38" customFormat="1" ht="18" customHeight="1">
      <c r="A125" s="91"/>
      <c r="B125" s="46">
        <v>24</v>
      </c>
      <c r="C125" s="43"/>
      <c r="D125" s="34" t="s">
        <v>85</v>
      </c>
      <c r="F125" s="39">
        <v>303.02999999999997</v>
      </c>
    </row>
    <row r="126" spans="1:6" s="38" customFormat="1" ht="18" customHeight="1">
      <c r="A126" s="93">
        <v>17</v>
      </c>
      <c r="B126" s="46">
        <v>25</v>
      </c>
      <c r="C126" s="43"/>
      <c r="D126" s="34" t="s">
        <v>86</v>
      </c>
      <c r="F126" s="39">
        <v>303.02999999999997</v>
      </c>
    </row>
    <row r="127" spans="1:6" s="40" customFormat="1" ht="18" customHeight="1">
      <c r="A127" s="93"/>
      <c r="B127" s="46">
        <v>26</v>
      </c>
      <c r="C127" s="44"/>
      <c r="D127" s="34" t="s">
        <v>113</v>
      </c>
      <c r="F127" s="39">
        <v>303.02999999999997</v>
      </c>
    </row>
    <row r="128" spans="1:6" s="38" customFormat="1" ht="18" customHeight="1" thickBot="1">
      <c r="A128" s="94"/>
      <c r="B128" s="46">
        <v>27</v>
      </c>
      <c r="C128" s="43"/>
      <c r="D128" s="34" t="s">
        <v>87</v>
      </c>
      <c r="F128" s="39">
        <v>303.02999999999997</v>
      </c>
    </row>
    <row r="129" spans="1:6" s="32" customFormat="1" ht="18" customHeight="1" thickBot="1">
      <c r="A129" s="66" t="s">
        <v>125</v>
      </c>
      <c r="B129" s="67"/>
      <c r="C129" s="67"/>
      <c r="D129" s="68"/>
      <c r="F129" s="49">
        <f>SUM(F106:F128)</f>
        <v>6969.689999999996</v>
      </c>
    </row>
    <row r="130" spans="1:6" s="32" customFormat="1" ht="16.5" thickBot="1">
      <c r="A130" s="86" t="s">
        <v>19</v>
      </c>
      <c r="B130" s="87"/>
      <c r="C130" s="87"/>
      <c r="D130" s="88"/>
      <c r="F130" s="48"/>
    </row>
    <row r="131" spans="1:6" ht="18" customHeight="1">
      <c r="A131" s="70">
        <v>11</v>
      </c>
      <c r="B131" s="18">
        <v>28</v>
      </c>
      <c r="C131" s="41"/>
      <c r="D131" s="33" t="s">
        <v>92</v>
      </c>
      <c r="F131" s="39">
        <v>303.02999999999997</v>
      </c>
    </row>
    <row r="132" spans="1:6" ht="18" customHeight="1">
      <c r="A132" s="71"/>
      <c r="B132" s="19">
        <v>29</v>
      </c>
      <c r="C132" s="42"/>
      <c r="D132" s="34" t="s">
        <v>93</v>
      </c>
      <c r="F132" s="39">
        <v>303.02999999999997</v>
      </c>
    </row>
    <row r="133" spans="1:6" s="29" customFormat="1" ht="18" customHeight="1">
      <c r="A133" s="71"/>
      <c r="B133" s="19">
        <v>30</v>
      </c>
      <c r="C133" s="44"/>
      <c r="D133" s="35" t="s">
        <v>96</v>
      </c>
      <c r="F133" s="39">
        <v>303.02999999999997</v>
      </c>
    </row>
    <row r="134" spans="1:6" ht="18" customHeight="1">
      <c r="A134" s="72"/>
      <c r="B134" s="19">
        <v>31</v>
      </c>
      <c r="C134" s="43"/>
      <c r="D134" s="34" t="s">
        <v>94</v>
      </c>
      <c r="F134" s="39">
        <v>303.02999999999997</v>
      </c>
    </row>
    <row r="135" spans="1:6" ht="18" customHeight="1">
      <c r="A135" s="73">
        <v>12</v>
      </c>
      <c r="B135" s="19">
        <v>32</v>
      </c>
      <c r="C135" s="43"/>
      <c r="D135" s="34" t="s">
        <v>95</v>
      </c>
      <c r="F135" s="39">
        <v>303.02999999999997</v>
      </c>
    </row>
    <row r="136" spans="1:6" ht="18" customHeight="1">
      <c r="A136" s="71"/>
      <c r="B136" s="19">
        <v>33</v>
      </c>
      <c r="C136" s="42"/>
      <c r="D136" s="34" t="s">
        <v>97</v>
      </c>
      <c r="F136" s="39">
        <v>303.02999999999997</v>
      </c>
    </row>
    <row r="137" spans="1:6" s="28" customFormat="1" ht="18" customHeight="1">
      <c r="A137" s="71"/>
      <c r="B137" s="19">
        <v>34</v>
      </c>
      <c r="C137" s="43"/>
      <c r="D137" s="34" t="s">
        <v>98</v>
      </c>
      <c r="F137" s="39">
        <v>303.02999999999997</v>
      </c>
    </row>
    <row r="138" spans="1:6" s="28" customFormat="1" ht="18" customHeight="1">
      <c r="A138" s="72"/>
      <c r="B138" s="19">
        <v>35</v>
      </c>
      <c r="C138" s="42"/>
      <c r="D138" s="34" t="s">
        <v>99</v>
      </c>
      <c r="F138" s="39">
        <v>303.02999999999997</v>
      </c>
    </row>
    <row r="139" spans="1:6" ht="18" customHeight="1">
      <c r="A139" s="73">
        <v>13</v>
      </c>
      <c r="B139" s="19">
        <v>36</v>
      </c>
      <c r="C139" s="43"/>
      <c r="D139" s="34" t="s">
        <v>91</v>
      </c>
      <c r="F139" s="39">
        <v>303.02999999999997</v>
      </c>
    </row>
    <row r="140" spans="1:6" ht="18" customHeight="1" thickBot="1">
      <c r="A140" s="74"/>
      <c r="B140" s="21">
        <v>37</v>
      </c>
      <c r="C140" s="45"/>
      <c r="D140" s="36" t="s">
        <v>90</v>
      </c>
      <c r="F140" s="39">
        <v>303.02999999999997</v>
      </c>
    </row>
    <row r="141" spans="1:6" s="32" customFormat="1" ht="18" customHeight="1" thickBot="1">
      <c r="A141" s="66" t="s">
        <v>126</v>
      </c>
      <c r="B141" s="67"/>
      <c r="C141" s="67"/>
      <c r="D141" s="68"/>
      <c r="F141" s="49">
        <f>SUM(F131:F140)</f>
        <v>3030.2999999999993</v>
      </c>
    </row>
    <row r="142" spans="1:6" s="32" customFormat="1" ht="18" customHeight="1" thickBot="1">
      <c r="A142" s="66" t="s">
        <v>127</v>
      </c>
      <c r="B142" s="67"/>
      <c r="C142" s="67"/>
      <c r="D142" s="68"/>
      <c r="F142" s="51">
        <f>F141+F129+F104</f>
        <v>11212.109999999993</v>
      </c>
    </row>
    <row r="143" spans="1:6" ht="20.25" customHeight="1" thickBot="1">
      <c r="A143" s="83" t="s">
        <v>128</v>
      </c>
      <c r="B143" s="84"/>
      <c r="C143" s="84"/>
      <c r="D143" s="85"/>
      <c r="F143" s="50">
        <f>F142+F97+F91+F75</f>
        <v>32986.009999999995</v>
      </c>
    </row>
    <row r="144" spans="1:6" ht="21" customHeight="1" thickBot="1">
      <c r="A144" s="80" t="s">
        <v>129</v>
      </c>
      <c r="B144" s="81"/>
      <c r="C144" s="81"/>
      <c r="D144" s="82"/>
      <c r="F144" s="48">
        <f>F143+F64+F55+F47+F41</f>
        <v>49570.009999999995</v>
      </c>
    </row>
    <row r="145" spans="1:4">
      <c r="A145" s="5"/>
      <c r="B145" s="5"/>
      <c r="C145" s="5"/>
      <c r="D145" s="5"/>
    </row>
    <row r="146" spans="1:4" ht="18.75">
      <c r="A146" s="1"/>
    </row>
    <row r="147" spans="1:4" ht="18.75">
      <c r="A147" s="69" t="s">
        <v>55</v>
      </c>
      <c r="B147" s="69"/>
      <c r="C147" s="69"/>
      <c r="D147" s="69"/>
    </row>
    <row r="148" spans="1:4" ht="18.75">
      <c r="A148" s="69" t="s">
        <v>56</v>
      </c>
      <c r="B148" s="69"/>
      <c r="C148" s="69"/>
      <c r="D148" s="69"/>
    </row>
    <row r="149" spans="1:4">
      <c r="A149" s="7"/>
    </row>
    <row r="150" spans="1:4">
      <c r="A150" s="7"/>
    </row>
    <row r="151" spans="1:4">
      <c r="A151" s="7"/>
    </row>
    <row r="152" spans="1:4">
      <c r="A152" s="7"/>
    </row>
  </sheetData>
  <mergeCells count="120">
    <mergeCell ref="B8:C8"/>
    <mergeCell ref="B9:C9"/>
    <mergeCell ref="A10:D10"/>
    <mergeCell ref="A11:D11"/>
    <mergeCell ref="A12:D12"/>
    <mergeCell ref="A13:A17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A65:D65"/>
    <mergeCell ref="A24:A27"/>
    <mergeCell ref="A33:A34"/>
    <mergeCell ref="A43:D43"/>
    <mergeCell ref="C28:D28"/>
    <mergeCell ref="C29:D29"/>
    <mergeCell ref="C30:D30"/>
    <mergeCell ref="A32:D32"/>
    <mergeCell ref="C33:D33"/>
    <mergeCell ref="C34:D34"/>
    <mergeCell ref="A28:A29"/>
    <mergeCell ref="A31:D31"/>
    <mergeCell ref="A23:D23"/>
    <mergeCell ref="C24:D24"/>
    <mergeCell ref="C25:D25"/>
    <mergeCell ref="C26:D26"/>
    <mergeCell ref="C27:D27"/>
    <mergeCell ref="A50:D50"/>
    <mergeCell ref="A57:D57"/>
    <mergeCell ref="A44:D44"/>
    <mergeCell ref="B45:C45"/>
    <mergeCell ref="A46:D46"/>
    <mergeCell ref="A47:D47"/>
    <mergeCell ref="A48:D48"/>
    <mergeCell ref="A49:D49"/>
    <mergeCell ref="B62:C62"/>
    <mergeCell ref="A63:D63"/>
    <mergeCell ref="A93:D93"/>
    <mergeCell ref="B59:C59"/>
    <mergeCell ref="B78:C78"/>
    <mergeCell ref="B79:C79"/>
    <mergeCell ref="A75:D75"/>
    <mergeCell ref="A76:D76"/>
    <mergeCell ref="A77:D77"/>
    <mergeCell ref="B70:C70"/>
    <mergeCell ref="A72:D72"/>
    <mergeCell ref="C73:D73"/>
    <mergeCell ref="A71:D71"/>
    <mergeCell ref="A64:D64"/>
    <mergeCell ref="A74:D74"/>
    <mergeCell ref="A67:D67"/>
    <mergeCell ref="A66:D66"/>
    <mergeCell ref="A68:D68"/>
    <mergeCell ref="B69:C69"/>
    <mergeCell ref="B94:C94"/>
    <mergeCell ref="A80:A83"/>
    <mergeCell ref="A84:D84"/>
    <mergeCell ref="A90:D90"/>
    <mergeCell ref="A85:D85"/>
    <mergeCell ref="B86:C86"/>
    <mergeCell ref="B87:C87"/>
    <mergeCell ref="B88:C88"/>
    <mergeCell ref="B81:C81"/>
    <mergeCell ref="B82:C82"/>
    <mergeCell ref="B83:C83"/>
    <mergeCell ref="B80:C80"/>
    <mergeCell ref="A91:D91"/>
    <mergeCell ref="A92:D92"/>
    <mergeCell ref="C89:D89"/>
    <mergeCell ref="A86:A89"/>
    <mergeCell ref="A1:D1"/>
    <mergeCell ref="A2:D2"/>
    <mergeCell ref="A3:D3"/>
    <mergeCell ref="A4:D4"/>
    <mergeCell ref="A5:D5"/>
    <mergeCell ref="A6:D6"/>
    <mergeCell ref="A22:D22"/>
    <mergeCell ref="B60:C60"/>
    <mergeCell ref="B61:C61"/>
    <mergeCell ref="B51:C51"/>
    <mergeCell ref="A52:A53"/>
    <mergeCell ref="A58:D58"/>
    <mergeCell ref="C35:D35"/>
    <mergeCell ref="C36:D36"/>
    <mergeCell ref="C37:D37"/>
    <mergeCell ref="C38:D38"/>
    <mergeCell ref="C39:D39"/>
    <mergeCell ref="A35:A39"/>
    <mergeCell ref="A40:D40"/>
    <mergeCell ref="A41:D41"/>
    <mergeCell ref="A42:D42"/>
    <mergeCell ref="A54:D54"/>
    <mergeCell ref="A55:D55"/>
    <mergeCell ref="A56:D56"/>
    <mergeCell ref="A141:D141"/>
    <mergeCell ref="A142:D142"/>
    <mergeCell ref="A147:D147"/>
    <mergeCell ref="A148:D148"/>
    <mergeCell ref="A131:A134"/>
    <mergeCell ref="A135:A138"/>
    <mergeCell ref="A139:A140"/>
    <mergeCell ref="A96:D96"/>
    <mergeCell ref="A98:D98"/>
    <mergeCell ref="A144:D144"/>
    <mergeCell ref="A143:D143"/>
    <mergeCell ref="A99:D99"/>
    <mergeCell ref="A104:D104"/>
    <mergeCell ref="A105:D105"/>
    <mergeCell ref="A129:D129"/>
    <mergeCell ref="A113:A118"/>
    <mergeCell ref="A119:A125"/>
    <mergeCell ref="A106:A112"/>
    <mergeCell ref="A126:A128"/>
    <mergeCell ref="A130:D130"/>
    <mergeCell ref="A97:D97"/>
  </mergeCells>
  <printOptions horizontalCentered="1"/>
  <pageMargins left="1.1811023622047245" right="0.59055118110236227" top="0.78740157480314965" bottom="0.51181102362204722" header="0.31496062992125984" footer="0.31496062992125984"/>
  <pageSetup paperSize="9" scale="85" firstPageNumber="15" orientation="portrait" useFirstPageNumber="1" r:id="rId1"/>
  <headerFooter>
    <oddHeader>&amp;C&amp;10&amp;P</oddHead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2019-07-18T05:20:39Z</cp:lastPrinted>
  <dcterms:created xsi:type="dcterms:W3CDTF">2019-04-03T05:04:23Z</dcterms:created>
  <dcterms:modified xsi:type="dcterms:W3CDTF">2019-08-02T06:55:52Z</dcterms:modified>
</cp:coreProperties>
</file>