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00" yWindow="-150" windowWidth="12120" windowHeight="9120" firstSheet="5" activeTab="20"/>
  </bookViews>
  <sheets>
    <sheet name="непосредственный" sheetId="2" r:id="rId1"/>
    <sheet name="1" sheetId="3" r:id="rId2"/>
    <sheet name="непосред.2" sheetId="4" r:id="rId3"/>
    <sheet name="2926-п1" sheetId="5" r:id="rId4"/>
    <sheet name="3883-1" sheetId="6" r:id="rId5"/>
    <sheet name="4" sheetId="7" r:id="rId6"/>
    <sheet name="4352-п1" sheetId="8" r:id="rId7"/>
    <sheet name="15-17" sheetId="9" r:id="rId8"/>
    <sheet name="2003 2" sheetId="10" r:id="rId9"/>
    <sheet name="Лист1" sheetId="11" r:id="rId10"/>
    <sheet name="3215-п1" sheetId="12" r:id="rId11"/>
    <sheet name="Лист3" sheetId="13" r:id="rId12"/>
    <sheet name="4388" sheetId="14" r:id="rId13"/>
    <sheet name="12.04" sheetId="15" r:id="rId14"/>
    <sheet name="20.07" sheetId="16" r:id="rId15"/>
    <sheet name="17,01" sheetId="17" r:id="rId16"/>
    <sheet name="27.09.2017" sheetId="18" r:id="rId17"/>
    <sheet name="13.12.2017" sheetId="19" r:id="rId18"/>
    <sheet name="10.01.2019" sheetId="20" r:id="rId19"/>
    <sheet name="05.06.2019" sheetId="21" r:id="rId20"/>
    <sheet name="23.07.2019" sheetId="22" r:id="rId21"/>
  </sheets>
  <definedNames>
    <definedName name="_xlnm._FilterDatabase" localSheetId="0" hidden="1">непосредственный!$B$16:$I$47</definedName>
    <definedName name="_xlnm.Print_Titles" localSheetId="0">непосредственный!$10:$10</definedName>
  </definedNames>
  <calcPr calcId="124519"/>
</workbook>
</file>

<file path=xl/calcChain.xml><?xml version="1.0" encoding="utf-8"?>
<calcChain xmlns="http://schemas.openxmlformats.org/spreadsheetml/2006/main">
  <c r="P16" i="22"/>
  <c r="P15"/>
  <c r="P14"/>
  <c r="N55"/>
  <c r="N52"/>
  <c r="Q50"/>
  <c r="N50"/>
  <c r="Q49"/>
  <c r="N48"/>
  <c r="N46"/>
  <c r="N44"/>
  <c r="N43"/>
  <c r="N42"/>
  <c r="P41"/>
  <c r="O41"/>
  <c r="N41"/>
  <c r="N39"/>
  <c r="N38"/>
  <c r="O37"/>
  <c r="N37"/>
  <c r="N36"/>
  <c r="P35"/>
  <c r="N35"/>
  <c r="N34"/>
  <c r="Q33"/>
  <c r="P33"/>
  <c r="O33"/>
  <c r="N33"/>
  <c r="P32"/>
  <c r="N32"/>
  <c r="P31"/>
  <c r="N31"/>
  <c r="N30"/>
  <c r="P29"/>
  <c r="Q30" s="1"/>
  <c r="O29"/>
  <c r="N29"/>
  <c r="P28"/>
  <c r="N28"/>
  <c r="Q27"/>
  <c r="N27"/>
  <c r="P26"/>
  <c r="O26"/>
  <c r="N26"/>
  <c r="N25"/>
  <c r="N24"/>
  <c r="N23"/>
  <c r="N22"/>
  <c r="P21"/>
  <c r="N21"/>
  <c r="N20"/>
  <c r="P19"/>
  <c r="Q21" s="1"/>
  <c r="N19"/>
  <c r="O19" s="1"/>
  <c r="N17"/>
  <c r="N15"/>
  <c r="N14"/>
  <c r="N55" i="21"/>
  <c r="N52"/>
  <c r="Q50"/>
  <c r="N50"/>
  <c r="Q49"/>
  <c r="N48"/>
  <c r="N46"/>
  <c r="N44"/>
  <c r="N43"/>
  <c r="N42"/>
  <c r="P41"/>
  <c r="N41"/>
  <c r="O41" s="1"/>
  <c r="N39"/>
  <c r="N38"/>
  <c r="N37"/>
  <c r="O37" s="1"/>
  <c r="N36"/>
  <c r="P35"/>
  <c r="N35"/>
  <c r="N34"/>
  <c r="Q33"/>
  <c r="P33"/>
  <c r="N33"/>
  <c r="O33" s="1"/>
  <c r="P32"/>
  <c r="N32"/>
  <c r="P31"/>
  <c r="N31"/>
  <c r="N30"/>
  <c r="P29"/>
  <c r="Q30" s="1"/>
  <c r="O29"/>
  <c r="N29"/>
  <c r="P28"/>
  <c r="N28"/>
  <c r="Q27"/>
  <c r="N27"/>
  <c r="P26"/>
  <c r="N26"/>
  <c r="O26" s="1"/>
  <c r="N25"/>
  <c r="N24"/>
  <c r="N23"/>
  <c r="N22"/>
  <c r="P21"/>
  <c r="N21"/>
  <c r="N20"/>
  <c r="O19" s="1"/>
  <c r="P19"/>
  <c r="Q21" s="1"/>
  <c r="N19"/>
  <c r="N17"/>
  <c r="P16"/>
  <c r="N15"/>
  <c r="N14"/>
  <c r="N55" i="20"/>
  <c r="N52"/>
  <c r="Q50"/>
  <c r="N50"/>
  <c r="Q49"/>
  <c r="N48"/>
  <c r="N46"/>
  <c r="N44"/>
  <c r="N43"/>
  <c r="N42"/>
  <c r="P41"/>
  <c r="O41"/>
  <c r="N41"/>
  <c r="N39"/>
  <c r="N38"/>
  <c r="O37"/>
  <c r="N37"/>
  <c r="N36"/>
  <c r="P35"/>
  <c r="N35"/>
  <c r="N34"/>
  <c r="Q33"/>
  <c r="P33"/>
  <c r="O33"/>
  <c r="N33"/>
  <c r="P32"/>
  <c r="N32"/>
  <c r="P31"/>
  <c r="N31"/>
  <c r="N30"/>
  <c r="P29"/>
  <c r="Q30" s="1"/>
  <c r="N29"/>
  <c r="O29" s="1"/>
  <c r="P28"/>
  <c r="N28"/>
  <c r="N27"/>
  <c r="P26"/>
  <c r="Q27" s="1"/>
  <c r="O26"/>
  <c r="N26"/>
  <c r="N25"/>
  <c r="N24"/>
  <c r="N23"/>
  <c r="N22"/>
  <c r="P21"/>
  <c r="N21"/>
  <c r="N20"/>
  <c r="P19"/>
  <c r="Q21" s="1"/>
  <c r="N19"/>
  <c r="O19" s="1"/>
  <c r="N17"/>
  <c r="P16"/>
  <c r="N15"/>
  <c r="N14"/>
  <c r="P16" i="19"/>
  <c r="N55" l="1"/>
  <c r="N52"/>
  <c r="Q50"/>
  <c r="N50"/>
  <c r="Q49"/>
  <c r="N48"/>
  <c r="N46"/>
  <c r="N44"/>
  <c r="N43"/>
  <c r="N42"/>
  <c r="P41"/>
  <c r="N41"/>
  <c r="O41" s="1"/>
  <c r="N39"/>
  <c r="N38"/>
  <c r="N37"/>
  <c r="N36"/>
  <c r="P35"/>
  <c r="N35"/>
  <c r="N34"/>
  <c r="P33"/>
  <c r="Q33" s="1"/>
  <c r="N33"/>
  <c r="P32"/>
  <c r="N32"/>
  <c r="P31"/>
  <c r="N31"/>
  <c r="N30"/>
  <c r="P29"/>
  <c r="Q30" s="1"/>
  <c r="N29"/>
  <c r="P28"/>
  <c r="N28"/>
  <c r="N27"/>
  <c r="P26"/>
  <c r="Q27" s="1"/>
  <c r="N26"/>
  <c r="N25"/>
  <c r="N24"/>
  <c r="N23"/>
  <c r="N22"/>
  <c r="P21"/>
  <c r="N21"/>
  <c r="N20"/>
  <c r="P19"/>
  <c r="Q21" s="1"/>
  <c r="N19"/>
  <c r="N17"/>
  <c r="N15"/>
  <c r="N14"/>
  <c r="O37" l="1"/>
  <c r="O33"/>
  <c r="O29"/>
  <c r="O26"/>
  <c r="O19"/>
  <c r="P57" i="18"/>
  <c r="P55"/>
  <c r="M55"/>
  <c r="M52"/>
  <c r="P50"/>
  <c r="M50"/>
  <c r="P49"/>
  <c r="P48"/>
  <c r="M48"/>
  <c r="M46"/>
  <c r="M44"/>
  <c r="M43"/>
  <c r="M42"/>
  <c r="O41"/>
  <c r="M41"/>
  <c r="N41" s="1"/>
  <c r="M39"/>
  <c r="M38"/>
  <c r="M37"/>
  <c r="M36"/>
  <c r="O35"/>
  <c r="M35"/>
  <c r="M34"/>
  <c r="O33"/>
  <c r="M33"/>
  <c r="O32"/>
  <c r="M32"/>
  <c r="O31"/>
  <c r="M31"/>
  <c r="M30"/>
  <c r="O29"/>
  <c r="M29"/>
  <c r="N29" s="1"/>
  <c r="O28"/>
  <c r="M28"/>
  <c r="M27"/>
  <c r="O26"/>
  <c r="P27" s="1"/>
  <c r="M26"/>
  <c r="M25"/>
  <c r="M24"/>
  <c r="M23"/>
  <c r="M22"/>
  <c r="O21"/>
  <c r="M21"/>
  <c r="M20"/>
  <c r="O19"/>
  <c r="M19"/>
  <c r="N19" s="1"/>
  <c r="M17"/>
  <c r="M15"/>
  <c r="M14"/>
  <c r="P55" i="17"/>
  <c r="P53"/>
  <c r="M53"/>
  <c r="M50"/>
  <c r="P49"/>
  <c r="M49"/>
  <c r="P48"/>
  <c r="P47"/>
  <c r="M47"/>
  <c r="M45"/>
  <c r="M43"/>
  <c r="M42"/>
  <c r="M41"/>
  <c r="O40"/>
  <c r="M40"/>
  <c r="N40" s="1"/>
  <c r="M38"/>
  <c r="M37"/>
  <c r="M36"/>
  <c r="N36" s="1"/>
  <c r="M35"/>
  <c r="O34"/>
  <c r="M34"/>
  <c r="M33"/>
  <c r="O32"/>
  <c r="P32" s="1"/>
  <c r="M32"/>
  <c r="N32" s="1"/>
  <c r="O31"/>
  <c r="M31"/>
  <c r="O30"/>
  <c r="M30"/>
  <c r="M29"/>
  <c r="O28"/>
  <c r="P29" s="1"/>
  <c r="N28"/>
  <c r="M28"/>
  <c r="O27"/>
  <c r="M27"/>
  <c r="M26"/>
  <c r="O25"/>
  <c r="P26" s="1"/>
  <c r="M25"/>
  <c r="N25" s="1"/>
  <c r="M24"/>
  <c r="M23"/>
  <c r="M22"/>
  <c r="M21"/>
  <c r="O20"/>
  <c r="M20"/>
  <c r="M19"/>
  <c r="O18"/>
  <c r="P20" s="1"/>
  <c r="N18"/>
  <c r="M18"/>
  <c r="M16"/>
  <c r="M15"/>
  <c r="M14"/>
  <c r="P53" i="16"/>
  <c r="P55"/>
  <c r="O18"/>
  <c r="O20"/>
  <c r="P20"/>
  <c r="O25"/>
  <c r="P26"/>
  <c r="O27"/>
  <c r="O28"/>
  <c r="P29" s="1"/>
  <c r="O30"/>
  <c r="O31"/>
  <c r="O32"/>
  <c r="P32" s="1"/>
  <c r="O34"/>
  <c r="O40"/>
  <c r="P47"/>
  <c r="P48"/>
  <c r="P49"/>
  <c r="M53"/>
  <c r="M50"/>
  <c r="M49"/>
  <c r="M47"/>
  <c r="M45"/>
  <c r="M43"/>
  <c r="M42"/>
  <c r="M41"/>
  <c r="M40"/>
  <c r="N40"/>
  <c r="M38"/>
  <c r="M37"/>
  <c r="M36"/>
  <c r="N36"/>
  <c r="M35"/>
  <c r="M34"/>
  <c r="M33"/>
  <c r="M32"/>
  <c r="N32"/>
  <c r="M31"/>
  <c r="M30"/>
  <c r="M29"/>
  <c r="M28"/>
  <c r="N28" s="1"/>
  <c r="M27"/>
  <c r="M26"/>
  <c r="M25"/>
  <c r="N25"/>
  <c r="M24"/>
  <c r="M23"/>
  <c r="M22"/>
  <c r="M21"/>
  <c r="M20"/>
  <c r="M19"/>
  <c r="M18"/>
  <c r="N18" s="1"/>
  <c r="M16"/>
  <c r="M15"/>
  <c r="M14"/>
  <c r="P47" i="15"/>
  <c r="P49"/>
  <c r="P54"/>
  <c r="P52"/>
  <c r="M52"/>
  <c r="M50"/>
  <c r="M49"/>
  <c r="P48"/>
  <c r="M47"/>
  <c r="M46"/>
  <c r="M45"/>
  <c r="M44"/>
  <c r="M43"/>
  <c r="O42"/>
  <c r="M42"/>
  <c r="N42"/>
  <c r="M41"/>
  <c r="M40"/>
  <c r="M39"/>
  <c r="N39" s="1"/>
  <c r="M38"/>
  <c r="O37"/>
  <c r="M37"/>
  <c r="M36"/>
  <c r="P35"/>
  <c r="O35"/>
  <c r="N35"/>
  <c r="M35"/>
  <c r="O34"/>
  <c r="M34"/>
  <c r="O33"/>
  <c r="M33"/>
  <c r="M32"/>
  <c r="O31"/>
  <c r="P32"/>
  <c r="M31"/>
  <c r="N31"/>
  <c r="O30"/>
  <c r="M30"/>
  <c r="M29"/>
  <c r="O28"/>
  <c r="P29" s="1"/>
  <c r="N28"/>
  <c r="M28"/>
  <c r="M27"/>
  <c r="M26"/>
  <c r="M25"/>
  <c r="M24"/>
  <c r="O23"/>
  <c r="M23"/>
  <c r="M22"/>
  <c r="O21"/>
  <c r="P23" s="1"/>
  <c r="M21"/>
  <c r="N21" s="1"/>
  <c r="M19"/>
  <c r="M18"/>
  <c r="M17"/>
  <c r="P54" i="14"/>
  <c r="P52"/>
  <c r="P49"/>
  <c r="P48"/>
  <c r="P47"/>
  <c r="O42"/>
  <c r="O37"/>
  <c r="O35"/>
  <c r="P35" s="1"/>
  <c r="O34"/>
  <c r="O33"/>
  <c r="O31"/>
  <c r="P32" s="1"/>
  <c r="O30"/>
  <c r="O28"/>
  <c r="P29"/>
  <c r="O21"/>
  <c r="O23"/>
  <c r="P23"/>
  <c r="M52"/>
  <c r="M50"/>
  <c r="M49"/>
  <c r="M47"/>
  <c r="M46"/>
  <c r="M45"/>
  <c r="M44"/>
  <c r="M43"/>
  <c r="M42"/>
  <c r="N42"/>
  <c r="M41"/>
  <c r="M40"/>
  <c r="M39"/>
  <c r="N39"/>
  <c r="M38"/>
  <c r="M37"/>
  <c r="M36"/>
  <c r="M35"/>
  <c r="N35" s="1"/>
  <c r="M34"/>
  <c r="M33"/>
  <c r="M32"/>
  <c r="M31"/>
  <c r="N31"/>
  <c r="M30"/>
  <c r="M29"/>
  <c r="M28"/>
  <c r="N28"/>
  <c r="M27"/>
  <c r="M26"/>
  <c r="M25"/>
  <c r="M24"/>
  <c r="M23"/>
  <c r="M22"/>
  <c r="M21"/>
  <c r="M19"/>
  <c r="M18"/>
  <c r="M17"/>
  <c r="L52" i="13"/>
  <c r="L50"/>
  <c r="L49"/>
  <c r="L47"/>
  <c r="L46"/>
  <c r="L45"/>
  <c r="L44"/>
  <c r="L43"/>
  <c r="L42"/>
  <c r="M42"/>
  <c r="L41"/>
  <c r="L40"/>
  <c r="L39"/>
  <c r="M39"/>
  <c r="L38"/>
  <c r="L37"/>
  <c r="L36"/>
  <c r="L35"/>
  <c r="M35" s="1"/>
  <c r="L34"/>
  <c r="L33"/>
  <c r="L32"/>
  <c r="L31"/>
  <c r="M31"/>
  <c r="L30"/>
  <c r="L29"/>
  <c r="L28"/>
  <c r="M28"/>
  <c r="L27"/>
  <c r="L26"/>
  <c r="L25"/>
  <c r="L24"/>
  <c r="L23"/>
  <c r="L22"/>
  <c r="L21"/>
  <c r="M21" s="1"/>
  <c r="L19"/>
  <c r="L18"/>
  <c r="L17"/>
  <c r="L52" i="12"/>
  <c r="L50"/>
  <c r="L49"/>
  <c r="L47"/>
  <c r="L46"/>
  <c r="L45"/>
  <c r="L44"/>
  <c r="L43"/>
  <c r="L42"/>
  <c r="M42"/>
  <c r="L41"/>
  <c r="L40"/>
  <c r="L39"/>
  <c r="M39"/>
  <c r="L38"/>
  <c r="L37"/>
  <c r="L36"/>
  <c r="L35"/>
  <c r="M35" s="1"/>
  <c r="L34"/>
  <c r="L33"/>
  <c r="L32"/>
  <c r="L31"/>
  <c r="M31"/>
  <c r="L30"/>
  <c r="L29"/>
  <c r="L28"/>
  <c r="M28"/>
  <c r="L27"/>
  <c r="L26"/>
  <c r="L25"/>
  <c r="L24"/>
  <c r="L23"/>
  <c r="L22"/>
  <c r="L21"/>
  <c r="M21" s="1"/>
  <c r="L19"/>
  <c r="L18"/>
  <c r="L17"/>
  <c r="L51" i="11"/>
  <c r="L49"/>
  <c r="L48"/>
  <c r="L47"/>
  <c r="L46"/>
  <c r="L45"/>
  <c r="L44"/>
  <c r="L43"/>
  <c r="L42"/>
  <c r="M42" s="1"/>
  <c r="L41"/>
  <c r="L40"/>
  <c r="L39"/>
  <c r="M39" s="1"/>
  <c r="L38"/>
  <c r="L37"/>
  <c r="L36"/>
  <c r="L35"/>
  <c r="M35" s="1"/>
  <c r="L34"/>
  <c r="L33"/>
  <c r="L32"/>
  <c r="L31"/>
  <c r="M31"/>
  <c r="L30"/>
  <c r="L29"/>
  <c r="L28"/>
  <c r="M28" s="1"/>
  <c r="L27"/>
  <c r="L26"/>
  <c r="L25"/>
  <c r="L24"/>
  <c r="L23"/>
  <c r="L22"/>
  <c r="L21"/>
  <c r="M21"/>
  <c r="L19"/>
  <c r="L18"/>
  <c r="L17"/>
  <c r="L51" i="10"/>
  <c r="L49"/>
  <c r="L48"/>
  <c r="L47"/>
  <c r="L46"/>
  <c r="L45"/>
  <c r="L44"/>
  <c r="L43"/>
  <c r="L42"/>
  <c r="M42" s="1"/>
  <c r="L41"/>
  <c r="L40"/>
  <c r="L39"/>
  <c r="M39" s="1"/>
  <c r="L38"/>
  <c r="L37"/>
  <c r="L36"/>
  <c r="L35"/>
  <c r="M35"/>
  <c r="L34"/>
  <c r="L33"/>
  <c r="L32"/>
  <c r="L31"/>
  <c r="M31"/>
  <c r="L30"/>
  <c r="L29"/>
  <c r="L28"/>
  <c r="M28"/>
  <c r="L27"/>
  <c r="L26"/>
  <c r="L25"/>
  <c r="L24"/>
  <c r="L23"/>
  <c r="L22"/>
  <c r="L21"/>
  <c r="M21" s="1"/>
  <c r="L19"/>
  <c r="L18"/>
  <c r="L17"/>
  <c r="L51" i="9"/>
  <c r="L49"/>
  <c r="L48"/>
  <c r="L47"/>
  <c r="L46"/>
  <c r="L45"/>
  <c r="L44"/>
  <c r="L43"/>
  <c r="L42"/>
  <c r="M42" s="1"/>
  <c r="L41"/>
  <c r="L40"/>
  <c r="L39"/>
  <c r="M39" s="1"/>
  <c r="L38"/>
  <c r="L37"/>
  <c r="L36"/>
  <c r="L35"/>
  <c r="M35"/>
  <c r="L34"/>
  <c r="L33"/>
  <c r="L32"/>
  <c r="L31"/>
  <c r="M31"/>
  <c r="L30"/>
  <c r="L29"/>
  <c r="L28"/>
  <c r="M28"/>
  <c r="L27"/>
  <c r="L26"/>
  <c r="L25"/>
  <c r="L24"/>
  <c r="L23"/>
  <c r="L22"/>
  <c r="L21"/>
  <c r="M21" s="1"/>
  <c r="L19"/>
  <c r="L18"/>
  <c r="L17"/>
  <c r="K51" i="8"/>
  <c r="K49"/>
  <c r="K48"/>
  <c r="K47"/>
  <c r="K46"/>
  <c r="K45"/>
  <c r="K44"/>
  <c r="K43"/>
  <c r="K42"/>
  <c r="L42" s="1"/>
  <c r="K41"/>
  <c r="K40"/>
  <c r="K39"/>
  <c r="L39" s="1"/>
  <c r="K38"/>
  <c r="K37"/>
  <c r="K36"/>
  <c r="K35"/>
  <c r="L35" s="1"/>
  <c r="K34"/>
  <c r="K33"/>
  <c r="K32"/>
  <c r="K31"/>
  <c r="L31"/>
  <c r="K30"/>
  <c r="K29"/>
  <c r="K28"/>
  <c r="L28"/>
  <c r="K27"/>
  <c r="K26"/>
  <c r="K25"/>
  <c r="K24"/>
  <c r="K23"/>
  <c r="K22"/>
  <c r="K21"/>
  <c r="L21" s="1"/>
  <c r="K19"/>
  <c r="K18"/>
  <c r="K17"/>
  <c r="L51" i="7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19"/>
  <c r="L18"/>
  <c r="L17"/>
  <c r="K51" i="6"/>
  <c r="K49"/>
  <c r="K48"/>
  <c r="K47"/>
  <c r="K46"/>
  <c r="K45"/>
  <c r="K44"/>
  <c r="K43"/>
  <c r="K42"/>
  <c r="L42" s="1"/>
  <c r="K41"/>
  <c r="K40"/>
  <c r="K39"/>
  <c r="L39" s="1"/>
  <c r="K38"/>
  <c r="K37"/>
  <c r="K36"/>
  <c r="K35"/>
  <c r="L35" s="1"/>
  <c r="K34"/>
  <c r="K33"/>
  <c r="K32"/>
  <c r="K31"/>
  <c r="L31"/>
  <c r="K30"/>
  <c r="K29"/>
  <c r="K28"/>
  <c r="L28"/>
  <c r="K27"/>
  <c r="K26"/>
  <c r="K25"/>
  <c r="K24"/>
  <c r="K23"/>
  <c r="K22"/>
  <c r="K21"/>
  <c r="L21"/>
  <c r="K19"/>
  <c r="K18"/>
  <c r="K17"/>
  <c r="K51" i="5"/>
  <c r="K49"/>
  <c r="K48"/>
  <c r="K47"/>
  <c r="K46"/>
  <c r="K45"/>
  <c r="K44"/>
  <c r="K43"/>
  <c r="K42"/>
  <c r="L42" s="1"/>
  <c r="K41"/>
  <c r="K40"/>
  <c r="K39"/>
  <c r="L39"/>
  <c r="K38"/>
  <c r="K37"/>
  <c r="K36"/>
  <c r="K35"/>
  <c r="L35"/>
  <c r="K34"/>
  <c r="K33"/>
  <c r="K32"/>
  <c r="K31"/>
  <c r="K30"/>
  <c r="K29"/>
  <c r="K28"/>
  <c r="L28" s="1"/>
  <c r="K27"/>
  <c r="K26"/>
  <c r="K25"/>
  <c r="K24"/>
  <c r="K23"/>
  <c r="K22"/>
  <c r="K21"/>
  <c r="L21"/>
  <c r="K19"/>
  <c r="K18"/>
  <c r="K17"/>
  <c r="K47" i="4"/>
  <c r="K45"/>
  <c r="K44"/>
  <c r="K43"/>
  <c r="K42"/>
  <c r="K41"/>
  <c r="K40"/>
  <c r="K39"/>
  <c r="K38"/>
  <c r="L38" s="1"/>
  <c r="K37"/>
  <c r="K36"/>
  <c r="K35"/>
  <c r="L35" s="1"/>
  <c r="K34"/>
  <c r="K33"/>
  <c r="K32"/>
  <c r="K31"/>
  <c r="L31"/>
  <c r="K30"/>
  <c r="K29"/>
  <c r="K28"/>
  <c r="K27"/>
  <c r="L27"/>
  <c r="K26"/>
  <c r="K25"/>
  <c r="K24"/>
  <c r="L24" s="1"/>
  <c r="K23"/>
  <c r="K22"/>
  <c r="K21"/>
  <c r="K20"/>
  <c r="K19"/>
  <c r="K18"/>
  <c r="K17"/>
  <c r="L17"/>
  <c r="K16"/>
  <c r="K15"/>
  <c r="K14"/>
  <c r="K24" i="3"/>
  <c r="K50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3"/>
  <c r="K22"/>
  <c r="K21"/>
  <c r="K20"/>
  <c r="K19"/>
  <c r="K18"/>
  <c r="K17"/>
  <c r="K45" i="2"/>
  <c r="K40"/>
  <c r="K23"/>
  <c r="K22"/>
  <c r="K14"/>
  <c r="K15"/>
  <c r="K16"/>
  <c r="K17"/>
  <c r="K18"/>
  <c r="K19"/>
  <c r="K20"/>
  <c r="K21"/>
  <c r="K24"/>
  <c r="K25"/>
  <c r="K26"/>
  <c r="K27"/>
  <c r="K28"/>
  <c r="K29"/>
  <c r="K30"/>
  <c r="K31"/>
  <c r="K32"/>
  <c r="K33"/>
  <c r="K34"/>
  <c r="K35"/>
  <c r="K36"/>
  <c r="K37"/>
  <c r="K38"/>
  <c r="K39"/>
  <c r="K43"/>
  <c r="K41"/>
  <c r="K42"/>
  <c r="K44"/>
  <c r="K47"/>
  <c r="L38"/>
  <c r="L35"/>
  <c r="L31"/>
  <c r="L27"/>
  <c r="L24"/>
  <c r="L17"/>
  <c r="L41" i="3"/>
  <c r="L38"/>
  <c r="L34"/>
  <c r="L30"/>
  <c r="L27"/>
  <c r="L20"/>
  <c r="L31" i="5"/>
  <c r="M42" i="7"/>
  <c r="M39"/>
  <c r="M35"/>
  <c r="M31"/>
  <c r="M28"/>
  <c r="M21"/>
  <c r="N21" i="14"/>
  <c r="P21" i="18" l="1"/>
  <c r="P30"/>
  <c r="N33"/>
  <c r="N37"/>
  <c r="N26"/>
  <c r="P33"/>
</calcChain>
</file>

<file path=xl/sharedStrings.xml><?xml version="1.0" encoding="utf-8"?>
<sst xmlns="http://schemas.openxmlformats.org/spreadsheetml/2006/main" count="5693" uniqueCount="137">
  <si>
    <t>департамент культуры мэрии  городского округа Тольятти</t>
  </si>
  <si>
    <t>управление физической культуры и спорта  мэрии городского округа Тольятти</t>
  </si>
  <si>
    <t>Наименование</t>
  </si>
  <si>
    <t>Цель: улучшение качества жизни инвалидов и других маломобильных групп населения</t>
  </si>
  <si>
    <t>Наименование показателей (индикаторов)</t>
  </si>
  <si>
    <t>Ед. изм.</t>
  </si>
  <si>
    <t>Значение показателей (индикаторов) по годам</t>
  </si>
  <si>
    <t>2017 - 2020</t>
  </si>
  <si>
    <t xml:space="preserve">Количество пандусов (поручней), оборудованных и дооборудованных к  объектам социальной инфраструктуры, являющимся муниципальной собственностью </t>
  </si>
  <si>
    <t>департамент социальной поддержки населения мэрии городского округа Тольятти</t>
  </si>
  <si>
    <t>департамент информационных технологий и связи  мэрии городского округа Тольятти</t>
  </si>
  <si>
    <t>департамент по вопросам семьи, опеки и попечительства мэрии городского округа Тольятти</t>
  </si>
  <si>
    <t>мэрия городского округа Тольятти (управление делами)</t>
  </si>
  <si>
    <t>Количество отремонтированных,  заменненных и установленных  лифтов (подъемных устройств и лестничных маршей)</t>
  </si>
  <si>
    <t xml:space="preserve">Количество санитарно-гигиенических помещений, помещений для огранизации занятий среди МГН и инвалидов, оборудованных специальными приспособлениями </t>
  </si>
  <si>
    <t>Количество помещений (зданий), оборудованных системой навигации</t>
  </si>
  <si>
    <t>департамент культуры и спорта мэрии городского округа Тольятти</t>
  </si>
  <si>
    <t>Количество помещений, оборудованных системой для слабослышащих и слабовидящих</t>
  </si>
  <si>
    <t>Количество помещений, оборудованных путями перемещений для маломобильных групп населения</t>
  </si>
  <si>
    <t>Задача 2. Организация транспортного обслуживания инвалидов и других маломобильных групп населения</t>
  </si>
  <si>
    <t>Проектно-сметная документация на ввозможность создания условий доступности</t>
  </si>
  <si>
    <t>к  муниципальной программе «Формирование беспрепятственного доступа инвалидов  и других маломобильных групп населения к объектам социальной инфраструктуры на территории
городского округа Тольятти на 2014-2020 годы», утвержденной постановлением мэрии городского округа Тольятти</t>
  </si>
  <si>
    <t>от__________ № ______</t>
  </si>
  <si>
    <t>ПРИЛОЖЕНИЕ № 2</t>
  </si>
  <si>
    <t xml:space="preserve">                                                      Раздел  IV. Показатели (индикаторы) реализации муниципальной программы                                     </t>
  </si>
  <si>
    <t xml:space="preserve"> погонных метров</t>
  </si>
  <si>
    <t>Количество помещений (единиц оснащения) оснащенных для адаптации маломобильных групп населения и инвалидов</t>
  </si>
  <si>
    <r>
      <t>Задача 1. Обеспечение беспрепятственного доступа инвалидов и других маломобильных групп 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</t>
    </r>
    <r>
      <rPr>
        <sz val="12"/>
        <color indexed="14"/>
        <rFont val="Times New Roman"/>
        <family val="1"/>
        <charset val="204"/>
      </rPr>
      <t xml:space="preserve"> </t>
    </r>
  </si>
  <si>
    <t xml:space="preserve">Задача 1. Обеспечение беспрепятственного доступа инвалидов и других маломобильных групп 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 </t>
  </si>
  <si>
    <t>2. Создание условий доступности к объектам социальной инфраструктуры, являющимся муниципальной собственностью</t>
  </si>
  <si>
    <t>-</t>
  </si>
  <si>
    <t xml:space="preserve">Задача 3:Обеспечение реализации требований Федерального закона от 05.04.2013 №44-ФЗ "О контрактной системе в сфере закупок товаров, работ, услуг для обеспечения государственных и муниципальных нужд" в части проведения независимой экспертизы поставленного товара, результатов выполненной работы, оказанной услуги </t>
  </si>
  <si>
    <t>1. Проведение независимой экспертизы поставленного товара, результатов выполенной работы, оказанных услуг на соответствие условиям контрактов, заключенных в целях исполнения мероприятий муниципальной программы</t>
  </si>
  <si>
    <t>Доля от общего объема финансирования мероприятий</t>
  </si>
  <si>
    <t>%</t>
  </si>
  <si>
    <t>2.1. Установка пандусов (поручней) и работы по их дооборудованию</t>
  </si>
  <si>
    <t>2.2. Реконструкция входной группы дверей</t>
  </si>
  <si>
    <t>2.3. Организация работ по капитальному ремонту, замене и установке лифтов  (подъемных устройств и лестничных маршей)</t>
  </si>
  <si>
    <t>2.5. Установка кнопки вызова</t>
  </si>
  <si>
    <t>2.4. Оборудование санитарно-гигиенических помещений, помещений для огранизации занятий среди инвалидов  и маломобильных групп населения специальными приспособлениями (включая разработку проектно-сметной документации и выполнением сопутствующих видов работ)</t>
  </si>
  <si>
    <t>2.6. Оборудование специальных мест парковки около объектов</t>
  </si>
  <si>
    <t>2.7. Оборудование помещений (зданий) системой навигации</t>
  </si>
  <si>
    <t>2.8. Оборудование помещений системой для слабослышащих и слабовидящих, в том числе</t>
  </si>
  <si>
    <t>2.11. Комплексное оснащение помещений и их адаптация для пользования маломобильными группами населения и инвалидов (строительно- монтажные работы, приобретение специализированной мебели)</t>
  </si>
  <si>
    <t>2.10. Ремонт путей перемещений маломобильных групп населения и ивалидов</t>
  </si>
  <si>
    <t>2.9. Разработка проектно-сметной документации на возможность создания условий доступности</t>
  </si>
  <si>
    <t>ПРИЛОЖЕНИЕ №1</t>
  </si>
  <si>
    <t>Проектно-сметная документация на возможность создания условий доступности</t>
  </si>
  <si>
    <t>2.4. Оборудование санитарно-гигиенических помещений оборудованных специальными приспособлениями (включая разработку проектно-сметной документации и выполнением сопутствующих видов работ)</t>
  </si>
  <si>
    <t xml:space="preserve">Количество санитарно-гигиенических помещений оборудованных специальными приспособлениями </t>
  </si>
  <si>
    <t>департамент градостроительной деятельности  мэрии  городского округа Тольятти</t>
  </si>
  <si>
    <t>2018 - 2020</t>
  </si>
  <si>
    <t>1. Устройство съездов с пешеходных дорожек на пешеходных переходах</t>
  </si>
  <si>
    <t>Задача3: Обеспечение беспрепятственного доступа инвалидов и других маломобильных групп населения к объектам транспортной и инженерной инфраструктуры</t>
  </si>
  <si>
    <t>Департамент дорожного хозяйства и транспорта мэрии городского округа Тольятти</t>
  </si>
  <si>
    <t>Количество оборудованных съездов с пешеходных дорожек</t>
  </si>
  <si>
    <t>мэрия городского округа Тольятти (МКУ г.о. Тольятти "ЦХТО")</t>
  </si>
  <si>
    <r>
      <t>201</t>
    </r>
    <r>
      <rPr>
        <b/>
        <sz val="12"/>
        <color indexed="10"/>
        <rFont val="Times New Roman"/>
        <family val="1"/>
        <charset val="204"/>
      </rPr>
      <t>9</t>
    </r>
    <r>
      <rPr>
        <b/>
        <sz val="12"/>
        <rFont val="Times New Roman"/>
        <family val="1"/>
        <charset val="204"/>
      </rPr>
      <t xml:space="preserve"> - 2020</t>
    </r>
  </si>
  <si>
    <t>ПРИЛОЖЕНИЕ №2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</si>
  <si>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</si>
  <si>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п/п</t>
  </si>
  <si>
    <t xml:space="preserve"> Количество переустроенных и перепланированных жилых помещений в многоквартирных домах, в которых проживают инвалиды-колясочники</t>
  </si>
  <si>
    <t>единица</t>
  </si>
  <si>
    <t>1.   Предоставление  услуги "Социальное такси" отдельным категориям граждан городского округа Тольятти</t>
  </si>
  <si>
    <t>услуга</t>
  </si>
  <si>
    <r>
      <t>2.</t>
    </r>
    <r>
      <rPr>
        <sz val="12"/>
        <rFont val="Times New Roman"/>
        <family val="1"/>
        <charset val="204"/>
      </rPr>
      <t xml:space="preserve"> Создание условий доступности к объектам социальной инфраструктуры, являющимся муниципальной собственностью</t>
    </r>
  </si>
  <si>
    <t>1. Создание условий доступности  в многоквартирных домах, в которых проживают инвалиды и другие маломобильные группы населения</t>
  </si>
  <si>
    <t xml:space="preserve">Количество пандусов, оборудованных к подъездам многоквартирных домов (любой серии)
</t>
  </si>
  <si>
    <t>1.1.Предоставление субсидий юридическим лицам (за исключением субсидий муниципальным учреждениям), индивидуальным предпринимателям - производителям работ на возмещение затрат по оборудованию подъездов многоквартирных домов (любой серии) пандусами для отдельных категорий граждан с ограниченными возможностями передвижения</t>
  </si>
  <si>
    <t>1.2. Переустройство и перепланировка жилых помещений в многоквартирных домах, в которых проживают инвалиды-колясочники</t>
  </si>
  <si>
    <t>Количество предоставленных услуг "Социальное такси"</t>
  </si>
  <si>
    <t>Базовое значение</t>
  </si>
  <si>
    <t>Количество установленных кнопок вызова</t>
  </si>
  <si>
    <t>Количество оборудованных специальных мест парковки</t>
  </si>
  <si>
    <t>Примечание</t>
  </si>
  <si>
    <t xml:space="preserve">Количество реконструированных групп дверей </t>
  </si>
  <si>
    <t>Проектные работы</t>
  </si>
  <si>
    <t>департамент социальной поддержки мэрии городского округа Тольятти</t>
  </si>
  <si>
    <t>департамент городского хозяйства мэрии городского округа Тольятти</t>
  </si>
  <si>
    <t>департамент культуры мэрии городского округа Тольятти</t>
  </si>
  <si>
    <t>департамент образования мэрии городского округа Тольятти</t>
  </si>
  <si>
    <t>управление физической культуры и спорта мэрии городского округа Тольятти</t>
  </si>
  <si>
    <t>департамент городского хозяйства  мэрии  городского округа Тольятти</t>
  </si>
  <si>
    <t>департамент образования  мэрии городского округа Тольятти</t>
  </si>
  <si>
    <t>департамент  культуры  мэрии городского округа Тольятти</t>
  </si>
  <si>
    <t>департамент  культуры  мэрии  городского округа Тольятти</t>
  </si>
  <si>
    <t>управление физической культуры и спорта   мэрии городского округа Тольятти</t>
  </si>
  <si>
    <t>управление физической культуры и спорта  мэрии  городского округа Тольятти</t>
  </si>
  <si>
    <t>Обследование, разработка проектно- сметной документации, оборуродование только откидным пандусом</t>
  </si>
  <si>
    <t>мэрия городского округа Тольятти (МКУ "ЦХТО")</t>
  </si>
  <si>
    <t>_____________________________________________________________________________________________________________________________</t>
  </si>
  <si>
    <t>департамент социальной поддержки населения мэрии городского округа Тольятти (МКУ "ЦП НКО и ТОС")</t>
  </si>
  <si>
    <t>к муниципальной программе "Формирование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годы"</t>
  </si>
  <si>
    <t xml:space="preserve">                                                   Показатели (индикаторы) реализации муниципальной программы                                     </t>
  </si>
  <si>
    <t>к постановлению мэрии городского округа Тольятти</t>
  </si>
  <si>
    <t xml:space="preserve">                                                   Показатели (индикаторы) муниципальной программы                                     </t>
  </si>
  <si>
    <r>
      <t xml:space="preserve">Наименование </t>
    </r>
    <r>
      <rPr>
        <sz val="12"/>
        <color indexed="10"/>
        <rFont val="Times New Roman"/>
        <family val="1"/>
        <charset val="204"/>
      </rPr>
      <t>целей, задач и мероприятий муниципальной программы</t>
    </r>
  </si>
  <si>
    <t>Единица измерения</t>
  </si>
  <si>
    <t>департамент дорожного хозяйства и транспорта мэрии городского округа Тольятти</t>
  </si>
  <si>
    <t xml:space="preserve">мэрия городского округа Тольятти </t>
  </si>
  <si>
    <r>
      <t xml:space="preserve">департамент социальной поддержки населения мэрии городского округа Тольятти </t>
    </r>
    <r>
      <rPr>
        <sz val="8"/>
        <color indexed="36"/>
        <rFont val="Times New Roman"/>
        <family val="1"/>
        <charset val="204"/>
      </rPr>
      <t>(2014г.)</t>
    </r>
  </si>
  <si>
    <r>
      <t xml:space="preserve">департамент социальной поддержки </t>
    </r>
    <r>
      <rPr>
        <sz val="8"/>
        <color indexed="36"/>
        <rFont val="Times New Roman"/>
        <family val="1"/>
        <charset val="204"/>
      </rPr>
      <t>населения</t>
    </r>
    <r>
      <rPr>
        <sz val="8"/>
        <rFont val="Times New Roman"/>
        <family val="1"/>
        <charset val="204"/>
      </rPr>
      <t xml:space="preserve">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(2014-2015гг.), департамент социального обеспечения </t>
    </r>
    <r>
      <rPr>
        <sz val="8"/>
        <color indexed="36"/>
        <rFont val="Times New Roman"/>
        <family val="1"/>
        <charset val="204"/>
      </rPr>
      <t xml:space="preserve">мэрии городского округа Тольятти </t>
    </r>
    <r>
      <rPr>
        <sz val="8"/>
        <color indexed="10"/>
        <rFont val="Times New Roman"/>
        <family val="1"/>
        <charset val="204"/>
      </rPr>
      <t>(2016-2020 гг.)</t>
    </r>
  </si>
  <si>
    <r>
      <t>департамент по вопросам семьи, опеки и попечительства   мэрии городского округа Тольятти</t>
    </r>
    <r>
      <rPr>
        <sz val="8"/>
        <color indexed="36"/>
        <rFont val="Times New Roman"/>
        <family val="1"/>
        <charset val="204"/>
      </rPr>
      <t xml:space="preserve"> (до 2015г.),  </t>
    </r>
    <r>
      <rPr>
        <sz val="8"/>
        <color indexed="10"/>
        <rFont val="Times New Roman"/>
        <family val="1"/>
        <charset val="204"/>
      </rPr>
      <t>департамент социального обеспечения мэрии городского округа Тольятти</t>
    </r>
    <r>
      <rPr>
        <sz val="8"/>
        <color indexed="36"/>
        <rFont val="Times New Roman"/>
        <family val="1"/>
        <charset val="204"/>
      </rPr>
      <t xml:space="preserve"> (с 2016г.)</t>
    </r>
  </si>
  <si>
    <r>
      <t xml:space="preserve">Примечание </t>
    </r>
    <r>
      <rPr>
        <sz val="11"/>
        <color indexed="36"/>
        <rFont val="Times New Roman"/>
        <family val="1"/>
        <charset val="204"/>
      </rPr>
      <t>(Наименование  главного распорядителя бюджетных средств)</t>
    </r>
  </si>
  <si>
    <t>Наименование целей, задач и мероприятий муниципальной программы</t>
  </si>
  <si>
    <r>
      <t xml:space="preserve">Примечание </t>
    </r>
    <r>
      <rPr>
        <sz val="11"/>
        <rFont val="Times New Roman"/>
        <family val="1"/>
        <charset val="204"/>
      </rPr>
      <t>(Наименование  главного распорядителя бюджетных средств)</t>
    </r>
  </si>
  <si>
    <t>2019 - 2020</t>
  </si>
  <si>
    <t>департамент социальной поддержки населения мэрии городского округа Тольятти (2014г.)</t>
  </si>
  <si>
    <t>департамент по вопросам семьи, опеки и попечительства   мэрии городского округа Тольятти (до 2015г.),  департамент социального обеспечения мэрии городского округа Тольятти (с 2016г.)</t>
  </si>
  <si>
    <t>департамент социальной поддержки населения мэрии городского округа Тольятти (2014-2015гг.), департамент социального обеспечения мэрии городского округа Тольятти (2016-2020 гг.)</t>
  </si>
  <si>
    <t>департамент социальной поддержки населения мэрии городского округа Тольятти (2014-2015гг.), департамент социального обеспечения мэрии городского округа Тольятти (2016г.)</t>
  </si>
  <si>
    <t xml:space="preserve">Подготовка  проектной документации на проведение работ по оборудованию подъездов многоквартирных домов  пандусами  для отдельных категорий граждан с ограниченными возможностями передвижения </t>
  </si>
  <si>
    <t>к постановлению администрации городского округа Тольятти</t>
  </si>
  <si>
    <t>1.1.Предоставление субсидий юридическим лицам (за исключением субсидий муниципальным учреждениям), индивидуальным предпринимателям - производителям работ на возмещение затрат по оборудованию подъездов многоквартирных домов (любой серии) пандусами и подъемными механизмами для отдельных категорий граждан с ограниченными возможностями передвижения</t>
  </si>
  <si>
    <t>департамент образования  администрации городского округа Тольятти</t>
  </si>
  <si>
    <t>департамент информационных технологий и связи  администрации городского округа Тольятти</t>
  </si>
  <si>
    <t>департамент образования администрации городского округа Тольятти</t>
  </si>
  <si>
    <t>департамент культуры администрации  городского округа Тольятти</t>
  </si>
  <si>
    <t>управление физической культуры и спорта  администрации городского округа Тольятти</t>
  </si>
  <si>
    <t>управление физической культуры и спорта администрации городского округа Тольятти</t>
  </si>
  <si>
    <t>департамент информационных технологий и связи  админитсрации городского округа Тольятти</t>
  </si>
  <si>
    <t>департамент городского хозяйства мэрии городского округа Тольятти (по 19.03.2017г.)/департамент городского хозяйства администрации городского округа Тольятти (с 20.03.2017г.)</t>
  </si>
  <si>
    <t>департамент градостроительной деятельности  администрации  городского округа Тольятти</t>
  </si>
  <si>
    <t>департамент культуры мэрии городского округа Тольятти (2014г.)/департамент культуры администрации городского округа Тольятти ( 2018 г.)</t>
  </si>
  <si>
    <t>департамент по вопросам семьи, опеки и попечительства   мэрии городского округа Тольятти (до 2015г.),  департамент социального обеспечения мэрии городского округа Тольятти (с 2016г. по 19.03.2017г.)/департамент социального обеспечения администрации городского округа Тольятти (с 20.03.2017г.)</t>
  </si>
  <si>
    <t>департамент  культуры  мэрии городского округа Тольятти (2014-2015г.г.)/департамент  культуры  администрации городского округа Тольятти с 2018 года.</t>
  </si>
  <si>
    <t>департамент информационных технологий и связи  мэрии городского округа Тольятти (по 19.03.2017г.)/департамент информационных технологий и связи администрации гроодского округа Тольятти (с 20.03.2017г.) администрации городского округа Тольятти</t>
  </si>
  <si>
    <t>департамент информационных технологий и связи  мэрии городского округа Тольятти (по 19.03.2017г.)/департамент информационных технологий и связи администрации гроодского округа Тольятти (с 20.03.2017г.) 3</t>
  </si>
  <si>
    <t>управление физической культуры и спорта мэрии городского округа Тольятти(по 19.03.2017г.)/управление физической культуры и спорта администрации городского округа Тольятти ( с 20.03.2017г.)</t>
  </si>
  <si>
    <t>департамент культуры мэрии городского округа Тольятти ( по 19.03.2017г.)/департамент культуры администрации городского округа Тольятти (с 20.03.2017 г.)</t>
  </si>
  <si>
    <t>департамент дорожного хозяйства и транспорта мэрии городского округа Тольятти (по 19.03.2017г.)/департамент дорожного хозяйства и транспорта администрации городского округа Тольятти (с 20.03.2017г.)</t>
  </si>
  <si>
    <t>департамент культуры администрации городского округа Тольятти</t>
  </si>
  <si>
    <t>Количество пандусов оборудованных к подъездам многоквартирных домов (любой серии)</t>
  </si>
  <si>
    <t>Количество подъемных механизмов, оборудованных к подъездам многоквартирных домов ( любой серии)</t>
  </si>
  <si>
    <t xml:space="preserve">Количество проектной  документации на оборудование подъездов многоквартирных домов (любой серии) пандусами и подъемными механизмами </t>
  </si>
  <si>
    <t>1.1.Предоставление субсидий юридическим лицам (за исключением субсидий государственным (муниципальным учреждениям), индивидуальным предпринимателям - производителям товаров, работ и услуг в целях возмещения затрат, связанных с выполнением работ по капитальному ремонту общего имущества многоквартиных домов городского округа Тольятти, в том числе по видам работ: оборудование подъездов многоквартирных домов (любой серии) пандусами для отдельных категорий граждан с ограниченными врозможностями передвижения; подготовка проектной документации на оборудование подъездов многоквартирных домов ( любой серии) пандусами и подъемными механизмами для отдельных категорий граждан с ограниченными возможностями передвижения;оборудование подъездов многоквартирных  домов (любой серии) подъемными механизмами для отдельных категорий граждан с ограниченными возможностями передвижения</t>
  </si>
  <si>
    <t>Цель: улучшение качества жизни инвалидов и других маломобильных групп населения в рамках обеспечения соответствия городских общественных пространств высоким стандартам качества городской среды и качества досуга жителей, создания доступной городской среды</t>
  </si>
</sst>
</file>

<file path=xl/styles.xml><?xml version="1.0" encoding="utf-8"?>
<styleSheet xmlns="http://schemas.openxmlformats.org/spreadsheetml/2006/main">
  <numFmts count="1">
    <numFmt numFmtId="164" formatCode="0.0"/>
  </numFmts>
  <fonts count="37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Arial Cyr"/>
      <charset val="204"/>
    </font>
    <font>
      <b/>
      <sz val="1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  <font>
      <sz val="11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8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36"/>
      <name val="Times New Roman"/>
      <family val="1"/>
      <charset val="204"/>
    </font>
    <font>
      <sz val="8"/>
      <color indexed="3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8" fillId="0" borderId="0" xfId="0" applyFont="1" applyAlignment="1">
      <alignment horizontal="center" vertical="center"/>
    </xf>
    <xf numFmtId="9" fontId="5" fillId="0" borderId="0" xfId="0" applyNumberFormat="1" applyFont="1" applyBorder="1" applyAlignment="1">
      <alignment horizontal="left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wrapText="1"/>
    </xf>
    <xf numFmtId="9" fontId="9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7" fillId="0" borderId="0" xfId="0" applyFont="1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18" fillId="0" borderId="0" xfId="0" applyFont="1" applyAlignment="1">
      <alignment horizontal="right" vertical="top"/>
    </xf>
    <xf numFmtId="0" fontId="12" fillId="0" borderId="0" xfId="0" applyFont="1"/>
    <xf numFmtId="0" fontId="9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wrapText="1"/>
    </xf>
    <xf numFmtId="9" fontId="9" fillId="2" borderId="3" xfId="0" applyNumberFormat="1" applyFont="1" applyFill="1" applyBorder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0" fillId="0" borderId="0" xfId="0" applyFont="1"/>
    <xf numFmtId="0" fontId="8" fillId="0" borderId="0" xfId="0" applyFont="1"/>
    <xf numFmtId="0" fontId="19" fillId="0" borderId="0" xfId="0" applyFont="1"/>
    <xf numFmtId="0" fontId="3" fillId="0" borderId="0" xfId="0" applyFont="1" applyAlignment="1"/>
    <xf numFmtId="0" fontId="14" fillId="0" borderId="0" xfId="0" applyFont="1" applyAlignment="1">
      <alignment wrapText="1"/>
    </xf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0" fillId="0" borderId="2" xfId="0" applyBorder="1" applyAlignment="1">
      <alignment horizontal="center" vertical="center"/>
    </xf>
    <xf numFmtId="9" fontId="9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" borderId="0" xfId="0" applyFont="1" applyFill="1"/>
    <xf numFmtId="0" fontId="9" fillId="0" borderId="0" xfId="0" applyFont="1" applyAlignment="1">
      <alignment horizontal="right" vertical="top"/>
    </xf>
    <xf numFmtId="9" fontId="9" fillId="0" borderId="0" xfId="0" applyNumberFormat="1" applyFont="1" applyBorder="1" applyAlignment="1">
      <alignment horizontal="left" wrapText="1"/>
    </xf>
    <xf numFmtId="0" fontId="23" fillId="3" borderId="1" xfId="0" applyFont="1" applyFill="1" applyBorder="1" applyAlignment="1">
      <alignment horizontal="left" vertical="top" wrapText="1"/>
    </xf>
    <xf numFmtId="2" fontId="23" fillId="0" borderId="1" xfId="0" applyNumberFormat="1" applyFont="1" applyFill="1" applyBorder="1" applyAlignment="1">
      <alignment horizontal="justify" vertical="center" wrapText="1"/>
    </xf>
    <xf numFmtId="0" fontId="24" fillId="2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wrapText="1"/>
    </xf>
    <xf numFmtId="0" fontId="8" fillId="0" borderId="1" xfId="0" applyFont="1" applyBorder="1" applyAlignment="1">
      <alignment vertical="center"/>
    </xf>
    <xf numFmtId="0" fontId="26" fillId="2" borderId="1" xfId="0" applyFont="1" applyFill="1" applyBorder="1" applyAlignment="1">
      <alignment horizontal="center" vertical="top"/>
    </xf>
    <xf numFmtId="0" fontId="26" fillId="0" borderId="1" xfId="0" applyFont="1" applyBorder="1" applyAlignment="1">
      <alignment horizontal="center" vertical="top"/>
    </xf>
    <xf numFmtId="0" fontId="23" fillId="0" borderId="1" xfId="0" applyFont="1" applyBorder="1" applyAlignment="1">
      <alignment vertical="top" wrapText="1"/>
    </xf>
    <xf numFmtId="9" fontId="27" fillId="0" borderId="1" xfId="0" applyNumberFormat="1" applyFont="1" applyBorder="1" applyAlignment="1">
      <alignment horizontal="left" vertical="top" wrapText="1"/>
    </xf>
    <xf numFmtId="0" fontId="23" fillId="0" borderId="2" xfId="0" applyFont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wrapText="1"/>
    </xf>
    <xf numFmtId="0" fontId="3" fillId="0" borderId="1" xfId="0" applyFont="1" applyBorder="1" applyAlignment="1">
      <alignment vertical="top" wrapText="1"/>
    </xf>
    <xf numFmtId="0" fontId="25" fillId="2" borderId="1" xfId="0" applyFont="1" applyFill="1" applyBorder="1" applyAlignment="1">
      <alignment horizontal="left" vertical="center" wrapText="1"/>
    </xf>
    <xf numFmtId="0" fontId="8" fillId="2" borderId="0" xfId="0" applyFont="1" applyFill="1"/>
    <xf numFmtId="0" fontId="3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0" fillId="4" borderId="0" xfId="0" applyFont="1" applyFill="1"/>
    <xf numFmtId="164" fontId="10" fillId="0" borderId="1" xfId="0" applyNumberFormat="1" applyFont="1" applyBorder="1" applyAlignment="1">
      <alignment vertical="top" wrapText="1"/>
    </xf>
    <xf numFmtId="0" fontId="31" fillId="2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left" wrapText="1"/>
    </xf>
    <xf numFmtId="0" fontId="33" fillId="0" borderId="0" xfId="0" applyFont="1" applyAlignment="1">
      <alignment horizontal="center" vertical="center"/>
    </xf>
    <xf numFmtId="0" fontId="34" fillId="0" borderId="0" xfId="0" applyFont="1"/>
    <xf numFmtId="0" fontId="31" fillId="2" borderId="2" xfId="0" applyFont="1" applyFill="1" applyBorder="1" applyAlignment="1">
      <alignment horizontal="center" vertical="center" wrapText="1"/>
    </xf>
    <xf numFmtId="0" fontId="34" fillId="4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top" wrapText="1"/>
    </xf>
    <xf numFmtId="0" fontId="31" fillId="5" borderId="1" xfId="0" applyFont="1" applyFill="1" applyBorder="1" applyAlignment="1">
      <alignment horizontal="center" vertical="center" wrapText="1"/>
    </xf>
    <xf numFmtId="0" fontId="0" fillId="5" borderId="0" xfId="0" applyFont="1" applyFill="1"/>
    <xf numFmtId="0" fontId="35" fillId="5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top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top" wrapText="1"/>
    </xf>
    <xf numFmtId="0" fontId="35" fillId="6" borderId="1" xfId="0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0" fillId="6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9" fontId="9" fillId="0" borderId="3" xfId="0" applyNumberFormat="1" applyFont="1" applyBorder="1" applyAlignment="1">
      <alignment horizontal="left" vertical="center" wrapText="1"/>
    </xf>
    <xf numFmtId="9" fontId="9" fillId="0" borderId="5" xfId="0" applyNumberFormat="1" applyFont="1" applyBorder="1" applyAlignment="1">
      <alignment horizontal="left" vertical="center" wrapText="1"/>
    </xf>
    <xf numFmtId="9" fontId="9" fillId="0" borderId="2" xfId="0" applyNumberFormat="1" applyFont="1" applyBorder="1" applyAlignment="1">
      <alignment horizontal="left" vertical="center" wrapText="1"/>
    </xf>
    <xf numFmtId="9" fontId="9" fillId="2" borderId="3" xfId="0" applyNumberFormat="1" applyFont="1" applyFill="1" applyBorder="1" applyAlignment="1">
      <alignment horizontal="left" vertical="center" wrapText="1"/>
    </xf>
    <xf numFmtId="9" fontId="9" fillId="2" borderId="5" xfId="0" applyNumberFormat="1" applyFont="1" applyFill="1" applyBorder="1" applyAlignment="1">
      <alignment horizontal="left" vertical="center" wrapText="1"/>
    </xf>
    <xf numFmtId="9" fontId="9" fillId="2" borderId="2" xfId="0" applyNumberFormat="1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9" fontId="9" fillId="2" borderId="3" xfId="0" applyNumberFormat="1" applyFont="1" applyFill="1" applyBorder="1" applyAlignment="1">
      <alignment horizontal="center" vertical="center" wrapText="1"/>
    </xf>
    <xf numFmtId="9" fontId="9" fillId="2" borderId="5" xfId="0" applyNumberFormat="1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9" fontId="9" fillId="0" borderId="3" xfId="0" applyNumberFormat="1" applyFont="1" applyBorder="1" applyAlignment="1">
      <alignment horizontal="center" vertical="center" wrapText="1"/>
    </xf>
    <xf numFmtId="9" fontId="9" fillId="0" borderId="5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23" fillId="0" borderId="6" xfId="0" applyFont="1" applyBorder="1" applyAlignment="1">
      <alignment horizontal="left" vertical="top" wrapText="1"/>
    </xf>
    <xf numFmtId="0" fontId="23" fillId="0" borderId="7" xfId="0" applyFont="1" applyBorder="1" applyAlignment="1">
      <alignment horizontal="left" vertical="top" wrapText="1"/>
    </xf>
    <xf numFmtId="0" fontId="23" fillId="0" borderId="8" xfId="0" applyFont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top" wrapText="1"/>
    </xf>
    <xf numFmtId="0" fontId="27" fillId="0" borderId="3" xfId="0" applyFont="1" applyFill="1" applyBorder="1" applyAlignment="1">
      <alignment horizontal="left" vertical="top" wrapText="1"/>
    </xf>
    <xf numFmtId="0" fontId="27" fillId="0" borderId="5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left" vertical="top" wrapText="1"/>
    </xf>
    <xf numFmtId="9" fontId="27" fillId="0" borderId="3" xfId="0" applyNumberFormat="1" applyFont="1" applyBorder="1" applyAlignment="1">
      <alignment horizontal="left" vertical="center" wrapText="1"/>
    </xf>
    <xf numFmtId="9" fontId="27" fillId="0" borderId="5" xfId="0" applyNumberFormat="1" applyFont="1" applyBorder="1" applyAlignment="1">
      <alignment horizontal="left" vertical="center" wrapText="1"/>
    </xf>
    <xf numFmtId="9" fontId="27" fillId="0" borderId="2" xfId="0" applyNumberFormat="1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top"/>
    </xf>
    <xf numFmtId="0" fontId="24" fillId="0" borderId="7" xfId="0" applyFont="1" applyBorder="1" applyAlignment="1">
      <alignment horizontal="left" vertical="top"/>
    </xf>
    <xf numFmtId="0" fontId="24" fillId="0" borderId="8" xfId="0" applyFont="1" applyBorder="1" applyAlignment="1">
      <alignment horizontal="left" vertical="top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top"/>
    </xf>
    <xf numFmtId="0" fontId="0" fillId="0" borderId="7" xfId="0" applyFont="1" applyBorder="1" applyAlignment="1">
      <alignment horizontal="left" vertical="top"/>
    </xf>
    <xf numFmtId="0" fontId="0" fillId="0" borderId="8" xfId="0" applyFont="1" applyBorder="1" applyAlignment="1">
      <alignment horizontal="left" vertical="top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9" fontId="9" fillId="2" borderId="1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1" fillId="0" borderId="3" xfId="0" applyFont="1" applyBorder="1" applyAlignment="1">
      <alignment horizontal="left" vertical="top" wrapText="1"/>
    </xf>
    <xf numFmtId="0" fontId="31" fillId="0" borderId="5" xfId="0" applyFont="1" applyBorder="1" applyAlignment="1">
      <alignment horizontal="left" vertical="top" wrapText="1"/>
    </xf>
    <xf numFmtId="0" fontId="34" fillId="0" borderId="2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8" fillId="0" borderId="3" xfId="0" applyFont="1" applyBorder="1" applyAlignment="1">
      <alignment vertical="center"/>
    </xf>
    <xf numFmtId="0" fontId="0" fillId="0" borderId="2" xfId="0" applyBorder="1" applyAlignment="1">
      <alignment vertical="center"/>
    </xf>
    <xf numFmtId="9" fontId="9" fillId="2" borderId="3" xfId="0" applyNumberFormat="1" applyFont="1" applyFill="1" applyBorder="1" applyAlignment="1">
      <alignment vertical="center" wrapText="1"/>
    </xf>
    <xf numFmtId="9" fontId="9" fillId="2" borderId="2" xfId="0" applyNumberFormat="1" applyFont="1" applyFill="1" applyBorder="1" applyAlignment="1">
      <alignment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52"/>
  <sheetViews>
    <sheetView zoomScale="80" zoomScaleNormal="80" workbookViewId="0">
      <selection sqref="A1:IV65536"/>
    </sheetView>
  </sheetViews>
  <sheetFormatPr defaultRowHeight="12.75"/>
  <cols>
    <col min="1" max="1" width="4.5703125" style="2" customWidth="1"/>
    <col min="2" max="2" width="44.140625" customWidth="1"/>
    <col min="3" max="3" width="44.85546875" customWidth="1"/>
    <col min="4" max="4" width="12" customWidth="1"/>
    <col min="5" max="5" width="12" style="39" customWidth="1"/>
    <col min="6" max="6" width="10.28515625" customWidth="1"/>
    <col min="7" max="7" width="10" customWidth="1"/>
    <col min="8" max="8" width="10.28515625" style="24" customWidth="1"/>
    <col min="9" max="9" width="15.85546875" customWidth="1"/>
    <col min="10" max="10" width="16.85546875" style="14" customWidth="1"/>
    <col min="11" max="11" width="15.7109375" style="12" customWidth="1"/>
  </cols>
  <sheetData>
    <row r="1" spans="1:29" ht="2.25" customHeight="1">
      <c r="H1" s="24" t="s">
        <v>59</v>
      </c>
    </row>
    <row r="2" spans="1:29" ht="2.25" customHeight="1"/>
    <row r="3" spans="1:29" s="40" customFormat="1" ht="15.75">
      <c r="A3" s="12"/>
      <c r="E3" s="201" t="s">
        <v>23</v>
      </c>
      <c r="F3" s="201"/>
      <c r="G3" s="201"/>
      <c r="H3" s="201"/>
      <c r="I3" s="201"/>
      <c r="R3" s="41"/>
      <c r="S3" s="42"/>
      <c r="T3" s="42"/>
      <c r="U3" s="42"/>
      <c r="V3" s="198"/>
      <c r="W3" s="198"/>
      <c r="X3" s="198"/>
      <c r="Y3" s="198"/>
      <c r="Z3" s="198"/>
      <c r="AA3" s="198"/>
      <c r="AB3" s="198"/>
      <c r="AC3" s="198"/>
    </row>
    <row r="4" spans="1:29" s="40" customFormat="1" ht="87" customHeight="1">
      <c r="A4" s="12"/>
      <c r="E4" s="200" t="s">
        <v>21</v>
      </c>
      <c r="F4" s="201"/>
      <c r="G4" s="201"/>
      <c r="H4" s="201"/>
      <c r="I4" s="201"/>
      <c r="R4" s="41"/>
      <c r="S4" s="42"/>
      <c r="T4" s="42"/>
      <c r="U4" s="42"/>
      <c r="V4" s="199"/>
      <c r="W4" s="199"/>
      <c r="X4" s="199"/>
      <c r="Y4" s="199"/>
      <c r="Z4" s="199"/>
      <c r="AA4" s="199"/>
      <c r="AB4" s="199"/>
      <c r="AC4" s="199"/>
    </row>
    <row r="5" spans="1:29" s="40" customFormat="1" ht="23.25" customHeight="1">
      <c r="A5" s="12"/>
      <c r="E5" s="201" t="s">
        <v>22</v>
      </c>
      <c r="F5" s="201"/>
      <c r="G5" s="201"/>
      <c r="H5" s="201"/>
      <c r="I5" s="201"/>
      <c r="R5" s="41"/>
      <c r="S5" s="42"/>
      <c r="T5" s="42"/>
      <c r="U5" s="42"/>
      <c r="V5" s="198"/>
      <c r="W5" s="198"/>
      <c r="X5" s="198"/>
      <c r="Y5" s="198"/>
      <c r="Z5" s="198"/>
      <c r="AA5" s="198"/>
      <c r="AB5" s="198"/>
      <c r="AC5" s="198"/>
    </row>
    <row r="6" spans="1:29" s="45" customFormat="1" ht="24.75" customHeight="1">
      <c r="A6" s="197" t="s">
        <v>24</v>
      </c>
      <c r="B6" s="197"/>
      <c r="C6" s="197"/>
      <c r="D6" s="197"/>
      <c r="E6" s="197"/>
      <c r="F6" s="197"/>
      <c r="G6" s="197"/>
      <c r="H6" s="197"/>
      <c r="I6" s="197"/>
      <c r="J6" s="43"/>
      <c r="K6" s="44"/>
    </row>
    <row r="7" spans="1:29" ht="13.5" customHeight="1">
      <c r="A7" s="22"/>
      <c r="B7" s="22"/>
      <c r="C7" s="22"/>
      <c r="D7" s="22"/>
      <c r="E7" s="22"/>
      <c r="F7" s="22"/>
      <c r="G7" s="22"/>
      <c r="H7" s="22"/>
      <c r="I7" s="22"/>
    </row>
    <row r="8" spans="1:29" ht="35.25" customHeight="1">
      <c r="A8" s="169" t="s">
        <v>60</v>
      </c>
      <c r="B8" s="169" t="s">
        <v>2</v>
      </c>
      <c r="C8" s="169" t="s">
        <v>4</v>
      </c>
      <c r="D8" s="169" t="s">
        <v>5</v>
      </c>
      <c r="E8" s="169" t="s">
        <v>71</v>
      </c>
      <c r="F8" s="184" t="s">
        <v>6</v>
      </c>
      <c r="G8" s="185"/>
      <c r="H8" s="185"/>
      <c r="I8" s="185"/>
      <c r="J8" s="192" t="s">
        <v>74</v>
      </c>
    </row>
    <row r="9" spans="1:29" ht="15.75">
      <c r="A9" s="175"/>
      <c r="B9" s="179"/>
      <c r="C9" s="179"/>
      <c r="D9" s="179"/>
      <c r="E9" s="179"/>
      <c r="F9" s="4">
        <v>2014</v>
      </c>
      <c r="G9" s="4">
        <v>2015</v>
      </c>
      <c r="H9" s="26">
        <v>2016</v>
      </c>
      <c r="I9" s="5" t="s">
        <v>7</v>
      </c>
      <c r="J9" s="193"/>
    </row>
    <row r="10" spans="1:29" ht="15.75">
      <c r="A10" s="3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9">
        <v>8</v>
      </c>
      <c r="I10" s="6">
        <v>9</v>
      </c>
      <c r="J10" s="6">
        <v>10</v>
      </c>
    </row>
    <row r="11" spans="1:29" s="24" customFormat="1" ht="22.5" customHeight="1">
      <c r="A11" s="7"/>
      <c r="B11" s="176" t="s">
        <v>3</v>
      </c>
      <c r="C11" s="177"/>
      <c r="D11" s="177"/>
      <c r="E11" s="177"/>
      <c r="F11" s="177"/>
      <c r="G11" s="177"/>
      <c r="H11" s="177"/>
      <c r="I11" s="178"/>
      <c r="J11" s="33"/>
      <c r="K11" s="35"/>
    </row>
    <row r="12" spans="1:29" ht="51.75" customHeight="1">
      <c r="A12" s="3">
        <v>1</v>
      </c>
      <c r="B12" s="166" t="s">
        <v>27</v>
      </c>
      <c r="C12" s="182"/>
      <c r="D12" s="182"/>
      <c r="E12" s="182"/>
      <c r="F12" s="182"/>
      <c r="G12" s="182"/>
      <c r="H12" s="182"/>
      <c r="I12" s="183"/>
      <c r="J12" s="15"/>
    </row>
    <row r="13" spans="1:29" ht="66" customHeight="1">
      <c r="A13" s="3">
        <v>2</v>
      </c>
      <c r="B13" s="8" t="s">
        <v>66</v>
      </c>
      <c r="C13" s="10"/>
      <c r="D13" s="10"/>
      <c r="E13" s="10"/>
      <c r="F13" s="10"/>
      <c r="G13" s="10"/>
      <c r="H13" s="27"/>
      <c r="I13" s="10"/>
      <c r="J13" s="15"/>
    </row>
    <row r="14" spans="1:29" ht="65.25" customHeight="1">
      <c r="A14" s="156">
        <v>3</v>
      </c>
      <c r="B14" s="180" t="s">
        <v>68</v>
      </c>
      <c r="C14" s="20" t="s">
        <v>67</v>
      </c>
      <c r="D14" s="6" t="s">
        <v>62</v>
      </c>
      <c r="E14" s="6">
        <v>23</v>
      </c>
      <c r="F14" s="6">
        <v>0</v>
      </c>
      <c r="G14" s="6">
        <v>7</v>
      </c>
      <c r="H14" s="9">
        <v>35</v>
      </c>
      <c r="I14" s="6">
        <v>64</v>
      </c>
      <c r="J14" s="186" t="s">
        <v>78</v>
      </c>
      <c r="K14" s="12">
        <f>SUM(F14:I14)</f>
        <v>106</v>
      </c>
    </row>
    <row r="15" spans="1:29" ht="111" customHeight="1">
      <c r="A15" s="158"/>
      <c r="B15" s="181"/>
      <c r="C15" s="20" t="s">
        <v>88</v>
      </c>
      <c r="D15" s="6" t="s">
        <v>62</v>
      </c>
      <c r="E15" s="6">
        <v>0</v>
      </c>
      <c r="F15" s="6">
        <v>0</v>
      </c>
      <c r="G15" s="6">
        <v>96</v>
      </c>
      <c r="H15" s="9">
        <v>3</v>
      </c>
      <c r="I15" s="6">
        <v>0</v>
      </c>
      <c r="J15" s="187"/>
      <c r="K15" s="12">
        <f t="shared" ref="K15:K47" si="0">SUM(F15:I15)</f>
        <v>99</v>
      </c>
    </row>
    <row r="16" spans="1:29" ht="63" customHeight="1">
      <c r="A16" s="3">
        <v>4</v>
      </c>
      <c r="B16" s="11" t="s">
        <v>69</v>
      </c>
      <c r="C16" s="21" t="s">
        <v>61</v>
      </c>
      <c r="D16" s="6" t="s">
        <v>62</v>
      </c>
      <c r="E16" s="6">
        <v>0</v>
      </c>
      <c r="F16" s="6">
        <v>0</v>
      </c>
      <c r="G16" s="6">
        <v>0</v>
      </c>
      <c r="H16" s="9">
        <v>0</v>
      </c>
      <c r="I16" s="6">
        <v>8</v>
      </c>
      <c r="J16" s="16" t="s">
        <v>82</v>
      </c>
      <c r="K16" s="12">
        <f t="shared" si="0"/>
        <v>8</v>
      </c>
    </row>
    <row r="17" spans="1:12" ht="48" customHeight="1">
      <c r="A17" s="156">
        <v>5</v>
      </c>
      <c r="B17" s="172" t="s">
        <v>65</v>
      </c>
      <c r="C17" s="194" t="s">
        <v>8</v>
      </c>
      <c r="D17" s="191" t="s">
        <v>62</v>
      </c>
      <c r="E17" s="6">
        <v>1</v>
      </c>
      <c r="F17" s="9">
        <v>2</v>
      </c>
      <c r="G17" s="9">
        <v>10</v>
      </c>
      <c r="H17" s="9">
        <v>4</v>
      </c>
      <c r="I17" s="9">
        <v>0</v>
      </c>
      <c r="J17" s="17" t="s">
        <v>79</v>
      </c>
      <c r="K17" s="12">
        <f t="shared" si="0"/>
        <v>16</v>
      </c>
      <c r="L17">
        <f>SUM(K17:K21)</f>
        <v>21</v>
      </c>
    </row>
    <row r="18" spans="1:12" ht="51.75" customHeight="1">
      <c r="A18" s="157"/>
      <c r="B18" s="173"/>
      <c r="C18" s="195"/>
      <c r="D18" s="170"/>
      <c r="E18" s="6">
        <v>0</v>
      </c>
      <c r="F18" s="9">
        <v>0</v>
      </c>
      <c r="G18" s="9">
        <v>2</v>
      </c>
      <c r="H18" s="9">
        <v>1</v>
      </c>
      <c r="I18" s="9">
        <v>0</v>
      </c>
      <c r="J18" s="16" t="s">
        <v>83</v>
      </c>
      <c r="K18" s="12">
        <f t="shared" si="0"/>
        <v>3</v>
      </c>
    </row>
    <row r="19" spans="1:12" ht="63" customHeight="1">
      <c r="A19" s="157"/>
      <c r="B19" s="173"/>
      <c r="C19" s="195"/>
      <c r="D19" s="170"/>
      <c r="E19" s="6">
        <v>0</v>
      </c>
      <c r="F19" s="9">
        <v>1</v>
      </c>
      <c r="G19" s="9">
        <v>0</v>
      </c>
      <c r="H19" s="9">
        <v>0</v>
      </c>
      <c r="I19" s="9">
        <v>0</v>
      </c>
      <c r="J19" s="17" t="s">
        <v>9</v>
      </c>
      <c r="K19" s="12">
        <f t="shared" si="0"/>
        <v>1</v>
      </c>
    </row>
    <row r="20" spans="1:12" ht="63" customHeight="1">
      <c r="A20" s="157"/>
      <c r="B20" s="173"/>
      <c r="C20" s="195"/>
      <c r="D20" s="170"/>
      <c r="E20" s="6">
        <v>0</v>
      </c>
      <c r="F20" s="9">
        <v>0</v>
      </c>
      <c r="G20" s="9">
        <v>0</v>
      </c>
      <c r="H20" s="9">
        <v>0</v>
      </c>
      <c r="I20" s="9">
        <v>0</v>
      </c>
      <c r="J20" s="16" t="s">
        <v>10</v>
      </c>
      <c r="K20" s="12">
        <f t="shared" si="0"/>
        <v>0</v>
      </c>
    </row>
    <row r="21" spans="1:12" ht="69" customHeight="1">
      <c r="A21" s="157"/>
      <c r="B21" s="173"/>
      <c r="C21" s="195"/>
      <c r="D21" s="170"/>
      <c r="E21" s="6">
        <v>0</v>
      </c>
      <c r="F21" s="9">
        <v>0</v>
      </c>
      <c r="G21" s="9">
        <v>1</v>
      </c>
      <c r="H21" s="9">
        <v>0</v>
      </c>
      <c r="I21" s="9">
        <v>0</v>
      </c>
      <c r="J21" s="18" t="s">
        <v>11</v>
      </c>
      <c r="K21" s="12">
        <f t="shared" si="0"/>
        <v>1</v>
      </c>
    </row>
    <row r="22" spans="1:12" ht="29.25" customHeight="1">
      <c r="A22" s="157"/>
      <c r="B22" s="173"/>
      <c r="C22" s="195"/>
      <c r="D22" s="170"/>
      <c r="E22" s="6">
        <v>7</v>
      </c>
      <c r="F22" s="9">
        <v>0</v>
      </c>
      <c r="G22" s="9">
        <v>1</v>
      </c>
      <c r="H22" s="9">
        <v>0</v>
      </c>
      <c r="I22" s="9">
        <v>0</v>
      </c>
      <c r="J22" s="186" t="s">
        <v>81</v>
      </c>
      <c r="K22" s="12">
        <f>F22+G22+H22+I22</f>
        <v>1</v>
      </c>
    </row>
    <row r="23" spans="1:12" ht="33.75" customHeight="1">
      <c r="A23" s="157"/>
      <c r="B23" s="173"/>
      <c r="C23" s="196"/>
      <c r="D23" s="6" t="s">
        <v>25</v>
      </c>
      <c r="E23" s="6"/>
      <c r="F23" s="9">
        <v>0</v>
      </c>
      <c r="G23" s="9">
        <v>0</v>
      </c>
      <c r="H23" s="9">
        <v>106</v>
      </c>
      <c r="I23" s="9">
        <v>0</v>
      </c>
      <c r="J23" s="187"/>
      <c r="K23" s="12">
        <f>F23+G23+H23+I23</f>
        <v>106</v>
      </c>
    </row>
    <row r="24" spans="1:12" ht="45.75" customHeight="1">
      <c r="A24" s="157"/>
      <c r="B24" s="173"/>
      <c r="C24" s="163" t="s">
        <v>75</v>
      </c>
      <c r="D24" s="191" t="s">
        <v>62</v>
      </c>
      <c r="E24" s="6">
        <v>1</v>
      </c>
      <c r="F24" s="9">
        <v>0</v>
      </c>
      <c r="G24" s="9">
        <v>6</v>
      </c>
      <c r="H24" s="9">
        <v>0</v>
      </c>
      <c r="I24" s="9">
        <v>0</v>
      </c>
      <c r="J24" s="17" t="s">
        <v>85</v>
      </c>
      <c r="K24" s="12">
        <f t="shared" si="0"/>
        <v>6</v>
      </c>
      <c r="L24">
        <f>SUM(K24:K26)</f>
        <v>9</v>
      </c>
    </row>
    <row r="25" spans="1:12" ht="44.25" customHeight="1">
      <c r="A25" s="157"/>
      <c r="B25" s="173"/>
      <c r="C25" s="164"/>
      <c r="D25" s="170"/>
      <c r="E25" s="6">
        <v>0</v>
      </c>
      <c r="F25" s="9">
        <v>0</v>
      </c>
      <c r="G25" s="9">
        <v>2</v>
      </c>
      <c r="H25" s="9">
        <v>1</v>
      </c>
      <c r="I25" s="9">
        <v>0</v>
      </c>
      <c r="J25" s="16" t="s">
        <v>83</v>
      </c>
      <c r="K25" s="12">
        <f t="shared" si="0"/>
        <v>3</v>
      </c>
    </row>
    <row r="26" spans="1:12" ht="57" customHeight="1">
      <c r="A26" s="157"/>
      <c r="B26" s="173"/>
      <c r="C26" s="165"/>
      <c r="D26" s="171"/>
      <c r="E26" s="6">
        <v>9</v>
      </c>
      <c r="F26" s="9">
        <v>0</v>
      </c>
      <c r="G26" s="9">
        <v>0</v>
      </c>
      <c r="H26" s="9">
        <v>0</v>
      </c>
      <c r="I26" s="9">
        <v>0</v>
      </c>
      <c r="J26" s="18" t="s">
        <v>86</v>
      </c>
      <c r="K26" s="12">
        <f t="shared" si="0"/>
        <v>0</v>
      </c>
    </row>
    <row r="27" spans="1:12" ht="48" customHeight="1">
      <c r="A27" s="157"/>
      <c r="B27" s="173"/>
      <c r="C27" s="163" t="s">
        <v>13</v>
      </c>
      <c r="D27" s="191" t="s">
        <v>62</v>
      </c>
      <c r="E27" s="6">
        <v>1</v>
      </c>
      <c r="F27" s="9">
        <v>1</v>
      </c>
      <c r="G27" s="9">
        <v>2</v>
      </c>
      <c r="H27" s="9">
        <v>1</v>
      </c>
      <c r="I27" s="9">
        <v>0</v>
      </c>
      <c r="J27" s="17" t="s">
        <v>84</v>
      </c>
      <c r="K27" s="12">
        <f t="shared" si="0"/>
        <v>4</v>
      </c>
      <c r="L27">
        <f>SUM(K27:K30)</f>
        <v>10</v>
      </c>
    </row>
    <row r="28" spans="1:12" ht="48.75" customHeight="1">
      <c r="A28" s="157"/>
      <c r="B28" s="173"/>
      <c r="C28" s="164"/>
      <c r="D28" s="170"/>
      <c r="E28" s="6">
        <v>0</v>
      </c>
      <c r="F28" s="9">
        <v>0</v>
      </c>
      <c r="G28" s="9">
        <v>2</v>
      </c>
      <c r="H28" s="9">
        <v>1</v>
      </c>
      <c r="I28" s="9">
        <v>0</v>
      </c>
      <c r="J28" s="16" t="s">
        <v>83</v>
      </c>
      <c r="K28" s="12">
        <f t="shared" si="0"/>
        <v>3</v>
      </c>
    </row>
    <row r="29" spans="1:12" ht="56.25" customHeight="1">
      <c r="A29" s="157"/>
      <c r="B29" s="173"/>
      <c r="C29" s="164"/>
      <c r="D29" s="170"/>
      <c r="E29" s="6">
        <v>2</v>
      </c>
      <c r="F29" s="9">
        <v>0</v>
      </c>
      <c r="G29" s="9">
        <v>3</v>
      </c>
      <c r="H29" s="9">
        <v>0</v>
      </c>
      <c r="I29" s="9">
        <v>0</v>
      </c>
      <c r="J29" s="18" t="s">
        <v>81</v>
      </c>
      <c r="K29" s="12">
        <f t="shared" si="0"/>
        <v>3</v>
      </c>
    </row>
    <row r="30" spans="1:12" ht="36.75" customHeight="1">
      <c r="A30" s="157"/>
      <c r="B30" s="173"/>
      <c r="C30" s="165"/>
      <c r="D30" s="171"/>
      <c r="E30" s="6">
        <v>0</v>
      </c>
      <c r="F30" s="9">
        <v>0</v>
      </c>
      <c r="G30" s="9">
        <v>0</v>
      </c>
      <c r="H30" s="9">
        <v>0</v>
      </c>
      <c r="I30" s="9">
        <v>0</v>
      </c>
      <c r="J30" s="18" t="s">
        <v>12</v>
      </c>
      <c r="K30" s="12">
        <f t="shared" si="0"/>
        <v>0</v>
      </c>
    </row>
    <row r="31" spans="1:12" ht="48" customHeight="1">
      <c r="A31" s="157"/>
      <c r="B31" s="173"/>
      <c r="C31" s="160" t="s">
        <v>14</v>
      </c>
      <c r="D31" s="169" t="s">
        <v>62</v>
      </c>
      <c r="E31" s="6">
        <v>0</v>
      </c>
      <c r="F31" s="9">
        <v>0</v>
      </c>
      <c r="G31" s="9">
        <v>10</v>
      </c>
      <c r="H31" s="9">
        <v>5</v>
      </c>
      <c r="I31" s="9">
        <v>0</v>
      </c>
      <c r="J31" s="17" t="s">
        <v>79</v>
      </c>
      <c r="K31" s="12">
        <f t="shared" si="0"/>
        <v>15</v>
      </c>
      <c r="L31">
        <f>SUM(K31:K33)</f>
        <v>24</v>
      </c>
    </row>
    <row r="32" spans="1:12" ht="48.75" customHeight="1">
      <c r="A32" s="157"/>
      <c r="B32" s="173"/>
      <c r="C32" s="161"/>
      <c r="D32" s="169"/>
      <c r="E32" s="6">
        <v>0</v>
      </c>
      <c r="F32" s="9">
        <v>0</v>
      </c>
      <c r="G32" s="9">
        <v>4</v>
      </c>
      <c r="H32" s="9">
        <v>2</v>
      </c>
      <c r="I32" s="9">
        <v>0</v>
      </c>
      <c r="J32" s="16" t="s">
        <v>80</v>
      </c>
      <c r="K32" s="12">
        <f t="shared" si="0"/>
        <v>6</v>
      </c>
    </row>
    <row r="33" spans="1:12" ht="55.5" customHeight="1">
      <c r="A33" s="157"/>
      <c r="B33" s="173"/>
      <c r="C33" s="162"/>
      <c r="D33" s="169"/>
      <c r="E33" s="6">
        <v>10</v>
      </c>
      <c r="F33" s="9">
        <v>0</v>
      </c>
      <c r="G33" s="9">
        <v>3</v>
      </c>
      <c r="H33" s="9">
        <v>0</v>
      </c>
      <c r="I33" s="9">
        <v>0</v>
      </c>
      <c r="J33" s="18" t="s">
        <v>87</v>
      </c>
      <c r="K33" s="12">
        <f t="shared" si="0"/>
        <v>3</v>
      </c>
    </row>
    <row r="34" spans="1:12" ht="53.25" customHeight="1">
      <c r="A34" s="157"/>
      <c r="B34" s="173"/>
      <c r="C34" s="20" t="s">
        <v>76</v>
      </c>
      <c r="D34" s="169"/>
      <c r="E34" s="6">
        <v>1</v>
      </c>
      <c r="F34" s="9">
        <v>0</v>
      </c>
      <c r="G34" s="9">
        <v>5</v>
      </c>
      <c r="H34" s="9">
        <v>3</v>
      </c>
      <c r="I34" s="9">
        <v>0</v>
      </c>
      <c r="J34" s="17" t="s">
        <v>79</v>
      </c>
      <c r="K34" s="12">
        <f t="shared" si="0"/>
        <v>8</v>
      </c>
    </row>
    <row r="35" spans="1:12" ht="47.25" customHeight="1">
      <c r="A35" s="157"/>
      <c r="B35" s="173"/>
      <c r="C35" s="163" t="s">
        <v>72</v>
      </c>
      <c r="D35" s="170" t="s">
        <v>62</v>
      </c>
      <c r="E35" s="6">
        <v>0</v>
      </c>
      <c r="F35" s="9">
        <v>0</v>
      </c>
      <c r="G35" s="9">
        <v>10</v>
      </c>
      <c r="H35" s="9">
        <v>1</v>
      </c>
      <c r="I35" s="9">
        <v>0</v>
      </c>
      <c r="J35" s="17" t="s">
        <v>0</v>
      </c>
      <c r="K35" s="12">
        <f t="shared" si="0"/>
        <v>11</v>
      </c>
      <c r="L35">
        <f>SUM(K35:K37)</f>
        <v>28</v>
      </c>
    </row>
    <row r="36" spans="1:12" ht="47.25" customHeight="1">
      <c r="A36" s="157"/>
      <c r="B36" s="173"/>
      <c r="C36" s="164"/>
      <c r="D36" s="170"/>
      <c r="E36" s="6">
        <v>0</v>
      </c>
      <c r="F36" s="9">
        <v>0</v>
      </c>
      <c r="G36" s="9">
        <v>2</v>
      </c>
      <c r="H36" s="9">
        <v>1</v>
      </c>
      <c r="I36" s="9">
        <v>0</v>
      </c>
      <c r="J36" s="16" t="s">
        <v>80</v>
      </c>
      <c r="K36" s="12">
        <f t="shared" si="0"/>
        <v>3</v>
      </c>
    </row>
    <row r="37" spans="1:12" ht="63.75" customHeight="1">
      <c r="A37" s="157"/>
      <c r="B37" s="173"/>
      <c r="C37" s="165"/>
      <c r="D37" s="171"/>
      <c r="E37" s="6">
        <v>0</v>
      </c>
      <c r="F37" s="9">
        <v>0</v>
      </c>
      <c r="G37" s="9">
        <v>14</v>
      </c>
      <c r="H37" s="9">
        <v>0</v>
      </c>
      <c r="I37" s="9">
        <v>0</v>
      </c>
      <c r="J37" s="18" t="s">
        <v>1</v>
      </c>
      <c r="K37" s="12">
        <f t="shared" si="0"/>
        <v>14</v>
      </c>
    </row>
    <row r="38" spans="1:12" ht="45.75" customHeight="1">
      <c r="A38" s="157"/>
      <c r="B38" s="173"/>
      <c r="C38" s="188" t="s">
        <v>73</v>
      </c>
      <c r="D38" s="191" t="s">
        <v>62</v>
      </c>
      <c r="E38" s="6">
        <v>0</v>
      </c>
      <c r="F38" s="9">
        <v>0</v>
      </c>
      <c r="G38" s="9">
        <v>6</v>
      </c>
      <c r="H38" s="9">
        <v>9</v>
      </c>
      <c r="I38" s="9">
        <v>0</v>
      </c>
      <c r="J38" s="17" t="s">
        <v>79</v>
      </c>
      <c r="K38" s="12">
        <f t="shared" si="0"/>
        <v>15</v>
      </c>
      <c r="L38">
        <f>SUM(K38:K39)</f>
        <v>18</v>
      </c>
    </row>
    <row r="39" spans="1:12" ht="49.5" customHeight="1">
      <c r="A39" s="157"/>
      <c r="B39" s="173"/>
      <c r="C39" s="189"/>
      <c r="D39" s="170"/>
      <c r="E39" s="6">
        <v>0</v>
      </c>
      <c r="F39" s="9">
        <v>0</v>
      </c>
      <c r="G39" s="9">
        <v>2</v>
      </c>
      <c r="H39" s="9">
        <v>1</v>
      </c>
      <c r="I39" s="9">
        <v>0</v>
      </c>
      <c r="J39" s="16" t="s">
        <v>80</v>
      </c>
      <c r="K39" s="12">
        <f t="shared" si="0"/>
        <v>3</v>
      </c>
    </row>
    <row r="40" spans="1:12" ht="59.25" customHeight="1">
      <c r="A40" s="157"/>
      <c r="B40" s="173"/>
      <c r="C40" s="190"/>
      <c r="D40" s="171"/>
      <c r="E40" s="31"/>
      <c r="F40" s="32">
        <v>0</v>
      </c>
      <c r="G40" s="9">
        <v>0</v>
      </c>
      <c r="H40" s="9">
        <v>0</v>
      </c>
      <c r="I40" s="9">
        <v>0</v>
      </c>
      <c r="J40" s="18" t="s">
        <v>1</v>
      </c>
      <c r="K40" s="12">
        <f t="shared" si="0"/>
        <v>0</v>
      </c>
    </row>
    <row r="41" spans="1:12" s="23" customFormat="1" ht="56.25" customHeight="1">
      <c r="A41" s="157"/>
      <c r="B41" s="173"/>
      <c r="C41" s="34" t="s">
        <v>15</v>
      </c>
      <c r="D41" s="31" t="s">
        <v>62</v>
      </c>
      <c r="E41" s="31">
        <v>0</v>
      </c>
      <c r="F41" s="32">
        <v>0</v>
      </c>
      <c r="G41" s="9">
        <v>2</v>
      </c>
      <c r="H41" s="9">
        <v>1</v>
      </c>
      <c r="I41" s="9">
        <v>0</v>
      </c>
      <c r="J41" s="18" t="s">
        <v>81</v>
      </c>
      <c r="K41" s="12">
        <f t="shared" si="0"/>
        <v>3</v>
      </c>
    </row>
    <row r="42" spans="1:12" s="23" customFormat="1" ht="48.75" customHeight="1">
      <c r="A42" s="157"/>
      <c r="B42" s="173"/>
      <c r="C42" s="34" t="s">
        <v>17</v>
      </c>
      <c r="D42" s="31" t="s">
        <v>62</v>
      </c>
      <c r="E42" s="31">
        <v>0</v>
      </c>
      <c r="F42" s="32">
        <v>0</v>
      </c>
      <c r="G42" s="9">
        <v>1</v>
      </c>
      <c r="H42" s="9">
        <v>1</v>
      </c>
      <c r="I42" s="9">
        <v>0</v>
      </c>
      <c r="J42" s="18" t="s">
        <v>16</v>
      </c>
      <c r="K42" s="12">
        <f t="shared" si="0"/>
        <v>2</v>
      </c>
    </row>
    <row r="43" spans="1:12" s="24" customFormat="1" ht="62.25" customHeight="1">
      <c r="A43" s="157"/>
      <c r="B43" s="173"/>
      <c r="C43" s="37" t="s">
        <v>20</v>
      </c>
      <c r="D43" s="32" t="s">
        <v>62</v>
      </c>
      <c r="E43" s="9">
        <v>0</v>
      </c>
      <c r="F43" s="9">
        <v>2</v>
      </c>
      <c r="G43" s="9">
        <v>0</v>
      </c>
      <c r="H43" s="9">
        <v>0</v>
      </c>
      <c r="I43" s="9">
        <v>0</v>
      </c>
      <c r="J43" s="38" t="s">
        <v>81</v>
      </c>
      <c r="K43" s="35">
        <f>SUM(F43:I43)</f>
        <v>2</v>
      </c>
    </row>
    <row r="44" spans="1:12" s="23" customFormat="1" ht="56.25" customHeight="1">
      <c r="A44" s="158"/>
      <c r="B44" s="173"/>
      <c r="C44" s="34" t="s">
        <v>18</v>
      </c>
      <c r="D44" s="31" t="s">
        <v>62</v>
      </c>
      <c r="E44" s="31">
        <v>0</v>
      </c>
      <c r="F44" s="32">
        <v>0</v>
      </c>
      <c r="G44" s="9">
        <v>1</v>
      </c>
      <c r="H44" s="9">
        <v>0</v>
      </c>
      <c r="I44" s="9">
        <v>0</v>
      </c>
      <c r="J44" s="18" t="s">
        <v>81</v>
      </c>
      <c r="K44" s="12">
        <f t="shared" si="0"/>
        <v>1</v>
      </c>
    </row>
    <row r="45" spans="1:12" s="23" customFormat="1" ht="56.25" customHeight="1">
      <c r="A45" s="46"/>
      <c r="B45" s="174"/>
      <c r="C45" s="47" t="s">
        <v>26</v>
      </c>
      <c r="D45" s="31" t="s">
        <v>62</v>
      </c>
      <c r="E45" s="6">
        <v>0</v>
      </c>
      <c r="F45" s="9">
        <v>0</v>
      </c>
      <c r="G45" s="9">
        <v>2</v>
      </c>
      <c r="H45" s="9">
        <v>6</v>
      </c>
      <c r="I45" s="9">
        <v>0</v>
      </c>
      <c r="J45" s="18" t="s">
        <v>81</v>
      </c>
      <c r="K45" s="12">
        <f t="shared" si="0"/>
        <v>8</v>
      </c>
    </row>
    <row r="46" spans="1:12" ht="34.5" customHeight="1">
      <c r="A46" s="7">
        <v>6</v>
      </c>
      <c r="B46" s="166" t="s">
        <v>19</v>
      </c>
      <c r="C46" s="167"/>
      <c r="D46" s="167"/>
      <c r="E46" s="167"/>
      <c r="F46" s="167"/>
      <c r="G46" s="167"/>
      <c r="H46" s="167"/>
      <c r="I46" s="168"/>
      <c r="J46" s="15"/>
    </row>
    <row r="47" spans="1:12" ht="64.5" customHeight="1">
      <c r="A47" s="3">
        <v>7</v>
      </c>
      <c r="B47" s="8" t="s">
        <v>63</v>
      </c>
      <c r="C47" s="19" t="s">
        <v>70</v>
      </c>
      <c r="D47" s="6" t="s">
        <v>64</v>
      </c>
      <c r="E47" s="6">
        <v>26195</v>
      </c>
      <c r="F47" s="9">
        <v>36650</v>
      </c>
      <c r="G47" s="9">
        <v>36650</v>
      </c>
      <c r="H47" s="9">
        <v>36650</v>
      </c>
      <c r="I47" s="9">
        <v>146600</v>
      </c>
      <c r="J47" s="16" t="s">
        <v>77</v>
      </c>
      <c r="K47" s="12">
        <f t="shared" si="0"/>
        <v>256550</v>
      </c>
    </row>
    <row r="48" spans="1:12">
      <c r="B48" s="1"/>
      <c r="C48" s="1"/>
      <c r="D48" s="1"/>
      <c r="E48" s="1"/>
      <c r="F48" s="1"/>
      <c r="G48" s="1"/>
      <c r="H48" s="25"/>
      <c r="I48" s="1"/>
    </row>
    <row r="49" spans="1:11" s="29" customFormat="1" ht="18" customHeight="1">
      <c r="A49" s="28"/>
      <c r="B49" s="159"/>
      <c r="C49" s="159"/>
      <c r="D49" s="159"/>
      <c r="E49" s="159"/>
      <c r="F49" s="159"/>
      <c r="G49" s="159"/>
      <c r="H49" s="159"/>
      <c r="J49" s="30"/>
      <c r="K49" s="36"/>
    </row>
    <row r="52" spans="1:11" ht="15">
      <c r="C52" s="13"/>
    </row>
  </sheetData>
  <mergeCells count="36">
    <mergeCell ref="A6:I6"/>
    <mergeCell ref="V3:AC3"/>
    <mergeCell ref="V4:AC4"/>
    <mergeCell ref="V5:AC5"/>
    <mergeCell ref="E4:I4"/>
    <mergeCell ref="E3:I3"/>
    <mergeCell ref="E5:I5"/>
    <mergeCell ref="J22:J23"/>
    <mergeCell ref="C38:C40"/>
    <mergeCell ref="D38:D40"/>
    <mergeCell ref="C8:C9"/>
    <mergeCell ref="D17:D22"/>
    <mergeCell ref="D24:D26"/>
    <mergeCell ref="D27:D30"/>
    <mergeCell ref="J8:J9"/>
    <mergeCell ref="J14:J15"/>
    <mergeCell ref="C17:C23"/>
    <mergeCell ref="A8:A9"/>
    <mergeCell ref="B11:I11"/>
    <mergeCell ref="A14:A15"/>
    <mergeCell ref="E8:E9"/>
    <mergeCell ref="B8:B9"/>
    <mergeCell ref="B14:B15"/>
    <mergeCell ref="B12:I12"/>
    <mergeCell ref="D8:D9"/>
    <mergeCell ref="F8:I8"/>
    <mergeCell ref="A17:A44"/>
    <mergeCell ref="B49:H49"/>
    <mergeCell ref="C31:C33"/>
    <mergeCell ref="C35:C37"/>
    <mergeCell ref="C24:C26"/>
    <mergeCell ref="C27:C30"/>
    <mergeCell ref="B46:I46"/>
    <mergeCell ref="D31:D34"/>
    <mergeCell ref="D35:D37"/>
    <mergeCell ref="B17:B45"/>
  </mergeCells>
  <phoneticPr fontId="0" type="noConversion"/>
  <pageMargins left="0.27559055118110237" right="0.15748031496062992" top="0.39370078740157483" bottom="0.6692913385826772" header="0.31496062992125984" footer="0.31496062992125984"/>
  <pageSetup paperSize="9" scale="80" orientation="landscape" r:id="rId1"/>
  <headerFooter differentFirst="1"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D95"/>
  <sheetViews>
    <sheetView topLeftCell="B1" workbookViewId="0">
      <selection activeCell="B3" sqref="A3:IV8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>
      <c r="H1" s="53" t="s">
        <v>59</v>
      </c>
    </row>
    <row r="2" spans="1:30" ht="2.25" customHeight="1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>
      <c r="A3" s="12"/>
      <c r="E3" s="198" t="s">
        <v>46</v>
      </c>
      <c r="F3" s="198"/>
      <c r="G3" s="198"/>
      <c r="H3" s="198"/>
      <c r="I3" s="198"/>
      <c r="J3" s="198"/>
      <c r="K3" s="198"/>
      <c r="L3" s="198"/>
      <c r="M3" s="198"/>
      <c r="T3" s="42"/>
      <c r="U3" s="42"/>
      <c r="V3" s="42"/>
      <c r="W3" s="198"/>
      <c r="X3" s="198"/>
      <c r="Y3" s="198"/>
      <c r="Z3" s="198"/>
      <c r="AA3" s="198"/>
      <c r="AB3" s="198"/>
      <c r="AC3" s="198"/>
      <c r="AD3" s="198"/>
    </row>
    <row r="4" spans="1:30" s="40" customFormat="1" ht="14.25" customHeight="1">
      <c r="A4" s="12"/>
      <c r="E4" s="199" t="s">
        <v>94</v>
      </c>
      <c r="F4" s="199"/>
      <c r="G4" s="199"/>
      <c r="H4" s="199"/>
      <c r="I4" s="199"/>
      <c r="J4" s="199"/>
      <c r="K4" s="199"/>
      <c r="L4" s="199"/>
      <c r="M4" s="199"/>
      <c r="T4" s="42"/>
      <c r="U4" s="42"/>
      <c r="V4" s="42"/>
      <c r="W4" s="199"/>
      <c r="X4" s="199"/>
      <c r="Y4" s="199"/>
      <c r="Z4" s="199"/>
      <c r="AA4" s="199"/>
      <c r="AB4" s="199"/>
      <c r="AC4" s="199"/>
      <c r="AD4" s="199"/>
    </row>
    <row r="5" spans="1:30" s="40" customFormat="1" ht="18" customHeight="1">
      <c r="A5" s="12"/>
      <c r="E5" s="198" t="s">
        <v>22</v>
      </c>
      <c r="F5" s="198"/>
      <c r="G5" s="198"/>
      <c r="H5" s="198"/>
      <c r="I5" s="198"/>
      <c r="J5" s="198"/>
      <c r="K5" s="198"/>
      <c r="L5" s="198"/>
      <c r="M5" s="198"/>
      <c r="T5" s="42"/>
      <c r="U5" s="42"/>
      <c r="V5" s="42"/>
      <c r="W5" s="198"/>
      <c r="X5" s="198"/>
      <c r="Y5" s="198"/>
      <c r="Z5" s="198"/>
      <c r="AA5" s="198"/>
      <c r="AB5" s="198"/>
      <c r="AC5" s="198"/>
      <c r="AD5" s="198"/>
    </row>
    <row r="6" spans="1:30" s="40" customFormat="1" ht="14.25" customHeight="1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>
      <c r="A7" s="12"/>
      <c r="E7" s="198" t="s">
        <v>23</v>
      </c>
      <c r="F7" s="198"/>
      <c r="G7" s="198"/>
      <c r="H7" s="198"/>
      <c r="I7" s="198"/>
      <c r="J7" s="198"/>
      <c r="K7" s="198"/>
      <c r="L7" s="198"/>
      <c r="M7" s="198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>
      <c r="A8" s="12"/>
      <c r="E8" s="199" t="s">
        <v>92</v>
      </c>
      <c r="F8" s="199"/>
      <c r="G8" s="199"/>
      <c r="H8" s="199"/>
      <c r="I8" s="199"/>
      <c r="J8" s="199"/>
      <c r="K8" s="199"/>
      <c r="L8" s="199"/>
      <c r="M8" s="199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>
      <c r="A9" s="197" t="s">
        <v>93</v>
      </c>
      <c r="B9" s="197"/>
      <c r="C9" s="197"/>
      <c r="D9" s="197"/>
      <c r="E9" s="197"/>
      <c r="F9" s="197"/>
      <c r="G9" s="197"/>
      <c r="H9" s="197"/>
      <c r="I9" s="197"/>
      <c r="J9" s="197"/>
      <c r="K9" s="43"/>
      <c r="L9" s="44"/>
    </row>
    <row r="10" spans="1:30" ht="13.5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>
      <c r="A11" s="169" t="s">
        <v>60</v>
      </c>
      <c r="B11" s="169" t="s">
        <v>2</v>
      </c>
      <c r="C11" s="169" t="s">
        <v>4</v>
      </c>
      <c r="D11" s="169" t="s">
        <v>5</v>
      </c>
      <c r="E11" s="169" t="s">
        <v>71</v>
      </c>
      <c r="F11" s="184" t="s">
        <v>6</v>
      </c>
      <c r="G11" s="185"/>
      <c r="H11" s="185"/>
      <c r="I11" s="185"/>
      <c r="J11" s="185"/>
      <c r="K11" s="192" t="s">
        <v>74</v>
      </c>
    </row>
    <row r="12" spans="1:30" ht="15.75">
      <c r="A12" s="202"/>
      <c r="B12" s="179"/>
      <c r="C12" s="179"/>
      <c r="D12" s="179"/>
      <c r="E12" s="179"/>
      <c r="F12" s="4">
        <v>2014</v>
      </c>
      <c r="G12" s="4">
        <v>2015</v>
      </c>
      <c r="H12" s="26">
        <v>2016</v>
      </c>
      <c r="I12" s="26">
        <v>2017</v>
      </c>
      <c r="J12" s="5" t="s">
        <v>51</v>
      </c>
      <c r="K12" s="193"/>
    </row>
    <row r="13" spans="1:30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9">
        <v>10</v>
      </c>
      <c r="K13" s="6">
        <v>11</v>
      </c>
    </row>
    <row r="14" spans="1:30" s="53" customFormat="1" ht="22.5" customHeight="1">
      <c r="A14" s="50"/>
      <c r="B14" s="176" t="s">
        <v>3</v>
      </c>
      <c r="C14" s="177"/>
      <c r="D14" s="177"/>
      <c r="E14" s="177"/>
      <c r="F14" s="177"/>
      <c r="G14" s="177"/>
      <c r="H14" s="177"/>
      <c r="I14" s="177"/>
      <c r="J14" s="178"/>
      <c r="K14" s="33"/>
      <c r="L14" s="35"/>
    </row>
    <row r="15" spans="1:30" ht="38.25" customHeight="1">
      <c r="A15" s="49">
        <v>1</v>
      </c>
      <c r="B15" s="166" t="s">
        <v>28</v>
      </c>
      <c r="C15" s="182"/>
      <c r="D15" s="182"/>
      <c r="E15" s="182"/>
      <c r="F15" s="182"/>
      <c r="G15" s="182"/>
      <c r="H15" s="182"/>
      <c r="I15" s="182"/>
      <c r="J15" s="183"/>
      <c r="K15" s="15"/>
    </row>
    <row r="16" spans="1:30" ht="66" customHeight="1">
      <c r="A16" s="49">
        <v>2</v>
      </c>
      <c r="B16" s="8" t="s">
        <v>66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>
      <c r="A17" s="203">
        <v>3</v>
      </c>
      <c r="B17" s="180" t="s">
        <v>68</v>
      </c>
      <c r="C17" s="20" t="s">
        <v>67</v>
      </c>
      <c r="D17" s="6" t="s">
        <v>62</v>
      </c>
      <c r="E17" s="6">
        <v>23</v>
      </c>
      <c r="F17" s="6">
        <v>4</v>
      </c>
      <c r="G17" s="6">
        <v>94</v>
      </c>
      <c r="H17" s="9">
        <v>36</v>
      </c>
      <c r="I17" s="9">
        <v>25</v>
      </c>
      <c r="J17" s="6">
        <v>81</v>
      </c>
      <c r="K17" s="186" t="s">
        <v>78</v>
      </c>
      <c r="L17" s="12">
        <f>SUM(F17:J17)</f>
        <v>240</v>
      </c>
    </row>
    <row r="18" spans="1:13" ht="95.25" customHeight="1">
      <c r="A18" s="204"/>
      <c r="B18" s="181"/>
      <c r="C18" s="20" t="s">
        <v>88</v>
      </c>
      <c r="D18" s="6" t="s">
        <v>62</v>
      </c>
      <c r="E18" s="6" t="s">
        <v>30</v>
      </c>
      <c r="F18" s="6">
        <v>26</v>
      </c>
      <c r="G18" s="6">
        <v>141</v>
      </c>
      <c r="H18" s="9" t="s">
        <v>30</v>
      </c>
      <c r="I18" s="9">
        <v>36</v>
      </c>
      <c r="J18" s="6">
        <v>45</v>
      </c>
      <c r="K18" s="187"/>
      <c r="L18" s="12">
        <f t="shared" ref="L18:L51" si="0">SUM(F18:J18)</f>
        <v>248</v>
      </c>
    </row>
    <row r="19" spans="1:13" ht="63" customHeight="1">
      <c r="A19" s="49">
        <v>4</v>
      </c>
      <c r="B19" s="11" t="s">
        <v>69</v>
      </c>
      <c r="C19" s="21" t="s">
        <v>61</v>
      </c>
      <c r="D19" s="6" t="s">
        <v>62</v>
      </c>
      <c r="E19" s="6" t="s">
        <v>30</v>
      </c>
      <c r="F19" s="6" t="s">
        <v>30</v>
      </c>
      <c r="G19" s="6" t="s">
        <v>30</v>
      </c>
      <c r="H19" s="9" t="s">
        <v>30</v>
      </c>
      <c r="I19" s="9" t="s">
        <v>30</v>
      </c>
      <c r="J19" s="6">
        <v>8</v>
      </c>
      <c r="K19" s="16" t="s">
        <v>50</v>
      </c>
      <c r="L19" s="12">
        <f t="shared" si="0"/>
        <v>8</v>
      </c>
    </row>
    <row r="20" spans="1:13" ht="63" customHeight="1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9"/>
      <c r="J20" s="6"/>
      <c r="K20" s="16"/>
    </row>
    <row r="21" spans="1:13" ht="48" customHeight="1">
      <c r="A21" s="216">
        <v>6</v>
      </c>
      <c r="B21" s="213" t="s">
        <v>35</v>
      </c>
      <c r="C21" s="194" t="s">
        <v>8</v>
      </c>
      <c r="D21" s="191" t="s">
        <v>62</v>
      </c>
      <c r="E21" s="6">
        <v>1</v>
      </c>
      <c r="F21" s="9">
        <v>4</v>
      </c>
      <c r="G21" s="61">
        <v>0</v>
      </c>
      <c r="H21" s="9">
        <v>5</v>
      </c>
      <c r="I21" s="9">
        <v>2</v>
      </c>
      <c r="J21" s="9" t="s">
        <v>30</v>
      </c>
      <c r="K21" s="17" t="s">
        <v>79</v>
      </c>
      <c r="L21" s="12">
        <f t="shared" si="0"/>
        <v>11</v>
      </c>
      <c r="M21" s="39">
        <f>SUM(L21:L25)</f>
        <v>12</v>
      </c>
    </row>
    <row r="22" spans="1:13" ht="51.75" customHeight="1">
      <c r="A22" s="216"/>
      <c r="B22" s="214"/>
      <c r="C22" s="195"/>
      <c r="D22" s="170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9" t="s">
        <v>30</v>
      </c>
      <c r="K22" s="16" t="s">
        <v>83</v>
      </c>
      <c r="L22" s="12">
        <f t="shared" si="0"/>
        <v>0</v>
      </c>
    </row>
    <row r="23" spans="1:13" ht="69.75" customHeight="1">
      <c r="A23" s="216"/>
      <c r="B23" s="214"/>
      <c r="C23" s="195"/>
      <c r="D23" s="170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9" t="s">
        <v>30</v>
      </c>
      <c r="K23" s="17" t="s">
        <v>91</v>
      </c>
      <c r="L23" s="12">
        <f t="shared" si="0"/>
        <v>1</v>
      </c>
    </row>
    <row r="24" spans="1:13" ht="63" customHeight="1">
      <c r="A24" s="216"/>
      <c r="B24" s="214"/>
      <c r="C24" s="195"/>
      <c r="D24" s="170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9" t="s">
        <v>30</v>
      </c>
      <c r="K24" s="16" t="s">
        <v>10</v>
      </c>
      <c r="L24" s="12">
        <f t="shared" si="0"/>
        <v>0</v>
      </c>
    </row>
    <row r="25" spans="1:13" ht="69" customHeight="1">
      <c r="A25" s="216"/>
      <c r="B25" s="214"/>
      <c r="C25" s="195"/>
      <c r="D25" s="170"/>
      <c r="E25" s="6" t="s">
        <v>30</v>
      </c>
      <c r="F25" s="9" t="s">
        <v>30</v>
      </c>
      <c r="G25" s="9" t="s">
        <v>30</v>
      </c>
      <c r="H25" s="9" t="s">
        <v>30</v>
      </c>
      <c r="I25" s="9" t="s">
        <v>30</v>
      </c>
      <c r="J25" s="9" t="s">
        <v>30</v>
      </c>
      <c r="K25" s="18" t="s">
        <v>11</v>
      </c>
      <c r="L25" s="12">
        <f t="shared" si="0"/>
        <v>0</v>
      </c>
    </row>
    <row r="26" spans="1:13" ht="29.25" customHeight="1">
      <c r="A26" s="216"/>
      <c r="B26" s="214"/>
      <c r="C26" s="195"/>
      <c r="D26" s="170"/>
      <c r="E26" s="6">
        <v>7</v>
      </c>
      <c r="F26" s="9" t="s">
        <v>30</v>
      </c>
      <c r="G26" s="9">
        <v>2</v>
      </c>
      <c r="H26" s="9" t="s">
        <v>30</v>
      </c>
      <c r="I26" s="9" t="s">
        <v>30</v>
      </c>
      <c r="J26" s="9" t="s">
        <v>30</v>
      </c>
      <c r="K26" s="227" t="s">
        <v>81</v>
      </c>
      <c r="L26" s="12" t="e">
        <f>F26+G26+H26+J26</f>
        <v>#VALUE!</v>
      </c>
    </row>
    <row r="27" spans="1:13" ht="33.75" customHeight="1">
      <c r="A27" s="216"/>
      <c r="B27" s="215"/>
      <c r="C27" s="196"/>
      <c r="D27" s="6" t="s">
        <v>25</v>
      </c>
      <c r="E27" s="6"/>
      <c r="F27" s="9" t="s">
        <v>30</v>
      </c>
      <c r="G27" s="61">
        <v>50.2</v>
      </c>
      <c r="H27" s="9" t="s">
        <v>30</v>
      </c>
      <c r="I27" s="9" t="s">
        <v>30</v>
      </c>
      <c r="J27" s="9" t="s">
        <v>30</v>
      </c>
      <c r="K27" s="228"/>
      <c r="L27" s="12" t="e">
        <f>F27+G27+H27+J27</f>
        <v>#VALUE!</v>
      </c>
    </row>
    <row r="28" spans="1:13" ht="45.75" customHeight="1">
      <c r="A28" s="216">
        <v>7</v>
      </c>
      <c r="B28" s="217" t="s">
        <v>36</v>
      </c>
      <c r="C28" s="163" t="s">
        <v>75</v>
      </c>
      <c r="D28" s="191" t="s">
        <v>62</v>
      </c>
      <c r="E28" s="6">
        <v>1</v>
      </c>
      <c r="F28" s="9">
        <v>1</v>
      </c>
      <c r="G28" s="61">
        <v>1</v>
      </c>
      <c r="H28" s="9" t="s">
        <v>30</v>
      </c>
      <c r="I28" s="9" t="s">
        <v>30</v>
      </c>
      <c r="J28" s="9" t="s">
        <v>30</v>
      </c>
      <c r="K28" s="17" t="s">
        <v>85</v>
      </c>
      <c r="L28" s="12">
        <f t="shared" si="0"/>
        <v>2</v>
      </c>
      <c r="M28" s="39">
        <f>SUM(L28:L30)</f>
        <v>14</v>
      </c>
    </row>
    <row r="29" spans="1:13" ht="44.25" customHeight="1">
      <c r="A29" s="216"/>
      <c r="B29" s="217"/>
      <c r="C29" s="164"/>
      <c r="D29" s="170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9" t="s">
        <v>30</v>
      </c>
      <c r="K29" s="16" t="s">
        <v>83</v>
      </c>
      <c r="L29" s="12">
        <f t="shared" si="0"/>
        <v>0</v>
      </c>
    </row>
    <row r="30" spans="1:13" ht="57" customHeight="1">
      <c r="A30" s="216"/>
      <c r="B30" s="217"/>
      <c r="C30" s="165"/>
      <c r="D30" s="171"/>
      <c r="E30" s="6">
        <v>9</v>
      </c>
      <c r="F30" s="9" t="s">
        <v>30</v>
      </c>
      <c r="G30" s="9">
        <v>12</v>
      </c>
      <c r="H30" s="9" t="s">
        <v>30</v>
      </c>
      <c r="I30" s="9" t="s">
        <v>30</v>
      </c>
      <c r="J30" s="9" t="s">
        <v>30</v>
      </c>
      <c r="K30" s="18" t="s">
        <v>86</v>
      </c>
      <c r="L30" s="12">
        <f t="shared" si="0"/>
        <v>12</v>
      </c>
    </row>
    <row r="31" spans="1:13" ht="48" customHeight="1">
      <c r="A31" s="216">
        <v>8</v>
      </c>
      <c r="B31" s="213" t="s">
        <v>37</v>
      </c>
      <c r="C31" s="163" t="s">
        <v>13</v>
      </c>
      <c r="D31" s="191" t="s">
        <v>62</v>
      </c>
      <c r="E31" s="6">
        <v>1</v>
      </c>
      <c r="F31" s="9">
        <v>2</v>
      </c>
      <c r="G31" s="9">
        <v>1</v>
      </c>
      <c r="H31" s="9" t="s">
        <v>30</v>
      </c>
      <c r="I31" s="9">
        <v>1</v>
      </c>
      <c r="J31" s="9" t="s">
        <v>30</v>
      </c>
      <c r="K31" s="17" t="s">
        <v>84</v>
      </c>
      <c r="L31" s="12">
        <f t="shared" si="0"/>
        <v>4</v>
      </c>
      <c r="M31" s="39">
        <f>SUM(L31:L34)</f>
        <v>5</v>
      </c>
    </row>
    <row r="32" spans="1:13" ht="48.75" customHeight="1">
      <c r="A32" s="216"/>
      <c r="B32" s="214"/>
      <c r="C32" s="164"/>
      <c r="D32" s="170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9" t="s">
        <v>30</v>
      </c>
      <c r="K32" s="16" t="s">
        <v>83</v>
      </c>
      <c r="L32" s="12">
        <f t="shared" si="0"/>
        <v>0</v>
      </c>
    </row>
    <row r="33" spans="1:13" ht="56.25" customHeight="1">
      <c r="A33" s="216"/>
      <c r="B33" s="214"/>
      <c r="C33" s="164"/>
      <c r="D33" s="170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9" t="s">
        <v>30</v>
      </c>
      <c r="K33" s="18" t="s">
        <v>81</v>
      </c>
      <c r="L33" s="12">
        <f t="shared" si="0"/>
        <v>0</v>
      </c>
    </row>
    <row r="34" spans="1:13" ht="36.75" customHeight="1">
      <c r="A34" s="216"/>
      <c r="B34" s="215"/>
      <c r="C34" s="165"/>
      <c r="D34" s="171"/>
      <c r="E34" s="6" t="s">
        <v>30</v>
      </c>
      <c r="F34" s="9">
        <v>1</v>
      </c>
      <c r="G34" s="9" t="s">
        <v>30</v>
      </c>
      <c r="H34" s="9" t="s">
        <v>30</v>
      </c>
      <c r="I34" s="9" t="s">
        <v>30</v>
      </c>
      <c r="J34" s="9" t="s">
        <v>30</v>
      </c>
      <c r="K34" s="18" t="s">
        <v>56</v>
      </c>
      <c r="L34" s="12">
        <f t="shared" si="0"/>
        <v>1</v>
      </c>
    </row>
    <row r="35" spans="1:13" ht="48" customHeight="1">
      <c r="A35" s="216">
        <v>9</v>
      </c>
      <c r="B35" s="213" t="s">
        <v>48</v>
      </c>
      <c r="C35" s="160" t="s">
        <v>49</v>
      </c>
      <c r="D35" s="169" t="s">
        <v>62</v>
      </c>
      <c r="E35" s="6" t="s">
        <v>30</v>
      </c>
      <c r="F35" s="9" t="s">
        <v>30</v>
      </c>
      <c r="G35" s="61">
        <v>1</v>
      </c>
      <c r="H35" s="9" t="s">
        <v>30</v>
      </c>
      <c r="I35" s="9" t="s">
        <v>30</v>
      </c>
      <c r="J35" s="9" t="s">
        <v>30</v>
      </c>
      <c r="K35" s="17" t="s">
        <v>79</v>
      </c>
      <c r="L35" s="12">
        <f t="shared" si="0"/>
        <v>1</v>
      </c>
      <c r="M35" s="39">
        <f>SUM(L35:L37)</f>
        <v>5</v>
      </c>
    </row>
    <row r="36" spans="1:13" ht="48.75" customHeight="1">
      <c r="A36" s="216"/>
      <c r="B36" s="214"/>
      <c r="C36" s="161"/>
      <c r="D36" s="169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9" t="s">
        <v>30</v>
      </c>
      <c r="K36" s="16" t="s">
        <v>80</v>
      </c>
      <c r="L36" s="12">
        <f t="shared" si="0"/>
        <v>0</v>
      </c>
    </row>
    <row r="37" spans="1:13" ht="55.5" customHeight="1">
      <c r="A37" s="216"/>
      <c r="B37" s="214"/>
      <c r="C37" s="162"/>
      <c r="D37" s="169"/>
      <c r="E37" s="6">
        <v>10</v>
      </c>
      <c r="F37" s="9">
        <v>2</v>
      </c>
      <c r="G37" s="9">
        <v>2</v>
      </c>
      <c r="H37" s="9" t="s">
        <v>30</v>
      </c>
      <c r="I37" s="9" t="s">
        <v>30</v>
      </c>
      <c r="J37" s="9" t="s">
        <v>30</v>
      </c>
      <c r="K37" s="18" t="s">
        <v>87</v>
      </c>
      <c r="L37" s="12">
        <f t="shared" si="0"/>
        <v>4</v>
      </c>
    </row>
    <row r="38" spans="1:13" ht="53.25" customHeight="1">
      <c r="A38" s="216"/>
      <c r="B38" s="215"/>
      <c r="C38" s="20" t="s">
        <v>76</v>
      </c>
      <c r="D38" s="169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9" t="s">
        <v>30</v>
      </c>
      <c r="K38" s="17" t="s">
        <v>79</v>
      </c>
      <c r="L38" s="12">
        <f t="shared" si="0"/>
        <v>0</v>
      </c>
    </row>
    <row r="39" spans="1:13" ht="47.25" customHeight="1">
      <c r="A39" s="216">
        <v>10</v>
      </c>
      <c r="B39" s="213" t="s">
        <v>38</v>
      </c>
      <c r="C39" s="163" t="s">
        <v>72</v>
      </c>
      <c r="D39" s="170" t="s">
        <v>62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9" t="s">
        <v>30</v>
      </c>
      <c r="K39" s="17" t="s">
        <v>0</v>
      </c>
      <c r="L39" s="12">
        <f t="shared" si="0"/>
        <v>0</v>
      </c>
      <c r="M39" s="39">
        <f>SUM(L39:L41)</f>
        <v>2</v>
      </c>
    </row>
    <row r="40" spans="1:13" ht="47.25" customHeight="1">
      <c r="A40" s="216"/>
      <c r="B40" s="214"/>
      <c r="C40" s="164"/>
      <c r="D40" s="170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9" t="s">
        <v>30</v>
      </c>
      <c r="K40" s="16" t="s">
        <v>80</v>
      </c>
      <c r="L40" s="12">
        <f t="shared" si="0"/>
        <v>0</v>
      </c>
    </row>
    <row r="41" spans="1:13" ht="63.75" customHeight="1">
      <c r="A41" s="216"/>
      <c r="B41" s="215"/>
      <c r="C41" s="165"/>
      <c r="D41" s="171"/>
      <c r="E41" s="6" t="s">
        <v>30</v>
      </c>
      <c r="F41" s="9" t="s">
        <v>30</v>
      </c>
      <c r="G41" s="9">
        <v>2</v>
      </c>
      <c r="H41" s="9" t="s">
        <v>30</v>
      </c>
      <c r="I41" s="9" t="s">
        <v>30</v>
      </c>
      <c r="J41" s="9" t="s">
        <v>30</v>
      </c>
      <c r="K41" s="18" t="s">
        <v>1</v>
      </c>
      <c r="L41" s="12">
        <f t="shared" si="0"/>
        <v>2</v>
      </c>
    </row>
    <row r="42" spans="1:13" ht="45.75" customHeight="1">
      <c r="A42" s="216">
        <v>11</v>
      </c>
      <c r="B42" s="213" t="s">
        <v>40</v>
      </c>
      <c r="C42" s="163" t="s">
        <v>73</v>
      </c>
      <c r="D42" s="191" t="s">
        <v>62</v>
      </c>
      <c r="E42" s="6" t="s">
        <v>30</v>
      </c>
      <c r="F42" s="9">
        <v>1</v>
      </c>
      <c r="G42" s="9" t="s">
        <v>30</v>
      </c>
      <c r="H42" s="9" t="s">
        <v>30</v>
      </c>
      <c r="I42" s="9" t="s">
        <v>30</v>
      </c>
      <c r="J42" s="9" t="s">
        <v>30</v>
      </c>
      <c r="K42" s="17" t="s">
        <v>79</v>
      </c>
      <c r="L42" s="12">
        <f t="shared" si="0"/>
        <v>1</v>
      </c>
      <c r="M42" s="39">
        <f>SUM(L42:L43)</f>
        <v>1</v>
      </c>
    </row>
    <row r="43" spans="1:13" ht="49.5" customHeight="1">
      <c r="A43" s="216"/>
      <c r="B43" s="214"/>
      <c r="C43" s="164"/>
      <c r="D43" s="170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9" t="s">
        <v>30</v>
      </c>
      <c r="K43" s="16" t="s">
        <v>80</v>
      </c>
      <c r="L43" s="12">
        <f t="shared" si="0"/>
        <v>0</v>
      </c>
    </row>
    <row r="44" spans="1:13" ht="59.25" customHeight="1">
      <c r="A44" s="216"/>
      <c r="B44" s="215"/>
      <c r="C44" s="165"/>
      <c r="D44" s="171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9" t="s">
        <v>30</v>
      </c>
      <c r="K44" s="18" t="s">
        <v>1</v>
      </c>
      <c r="L44" s="12">
        <f t="shared" si="0"/>
        <v>0</v>
      </c>
    </row>
    <row r="45" spans="1:13" ht="56.25" customHeight="1">
      <c r="A45" s="69">
        <v>12</v>
      </c>
      <c r="B45" s="66" t="s">
        <v>41</v>
      </c>
      <c r="C45" s="34" t="s">
        <v>15</v>
      </c>
      <c r="D45" s="31" t="s">
        <v>62</v>
      </c>
      <c r="E45" s="31" t="s">
        <v>30</v>
      </c>
      <c r="F45" s="32" t="s">
        <v>30</v>
      </c>
      <c r="G45" s="9">
        <v>1</v>
      </c>
      <c r="H45" s="9" t="s">
        <v>30</v>
      </c>
      <c r="I45" s="9" t="s">
        <v>30</v>
      </c>
      <c r="J45" s="9" t="s">
        <v>30</v>
      </c>
      <c r="K45" s="18" t="s">
        <v>81</v>
      </c>
      <c r="L45" s="12">
        <f t="shared" si="0"/>
        <v>1</v>
      </c>
    </row>
    <row r="46" spans="1:13" ht="55.5" customHeight="1">
      <c r="A46" s="69">
        <v>13</v>
      </c>
      <c r="B46" s="67" t="s">
        <v>42</v>
      </c>
      <c r="C46" s="34" t="s">
        <v>17</v>
      </c>
      <c r="D46" s="31" t="s">
        <v>62</v>
      </c>
      <c r="E46" s="31" t="s">
        <v>30</v>
      </c>
      <c r="F46" s="32" t="s">
        <v>30</v>
      </c>
      <c r="G46" s="9">
        <v>2</v>
      </c>
      <c r="H46" s="9" t="s">
        <v>30</v>
      </c>
      <c r="I46" s="9" t="s">
        <v>30</v>
      </c>
      <c r="J46" s="9" t="s">
        <v>30</v>
      </c>
      <c r="K46" s="18" t="s">
        <v>81</v>
      </c>
      <c r="L46" s="12">
        <f t="shared" si="0"/>
        <v>2</v>
      </c>
    </row>
    <row r="47" spans="1:13" s="53" customFormat="1" ht="62.25" customHeight="1">
      <c r="A47" s="69">
        <v>14</v>
      </c>
      <c r="B47" s="67" t="s">
        <v>45</v>
      </c>
      <c r="C47" s="37" t="s">
        <v>47</v>
      </c>
      <c r="D47" s="32" t="s">
        <v>62</v>
      </c>
      <c r="E47" s="9" t="s">
        <v>30</v>
      </c>
      <c r="F47" s="9">
        <v>3</v>
      </c>
      <c r="G47" s="9" t="s">
        <v>30</v>
      </c>
      <c r="H47" s="9">
        <v>2</v>
      </c>
      <c r="I47" s="9">
        <v>2</v>
      </c>
      <c r="J47" s="9" t="s">
        <v>30</v>
      </c>
      <c r="K47" s="38" t="s">
        <v>81</v>
      </c>
      <c r="L47" s="35">
        <f>SUM(F47:J47)</f>
        <v>7</v>
      </c>
    </row>
    <row r="48" spans="1:13" ht="56.25" customHeight="1">
      <c r="A48" s="69">
        <v>15</v>
      </c>
      <c r="B48" s="67" t="s">
        <v>44</v>
      </c>
      <c r="C48" s="34" t="s">
        <v>18</v>
      </c>
      <c r="D48" s="31" t="s">
        <v>62</v>
      </c>
      <c r="E48" s="31" t="s">
        <v>30</v>
      </c>
      <c r="F48" s="32" t="s">
        <v>30</v>
      </c>
      <c r="G48" s="9">
        <v>3</v>
      </c>
      <c r="H48" s="9" t="s">
        <v>30</v>
      </c>
      <c r="I48" s="9" t="s">
        <v>30</v>
      </c>
      <c r="J48" s="9" t="s">
        <v>30</v>
      </c>
      <c r="K48" s="18" t="s">
        <v>81</v>
      </c>
      <c r="L48" s="12">
        <f t="shared" si="0"/>
        <v>3</v>
      </c>
    </row>
    <row r="49" spans="1:12" ht="76.5" customHeight="1">
      <c r="A49" s="51">
        <v>16</v>
      </c>
      <c r="B49" s="68" t="s">
        <v>43</v>
      </c>
      <c r="C49" s="47" t="s">
        <v>26</v>
      </c>
      <c r="D49" s="31" t="s">
        <v>62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9" t="s">
        <v>30</v>
      </c>
      <c r="K49" s="18" t="s">
        <v>81</v>
      </c>
      <c r="L49" s="12">
        <f t="shared" si="0"/>
        <v>0</v>
      </c>
    </row>
    <row r="50" spans="1:12" ht="34.5" customHeight="1">
      <c r="A50" s="50">
        <v>17</v>
      </c>
      <c r="B50" s="166" t="s">
        <v>19</v>
      </c>
      <c r="C50" s="167"/>
      <c r="D50" s="167"/>
      <c r="E50" s="167"/>
      <c r="F50" s="167"/>
      <c r="G50" s="167"/>
      <c r="H50" s="167"/>
      <c r="I50" s="167"/>
      <c r="J50" s="168"/>
      <c r="K50" s="15"/>
    </row>
    <row r="51" spans="1:12" ht="64.5" customHeight="1">
      <c r="A51" s="49">
        <v>18</v>
      </c>
      <c r="B51" s="8" t="s">
        <v>63</v>
      </c>
      <c r="C51" s="19" t="s">
        <v>70</v>
      </c>
      <c r="D51" s="6" t="s">
        <v>64</v>
      </c>
      <c r="E51" s="6">
        <v>26195</v>
      </c>
      <c r="F51" s="9">
        <v>36650</v>
      </c>
      <c r="G51" s="9">
        <v>36650</v>
      </c>
      <c r="H51" s="9">
        <v>36650</v>
      </c>
      <c r="I51" s="9">
        <v>36650</v>
      </c>
      <c r="J51" s="9">
        <v>109950</v>
      </c>
      <c r="K51" s="16" t="s">
        <v>77</v>
      </c>
      <c r="L51" s="12">
        <f t="shared" si="0"/>
        <v>256550</v>
      </c>
    </row>
    <row r="52" spans="1:12" ht="32.25" customHeight="1">
      <c r="A52" s="50">
        <v>19</v>
      </c>
      <c r="B52" s="229" t="s">
        <v>53</v>
      </c>
      <c r="C52" s="230"/>
      <c r="D52" s="230"/>
      <c r="E52" s="230"/>
      <c r="F52" s="230"/>
      <c r="G52" s="230"/>
      <c r="H52" s="230"/>
      <c r="I52" s="230"/>
      <c r="J52" s="231"/>
      <c r="K52" s="15"/>
    </row>
    <row r="53" spans="1:12" ht="56.25">
      <c r="A53" s="49">
        <v>20</v>
      </c>
      <c r="B53" s="78" t="s">
        <v>52</v>
      </c>
      <c r="C53" s="19" t="s">
        <v>55</v>
      </c>
      <c r="D53" s="31" t="s">
        <v>62</v>
      </c>
      <c r="E53" s="6" t="s">
        <v>30</v>
      </c>
      <c r="F53" s="9" t="s">
        <v>30</v>
      </c>
      <c r="G53" s="9">
        <v>95</v>
      </c>
      <c r="H53" s="9">
        <v>90</v>
      </c>
      <c r="I53" s="9">
        <v>86</v>
      </c>
      <c r="J53" s="9" t="s">
        <v>30</v>
      </c>
      <c r="K53" s="16" t="s">
        <v>54</v>
      </c>
    </row>
    <row r="54" spans="1:12">
      <c r="A54" s="12"/>
    </row>
    <row r="55" spans="1:12">
      <c r="A55" s="12"/>
    </row>
    <row r="56" spans="1:12">
      <c r="A56" s="12"/>
    </row>
    <row r="57" spans="1:12">
      <c r="A57" s="12"/>
    </row>
    <row r="58" spans="1:12">
      <c r="A58" s="12"/>
    </row>
    <row r="59" spans="1:12">
      <c r="A59" s="12"/>
    </row>
    <row r="60" spans="1:12">
      <c r="A60" s="12"/>
    </row>
    <row r="61" spans="1:12">
      <c r="A61" s="12"/>
    </row>
    <row r="62" spans="1:12">
      <c r="A62" s="12"/>
    </row>
    <row r="63" spans="1:12">
      <c r="A63" s="12"/>
    </row>
    <row r="64" spans="1:12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8">
    <mergeCell ref="E5:M5"/>
    <mergeCell ref="W5:AD5"/>
    <mergeCell ref="E3:M3"/>
    <mergeCell ref="W3:AD3"/>
    <mergeCell ref="E4:M4"/>
    <mergeCell ref="W4:AD4"/>
    <mergeCell ref="E7:M7"/>
    <mergeCell ref="E8:M8"/>
    <mergeCell ref="A9:J9"/>
    <mergeCell ref="A11:A12"/>
    <mergeCell ref="B11:B12"/>
    <mergeCell ref="C11:C12"/>
    <mergeCell ref="D11:D12"/>
    <mergeCell ref="E11:E12"/>
    <mergeCell ref="F11:J11"/>
    <mergeCell ref="K11:K12"/>
    <mergeCell ref="K17:K18"/>
    <mergeCell ref="A21:A27"/>
    <mergeCell ref="B21:B27"/>
    <mergeCell ref="C21:C27"/>
    <mergeCell ref="D21:D26"/>
    <mergeCell ref="K26:K27"/>
    <mergeCell ref="B14:J14"/>
    <mergeCell ref="B15:J15"/>
    <mergeCell ref="A17:A18"/>
    <mergeCell ref="B17:B18"/>
    <mergeCell ref="A31:A34"/>
    <mergeCell ref="B31:B34"/>
    <mergeCell ref="C31:C34"/>
    <mergeCell ref="D31:D34"/>
    <mergeCell ref="A28:A30"/>
    <mergeCell ref="B28:B30"/>
    <mergeCell ref="C28:C30"/>
    <mergeCell ref="D28:D30"/>
    <mergeCell ref="B50:J50"/>
    <mergeCell ref="B52:J52"/>
    <mergeCell ref="A35:A38"/>
    <mergeCell ref="B35:B38"/>
    <mergeCell ref="C35:C37"/>
    <mergeCell ref="D35:D38"/>
    <mergeCell ref="A39:A41"/>
    <mergeCell ref="B39:B41"/>
    <mergeCell ref="C39:C41"/>
    <mergeCell ref="D39:D41"/>
    <mergeCell ref="A42:A44"/>
    <mergeCell ref="B42:B44"/>
    <mergeCell ref="C42:C44"/>
    <mergeCell ref="D42:D44"/>
  </mergeCells>
  <phoneticPr fontId="1" type="noConversion"/>
  <pageMargins left="0.16" right="0.2" top="0.16" bottom="0.18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D96"/>
  <sheetViews>
    <sheetView topLeftCell="B1" workbookViewId="0">
      <selection activeCell="G34" sqref="G34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>
      <c r="H1" s="53" t="s">
        <v>59</v>
      </c>
    </row>
    <row r="2" spans="1:30" ht="2.25" customHeight="1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>
      <c r="A3" s="12"/>
      <c r="E3" s="198" t="s">
        <v>46</v>
      </c>
      <c r="F3" s="198"/>
      <c r="G3" s="198"/>
      <c r="H3" s="198"/>
      <c r="I3" s="198"/>
      <c r="J3" s="198"/>
      <c r="K3" s="198"/>
      <c r="L3" s="198"/>
      <c r="M3" s="198"/>
      <c r="T3" s="42"/>
      <c r="U3" s="42"/>
      <c r="V3" s="42"/>
      <c r="W3" s="198"/>
      <c r="X3" s="198"/>
      <c r="Y3" s="198"/>
      <c r="Z3" s="198"/>
      <c r="AA3" s="198"/>
      <c r="AB3" s="198"/>
      <c r="AC3" s="198"/>
      <c r="AD3" s="198"/>
    </row>
    <row r="4" spans="1:30" s="40" customFormat="1" ht="14.25" customHeight="1">
      <c r="A4" s="12"/>
      <c r="E4" s="199" t="s">
        <v>94</v>
      </c>
      <c r="F4" s="199"/>
      <c r="G4" s="199"/>
      <c r="H4" s="199"/>
      <c r="I4" s="199"/>
      <c r="J4" s="199"/>
      <c r="K4" s="199"/>
      <c r="L4" s="199"/>
      <c r="M4" s="199"/>
      <c r="T4" s="42"/>
      <c r="U4" s="42"/>
      <c r="V4" s="42"/>
      <c r="W4" s="199"/>
      <c r="X4" s="199"/>
      <c r="Y4" s="199"/>
      <c r="Z4" s="199"/>
      <c r="AA4" s="199"/>
      <c r="AB4" s="199"/>
      <c r="AC4" s="199"/>
      <c r="AD4" s="199"/>
    </row>
    <row r="5" spans="1:30" s="40" customFormat="1" ht="18" customHeight="1">
      <c r="A5" s="12"/>
      <c r="E5" s="198" t="s">
        <v>22</v>
      </c>
      <c r="F5" s="198"/>
      <c r="G5" s="198"/>
      <c r="H5" s="198"/>
      <c r="I5" s="198"/>
      <c r="J5" s="198"/>
      <c r="K5" s="198"/>
      <c r="L5" s="198"/>
      <c r="M5" s="198"/>
      <c r="T5" s="42"/>
      <c r="U5" s="42"/>
      <c r="V5" s="42"/>
      <c r="W5" s="198"/>
      <c r="X5" s="198"/>
      <c r="Y5" s="198"/>
      <c r="Z5" s="198"/>
      <c r="AA5" s="198"/>
      <c r="AB5" s="198"/>
      <c r="AC5" s="198"/>
      <c r="AD5" s="198"/>
    </row>
    <row r="6" spans="1:30" s="40" customFormat="1" ht="14.25" customHeight="1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>
      <c r="A7" s="12"/>
      <c r="E7" s="198" t="s">
        <v>23</v>
      </c>
      <c r="F7" s="198"/>
      <c r="G7" s="198"/>
      <c r="H7" s="198"/>
      <c r="I7" s="198"/>
      <c r="J7" s="198"/>
      <c r="K7" s="198"/>
      <c r="L7" s="198"/>
      <c r="M7" s="198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>
      <c r="A8" s="12"/>
      <c r="E8" s="199" t="s">
        <v>92</v>
      </c>
      <c r="F8" s="199"/>
      <c r="G8" s="199"/>
      <c r="H8" s="199"/>
      <c r="I8" s="199"/>
      <c r="J8" s="199"/>
      <c r="K8" s="199"/>
      <c r="L8" s="199"/>
      <c r="M8" s="199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>
      <c r="A9" s="197" t="s">
        <v>93</v>
      </c>
      <c r="B9" s="197"/>
      <c r="C9" s="197"/>
      <c r="D9" s="197"/>
      <c r="E9" s="197"/>
      <c r="F9" s="197"/>
      <c r="G9" s="197"/>
      <c r="H9" s="197"/>
      <c r="I9" s="197"/>
      <c r="J9" s="197"/>
      <c r="K9" s="43"/>
      <c r="L9" s="44"/>
    </row>
    <row r="10" spans="1:30" ht="13.5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>
      <c r="A11" s="169" t="s">
        <v>60</v>
      </c>
      <c r="B11" s="169" t="s">
        <v>2</v>
      </c>
      <c r="C11" s="169" t="s">
        <v>4</v>
      </c>
      <c r="D11" s="169" t="s">
        <v>5</v>
      </c>
      <c r="E11" s="169" t="s">
        <v>71</v>
      </c>
      <c r="F11" s="184" t="s">
        <v>6</v>
      </c>
      <c r="G11" s="185"/>
      <c r="H11" s="185"/>
      <c r="I11" s="185"/>
      <c r="J11" s="185"/>
      <c r="K11" s="192" t="s">
        <v>74</v>
      </c>
    </row>
    <row r="12" spans="1:30" ht="15.75">
      <c r="A12" s="202"/>
      <c r="B12" s="179"/>
      <c r="C12" s="179"/>
      <c r="D12" s="179"/>
      <c r="E12" s="179"/>
      <c r="F12" s="4">
        <v>2014</v>
      </c>
      <c r="G12" s="4">
        <v>2015</v>
      </c>
      <c r="H12" s="26">
        <v>2016</v>
      </c>
      <c r="I12" s="26">
        <v>2017</v>
      </c>
      <c r="J12" s="5" t="s">
        <v>51</v>
      </c>
      <c r="K12" s="193"/>
    </row>
    <row r="13" spans="1:30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9">
        <v>10</v>
      </c>
      <c r="K13" s="6">
        <v>11</v>
      </c>
    </row>
    <row r="14" spans="1:30" s="53" customFormat="1" ht="22.5" customHeight="1">
      <c r="A14" s="50"/>
      <c r="B14" s="176" t="s">
        <v>3</v>
      </c>
      <c r="C14" s="177"/>
      <c r="D14" s="177"/>
      <c r="E14" s="177"/>
      <c r="F14" s="177"/>
      <c r="G14" s="177"/>
      <c r="H14" s="177"/>
      <c r="I14" s="177"/>
      <c r="J14" s="178"/>
      <c r="K14" s="33"/>
      <c r="L14" s="35"/>
    </row>
    <row r="15" spans="1:30" ht="38.25" customHeight="1">
      <c r="A15" s="49">
        <v>1</v>
      </c>
      <c r="B15" s="166" t="s">
        <v>28</v>
      </c>
      <c r="C15" s="182"/>
      <c r="D15" s="182"/>
      <c r="E15" s="182"/>
      <c r="F15" s="182"/>
      <c r="G15" s="182"/>
      <c r="H15" s="182"/>
      <c r="I15" s="182"/>
      <c r="J15" s="183"/>
      <c r="K15" s="15"/>
    </row>
    <row r="16" spans="1:30" ht="66" customHeight="1">
      <c r="A16" s="49">
        <v>2</v>
      </c>
      <c r="B16" s="8" t="s">
        <v>66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>
      <c r="A17" s="203">
        <v>3</v>
      </c>
      <c r="B17" s="180" t="s">
        <v>68</v>
      </c>
      <c r="C17" s="20" t="s">
        <v>67</v>
      </c>
      <c r="D17" s="6" t="s">
        <v>62</v>
      </c>
      <c r="E17" s="6">
        <v>23</v>
      </c>
      <c r="F17" s="6">
        <v>4</v>
      </c>
      <c r="G17" s="6">
        <v>94</v>
      </c>
      <c r="H17" s="9">
        <v>36</v>
      </c>
      <c r="I17" s="9">
        <v>25</v>
      </c>
      <c r="J17" s="6">
        <v>81</v>
      </c>
      <c r="K17" s="186" t="s">
        <v>78</v>
      </c>
      <c r="L17" s="12">
        <f>SUM(F17:J17)</f>
        <v>240</v>
      </c>
    </row>
    <row r="18" spans="1:13" ht="95.25" customHeight="1">
      <c r="A18" s="204"/>
      <c r="B18" s="181"/>
      <c r="C18" s="20" t="s">
        <v>88</v>
      </c>
      <c r="D18" s="6" t="s">
        <v>62</v>
      </c>
      <c r="E18" s="6" t="s">
        <v>30</v>
      </c>
      <c r="F18" s="6">
        <v>26</v>
      </c>
      <c r="G18" s="6">
        <v>141</v>
      </c>
      <c r="H18" s="9" t="s">
        <v>30</v>
      </c>
      <c r="I18" s="9">
        <v>36</v>
      </c>
      <c r="J18" s="6">
        <v>45</v>
      </c>
      <c r="K18" s="187"/>
      <c r="L18" s="12">
        <f t="shared" ref="L18:L52" si="0">SUM(F18:J18)</f>
        <v>248</v>
      </c>
    </row>
    <row r="19" spans="1:13" ht="63" customHeight="1">
      <c r="A19" s="49">
        <v>4</v>
      </c>
      <c r="B19" s="11" t="s">
        <v>69</v>
      </c>
      <c r="C19" s="21" t="s">
        <v>61</v>
      </c>
      <c r="D19" s="6" t="s">
        <v>62</v>
      </c>
      <c r="E19" s="6" t="s">
        <v>30</v>
      </c>
      <c r="F19" s="6" t="s">
        <v>30</v>
      </c>
      <c r="G19" s="6" t="s">
        <v>30</v>
      </c>
      <c r="H19" s="9" t="s">
        <v>30</v>
      </c>
      <c r="I19" s="9" t="s">
        <v>30</v>
      </c>
      <c r="J19" s="6">
        <v>8</v>
      </c>
      <c r="K19" s="16" t="s">
        <v>50</v>
      </c>
      <c r="L19" s="12">
        <f t="shared" si="0"/>
        <v>8</v>
      </c>
    </row>
    <row r="20" spans="1:13" ht="63" customHeight="1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9"/>
      <c r="J20" s="6"/>
      <c r="K20" s="16"/>
    </row>
    <row r="21" spans="1:13" ht="48" customHeight="1">
      <c r="A21" s="216">
        <v>6</v>
      </c>
      <c r="B21" s="213" t="s">
        <v>35</v>
      </c>
      <c r="C21" s="194" t="s">
        <v>8</v>
      </c>
      <c r="D21" s="191" t="s">
        <v>62</v>
      </c>
      <c r="E21" s="6">
        <v>1</v>
      </c>
      <c r="F21" s="9">
        <v>4</v>
      </c>
      <c r="G21" s="9">
        <v>0</v>
      </c>
      <c r="H21" s="61">
        <v>0</v>
      </c>
      <c r="I21" s="9">
        <v>2</v>
      </c>
      <c r="J21" s="9" t="s">
        <v>30</v>
      </c>
      <c r="K21" s="17" t="s">
        <v>79</v>
      </c>
      <c r="L21" s="12">
        <f t="shared" si="0"/>
        <v>6</v>
      </c>
      <c r="M21" s="39">
        <f>SUM(L21:L25)</f>
        <v>7</v>
      </c>
    </row>
    <row r="22" spans="1:13" ht="51.75" customHeight="1">
      <c r="A22" s="216"/>
      <c r="B22" s="214"/>
      <c r="C22" s="195"/>
      <c r="D22" s="170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9" t="s">
        <v>30</v>
      </c>
      <c r="K22" s="16" t="s">
        <v>83</v>
      </c>
      <c r="L22" s="12">
        <f t="shared" si="0"/>
        <v>0</v>
      </c>
    </row>
    <row r="23" spans="1:13" ht="69.75" customHeight="1">
      <c r="A23" s="216"/>
      <c r="B23" s="214"/>
      <c r="C23" s="195"/>
      <c r="D23" s="170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9" t="s">
        <v>30</v>
      </c>
      <c r="K23" s="17" t="s">
        <v>91</v>
      </c>
      <c r="L23" s="12">
        <f t="shared" si="0"/>
        <v>1</v>
      </c>
    </row>
    <row r="24" spans="1:13" ht="63" customHeight="1">
      <c r="A24" s="216"/>
      <c r="B24" s="214"/>
      <c r="C24" s="195"/>
      <c r="D24" s="170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9" t="s">
        <v>30</v>
      </c>
      <c r="K24" s="16" t="s">
        <v>10</v>
      </c>
      <c r="L24" s="12">
        <f t="shared" si="0"/>
        <v>0</v>
      </c>
    </row>
    <row r="25" spans="1:13" ht="69" customHeight="1">
      <c r="A25" s="216"/>
      <c r="B25" s="214"/>
      <c r="C25" s="195"/>
      <c r="D25" s="170"/>
      <c r="E25" s="6" t="s">
        <v>30</v>
      </c>
      <c r="F25" s="9" t="s">
        <v>30</v>
      </c>
      <c r="G25" s="9" t="s">
        <v>30</v>
      </c>
      <c r="H25" s="9" t="s">
        <v>30</v>
      </c>
      <c r="I25" s="9" t="s">
        <v>30</v>
      </c>
      <c r="J25" s="9" t="s">
        <v>30</v>
      </c>
      <c r="K25" s="18" t="s">
        <v>11</v>
      </c>
      <c r="L25" s="12">
        <f t="shared" si="0"/>
        <v>0</v>
      </c>
    </row>
    <row r="26" spans="1:13" ht="29.25" customHeight="1">
      <c r="A26" s="216"/>
      <c r="B26" s="214"/>
      <c r="C26" s="195"/>
      <c r="D26" s="170"/>
      <c r="E26" s="6">
        <v>7</v>
      </c>
      <c r="F26" s="9" t="s">
        <v>30</v>
      </c>
      <c r="G26" s="9">
        <v>2</v>
      </c>
      <c r="H26" s="9" t="s">
        <v>30</v>
      </c>
      <c r="I26" s="9" t="s">
        <v>30</v>
      </c>
      <c r="J26" s="9" t="s">
        <v>30</v>
      </c>
      <c r="K26" s="227" t="s">
        <v>81</v>
      </c>
      <c r="L26" s="12" t="e">
        <f>F26+G26+H26+J26</f>
        <v>#VALUE!</v>
      </c>
    </row>
    <row r="27" spans="1:13" ht="33.75" customHeight="1">
      <c r="A27" s="216"/>
      <c r="B27" s="215"/>
      <c r="C27" s="196"/>
      <c r="D27" s="6" t="s">
        <v>25</v>
      </c>
      <c r="E27" s="6"/>
      <c r="F27" s="9" t="s">
        <v>30</v>
      </c>
      <c r="G27" s="9">
        <v>50.2</v>
      </c>
      <c r="H27" s="9" t="s">
        <v>30</v>
      </c>
      <c r="I27" s="9" t="s">
        <v>30</v>
      </c>
      <c r="J27" s="9" t="s">
        <v>30</v>
      </c>
      <c r="K27" s="228"/>
      <c r="L27" s="12" t="e">
        <f>F27+G27+H27+J27</f>
        <v>#VALUE!</v>
      </c>
    </row>
    <row r="28" spans="1:13" ht="45.75" customHeight="1">
      <c r="A28" s="216">
        <v>7</v>
      </c>
      <c r="B28" s="217" t="s">
        <v>36</v>
      </c>
      <c r="C28" s="163" t="s">
        <v>75</v>
      </c>
      <c r="D28" s="191" t="s">
        <v>62</v>
      </c>
      <c r="E28" s="6">
        <v>1</v>
      </c>
      <c r="F28" s="9">
        <v>1</v>
      </c>
      <c r="G28" s="61">
        <v>3</v>
      </c>
      <c r="H28" s="9" t="s">
        <v>30</v>
      </c>
      <c r="I28" s="9" t="s">
        <v>30</v>
      </c>
      <c r="J28" s="9" t="s">
        <v>30</v>
      </c>
      <c r="K28" s="17" t="s">
        <v>85</v>
      </c>
      <c r="L28" s="12">
        <f t="shared" si="0"/>
        <v>4</v>
      </c>
      <c r="M28" s="39">
        <f>SUM(L28:L30)</f>
        <v>16</v>
      </c>
    </row>
    <row r="29" spans="1:13" ht="44.25" customHeight="1">
      <c r="A29" s="216"/>
      <c r="B29" s="217"/>
      <c r="C29" s="164"/>
      <c r="D29" s="170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9" t="s">
        <v>30</v>
      </c>
      <c r="K29" s="16" t="s">
        <v>83</v>
      </c>
      <c r="L29" s="12">
        <f t="shared" si="0"/>
        <v>0</v>
      </c>
    </row>
    <row r="30" spans="1:13" ht="57" customHeight="1">
      <c r="A30" s="216"/>
      <c r="B30" s="217"/>
      <c r="C30" s="165"/>
      <c r="D30" s="171"/>
      <c r="E30" s="6">
        <v>9</v>
      </c>
      <c r="F30" s="9" t="s">
        <v>30</v>
      </c>
      <c r="G30" s="9">
        <v>12</v>
      </c>
      <c r="H30" s="9" t="s">
        <v>30</v>
      </c>
      <c r="I30" s="9" t="s">
        <v>30</v>
      </c>
      <c r="J30" s="9" t="s">
        <v>30</v>
      </c>
      <c r="K30" s="18" t="s">
        <v>86</v>
      </c>
      <c r="L30" s="12">
        <f t="shared" si="0"/>
        <v>12</v>
      </c>
    </row>
    <row r="31" spans="1:13" ht="48" customHeight="1">
      <c r="A31" s="216">
        <v>8</v>
      </c>
      <c r="B31" s="213" t="s">
        <v>37</v>
      </c>
      <c r="C31" s="163" t="s">
        <v>13</v>
      </c>
      <c r="D31" s="191" t="s">
        <v>62</v>
      </c>
      <c r="E31" s="6">
        <v>1</v>
      </c>
      <c r="F31" s="9">
        <v>2</v>
      </c>
      <c r="G31" s="9">
        <v>1</v>
      </c>
      <c r="H31" s="9" t="s">
        <v>30</v>
      </c>
      <c r="I31" s="9">
        <v>1</v>
      </c>
      <c r="J31" s="9" t="s">
        <v>30</v>
      </c>
      <c r="K31" s="17" t="s">
        <v>84</v>
      </c>
      <c r="L31" s="12">
        <f t="shared" si="0"/>
        <v>4</v>
      </c>
      <c r="M31" s="39">
        <f>SUM(L31:L34)</f>
        <v>5</v>
      </c>
    </row>
    <row r="32" spans="1:13" ht="48.75" customHeight="1">
      <c r="A32" s="216"/>
      <c r="B32" s="214"/>
      <c r="C32" s="164"/>
      <c r="D32" s="170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9" t="s">
        <v>30</v>
      </c>
      <c r="K32" s="16" t="s">
        <v>83</v>
      </c>
      <c r="L32" s="12">
        <f t="shared" si="0"/>
        <v>0</v>
      </c>
    </row>
    <row r="33" spans="1:13" ht="56.25" customHeight="1">
      <c r="A33" s="216"/>
      <c r="B33" s="214"/>
      <c r="C33" s="164"/>
      <c r="D33" s="170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9" t="s">
        <v>30</v>
      </c>
      <c r="K33" s="18" t="s">
        <v>81</v>
      </c>
      <c r="L33" s="12">
        <f t="shared" si="0"/>
        <v>0</v>
      </c>
    </row>
    <row r="34" spans="1:13" ht="36.75" customHeight="1">
      <c r="A34" s="216"/>
      <c r="B34" s="215"/>
      <c r="C34" s="165"/>
      <c r="D34" s="171"/>
      <c r="E34" s="6" t="s">
        <v>30</v>
      </c>
      <c r="F34" s="9">
        <v>1</v>
      </c>
      <c r="G34" s="9" t="s">
        <v>30</v>
      </c>
      <c r="H34" s="9" t="s">
        <v>30</v>
      </c>
      <c r="I34" s="9" t="s">
        <v>30</v>
      </c>
      <c r="J34" s="9" t="s">
        <v>30</v>
      </c>
      <c r="K34" s="18" t="s">
        <v>56</v>
      </c>
      <c r="L34" s="12">
        <f t="shared" si="0"/>
        <v>1</v>
      </c>
    </row>
    <row r="35" spans="1:13" ht="48" customHeight="1">
      <c r="A35" s="216">
        <v>9</v>
      </c>
      <c r="B35" s="213" t="s">
        <v>48</v>
      </c>
      <c r="C35" s="160" t="s">
        <v>49</v>
      </c>
      <c r="D35" s="169" t="s">
        <v>62</v>
      </c>
      <c r="E35" s="6" t="s">
        <v>30</v>
      </c>
      <c r="F35" s="9" t="s">
        <v>30</v>
      </c>
      <c r="G35" s="61">
        <v>2</v>
      </c>
      <c r="H35" s="9" t="s">
        <v>30</v>
      </c>
      <c r="I35" s="9" t="s">
        <v>30</v>
      </c>
      <c r="J35" s="9" t="s">
        <v>30</v>
      </c>
      <c r="K35" s="17" t="s">
        <v>79</v>
      </c>
      <c r="L35" s="12">
        <f t="shared" si="0"/>
        <v>2</v>
      </c>
      <c r="M35" s="39">
        <f>SUM(L35:L37)</f>
        <v>6</v>
      </c>
    </row>
    <row r="36" spans="1:13" ht="48.75" customHeight="1">
      <c r="A36" s="216"/>
      <c r="B36" s="214"/>
      <c r="C36" s="161"/>
      <c r="D36" s="169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9" t="s">
        <v>30</v>
      </c>
      <c r="K36" s="16" t="s">
        <v>80</v>
      </c>
      <c r="L36" s="12">
        <f t="shared" si="0"/>
        <v>0</v>
      </c>
    </row>
    <row r="37" spans="1:13" ht="55.5" customHeight="1">
      <c r="A37" s="216"/>
      <c r="B37" s="214"/>
      <c r="C37" s="162"/>
      <c r="D37" s="169"/>
      <c r="E37" s="6">
        <v>10</v>
      </c>
      <c r="F37" s="9">
        <v>2</v>
      </c>
      <c r="G37" s="9">
        <v>2</v>
      </c>
      <c r="H37" s="9" t="s">
        <v>30</v>
      </c>
      <c r="I37" s="9" t="s">
        <v>30</v>
      </c>
      <c r="J37" s="9" t="s">
        <v>30</v>
      </c>
      <c r="K37" s="18" t="s">
        <v>87</v>
      </c>
      <c r="L37" s="12">
        <f t="shared" si="0"/>
        <v>4</v>
      </c>
    </row>
    <row r="38" spans="1:13" ht="53.25" customHeight="1">
      <c r="A38" s="216"/>
      <c r="B38" s="215"/>
      <c r="C38" s="20" t="s">
        <v>76</v>
      </c>
      <c r="D38" s="169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9" t="s">
        <v>30</v>
      </c>
      <c r="K38" s="17" t="s">
        <v>79</v>
      </c>
      <c r="L38" s="12">
        <f t="shared" si="0"/>
        <v>0</v>
      </c>
    </row>
    <row r="39" spans="1:13" ht="47.25" customHeight="1">
      <c r="A39" s="216">
        <v>10</v>
      </c>
      <c r="B39" s="213" t="s">
        <v>38</v>
      </c>
      <c r="C39" s="163" t="s">
        <v>72</v>
      </c>
      <c r="D39" s="170" t="s">
        <v>62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9" t="s">
        <v>30</v>
      </c>
      <c r="K39" s="17" t="s">
        <v>0</v>
      </c>
      <c r="L39" s="12">
        <f t="shared" si="0"/>
        <v>0</v>
      </c>
      <c r="M39" s="39">
        <f>SUM(L39:L41)</f>
        <v>2</v>
      </c>
    </row>
    <row r="40" spans="1:13" ht="47.25" customHeight="1">
      <c r="A40" s="216"/>
      <c r="B40" s="214"/>
      <c r="C40" s="164"/>
      <c r="D40" s="170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9" t="s">
        <v>30</v>
      </c>
      <c r="K40" s="16" t="s">
        <v>80</v>
      </c>
      <c r="L40" s="12">
        <f t="shared" si="0"/>
        <v>0</v>
      </c>
    </row>
    <row r="41" spans="1:13" ht="63.75" customHeight="1">
      <c r="A41" s="216"/>
      <c r="B41" s="215"/>
      <c r="C41" s="165"/>
      <c r="D41" s="171"/>
      <c r="E41" s="6" t="s">
        <v>30</v>
      </c>
      <c r="F41" s="9" t="s">
        <v>30</v>
      </c>
      <c r="G41" s="9">
        <v>2</v>
      </c>
      <c r="H41" s="9" t="s">
        <v>30</v>
      </c>
      <c r="I41" s="9" t="s">
        <v>30</v>
      </c>
      <c r="J41" s="9" t="s">
        <v>30</v>
      </c>
      <c r="K41" s="18" t="s">
        <v>1</v>
      </c>
      <c r="L41" s="12">
        <f t="shared" si="0"/>
        <v>2</v>
      </c>
    </row>
    <row r="42" spans="1:13" ht="45.75" customHeight="1">
      <c r="A42" s="216">
        <v>11</v>
      </c>
      <c r="B42" s="213" t="s">
        <v>40</v>
      </c>
      <c r="C42" s="163" t="s">
        <v>73</v>
      </c>
      <c r="D42" s="191" t="s">
        <v>62</v>
      </c>
      <c r="E42" s="6" t="s">
        <v>30</v>
      </c>
      <c r="F42" s="9">
        <v>1</v>
      </c>
      <c r="G42" s="9" t="s">
        <v>30</v>
      </c>
      <c r="H42" s="9" t="s">
        <v>30</v>
      </c>
      <c r="I42" s="9" t="s">
        <v>30</v>
      </c>
      <c r="J42" s="9" t="s">
        <v>30</v>
      </c>
      <c r="K42" s="17" t="s">
        <v>79</v>
      </c>
      <c r="L42" s="12">
        <f t="shared" si="0"/>
        <v>1</v>
      </c>
      <c r="M42" s="39">
        <f>SUM(L42:L43)</f>
        <v>1</v>
      </c>
    </row>
    <row r="43" spans="1:13" ht="49.5" customHeight="1">
      <c r="A43" s="216"/>
      <c r="B43" s="214"/>
      <c r="C43" s="164"/>
      <c r="D43" s="170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9" t="s">
        <v>30</v>
      </c>
      <c r="K43" s="16" t="s">
        <v>80</v>
      </c>
      <c r="L43" s="12">
        <f t="shared" si="0"/>
        <v>0</v>
      </c>
    </row>
    <row r="44" spans="1:13" ht="59.25" customHeight="1">
      <c r="A44" s="216"/>
      <c r="B44" s="215"/>
      <c r="C44" s="165"/>
      <c r="D44" s="171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9" t="s">
        <v>30</v>
      </c>
      <c r="K44" s="18" t="s">
        <v>1</v>
      </c>
      <c r="L44" s="12">
        <f t="shared" si="0"/>
        <v>0</v>
      </c>
    </row>
    <row r="45" spans="1:13" ht="56.25" customHeight="1">
      <c r="A45" s="69">
        <v>12</v>
      </c>
      <c r="B45" s="66" t="s">
        <v>41</v>
      </c>
      <c r="C45" s="34" t="s">
        <v>15</v>
      </c>
      <c r="D45" s="31" t="s">
        <v>62</v>
      </c>
      <c r="E45" s="31" t="s">
        <v>30</v>
      </c>
      <c r="F45" s="32" t="s">
        <v>30</v>
      </c>
      <c r="G45" s="9">
        <v>1</v>
      </c>
      <c r="H45" s="9" t="s">
        <v>30</v>
      </c>
      <c r="I45" s="9" t="s">
        <v>30</v>
      </c>
      <c r="J45" s="9" t="s">
        <v>30</v>
      </c>
      <c r="K45" s="18" t="s">
        <v>81</v>
      </c>
      <c r="L45" s="12">
        <f t="shared" si="0"/>
        <v>1</v>
      </c>
    </row>
    <row r="46" spans="1:13" ht="55.5" customHeight="1">
      <c r="A46" s="69">
        <v>13</v>
      </c>
      <c r="B46" s="67" t="s">
        <v>42</v>
      </c>
      <c r="C46" s="34" t="s">
        <v>17</v>
      </c>
      <c r="D46" s="31" t="s">
        <v>62</v>
      </c>
      <c r="E46" s="31" t="s">
        <v>30</v>
      </c>
      <c r="F46" s="32" t="s">
        <v>30</v>
      </c>
      <c r="G46" s="9">
        <v>2</v>
      </c>
      <c r="H46" s="9" t="s">
        <v>30</v>
      </c>
      <c r="I46" s="9" t="s">
        <v>30</v>
      </c>
      <c r="J46" s="9" t="s">
        <v>30</v>
      </c>
      <c r="K46" s="18" t="s">
        <v>81</v>
      </c>
      <c r="L46" s="12">
        <f t="shared" si="0"/>
        <v>2</v>
      </c>
    </row>
    <row r="47" spans="1:13" s="53" customFormat="1" ht="62.25" customHeight="1">
      <c r="A47" s="203">
        <v>14</v>
      </c>
      <c r="B47" s="234" t="s">
        <v>45</v>
      </c>
      <c r="C47" s="232" t="s">
        <v>47</v>
      </c>
      <c r="D47" s="32" t="s">
        <v>62</v>
      </c>
      <c r="E47" s="9" t="s">
        <v>30</v>
      </c>
      <c r="F47" s="9">
        <v>3</v>
      </c>
      <c r="G47" s="9" t="s">
        <v>30</v>
      </c>
      <c r="H47" s="9">
        <v>2</v>
      </c>
      <c r="I47" s="9">
        <v>2</v>
      </c>
      <c r="J47" s="9" t="s">
        <v>30</v>
      </c>
      <c r="K47" s="38" t="s">
        <v>81</v>
      </c>
      <c r="L47" s="35">
        <f>SUM(F47:J47)</f>
        <v>7</v>
      </c>
    </row>
    <row r="48" spans="1:13" s="53" customFormat="1" ht="62.25" customHeight="1">
      <c r="A48" s="204"/>
      <c r="B48" s="235"/>
      <c r="C48" s="233"/>
      <c r="D48" s="32" t="s">
        <v>62</v>
      </c>
      <c r="E48" s="32" t="s">
        <v>30</v>
      </c>
      <c r="F48" s="32" t="s">
        <v>30</v>
      </c>
      <c r="G48" s="9" t="s">
        <v>30</v>
      </c>
      <c r="H48" s="61">
        <v>5</v>
      </c>
      <c r="I48" s="9" t="s">
        <v>30</v>
      </c>
      <c r="J48" s="9" t="s">
        <v>30</v>
      </c>
      <c r="K48" s="79" t="s">
        <v>79</v>
      </c>
      <c r="L48" s="35"/>
    </row>
    <row r="49" spans="1:12" ht="56.25" customHeight="1">
      <c r="A49" s="69">
        <v>15</v>
      </c>
      <c r="B49" s="67" t="s">
        <v>44</v>
      </c>
      <c r="C49" s="34" t="s">
        <v>18</v>
      </c>
      <c r="D49" s="31" t="s">
        <v>62</v>
      </c>
      <c r="E49" s="31" t="s">
        <v>30</v>
      </c>
      <c r="F49" s="32" t="s">
        <v>30</v>
      </c>
      <c r="G49" s="9">
        <v>3</v>
      </c>
      <c r="H49" s="9" t="s">
        <v>30</v>
      </c>
      <c r="I49" s="9" t="s">
        <v>30</v>
      </c>
      <c r="J49" s="9" t="s">
        <v>30</v>
      </c>
      <c r="K49" s="18" t="s">
        <v>81</v>
      </c>
      <c r="L49" s="12">
        <f t="shared" si="0"/>
        <v>3</v>
      </c>
    </row>
    <row r="50" spans="1:12" ht="76.5" customHeight="1">
      <c r="A50" s="51">
        <v>16</v>
      </c>
      <c r="B50" s="68" t="s">
        <v>43</v>
      </c>
      <c r="C50" s="47" t="s">
        <v>26</v>
      </c>
      <c r="D50" s="31" t="s">
        <v>62</v>
      </c>
      <c r="E50" s="6" t="s">
        <v>30</v>
      </c>
      <c r="F50" s="9" t="s">
        <v>30</v>
      </c>
      <c r="G50" s="9" t="s">
        <v>30</v>
      </c>
      <c r="H50" s="9" t="s">
        <v>30</v>
      </c>
      <c r="I50" s="9" t="s">
        <v>30</v>
      </c>
      <c r="J50" s="9" t="s">
        <v>30</v>
      </c>
      <c r="K50" s="18" t="s">
        <v>81</v>
      </c>
      <c r="L50" s="12">
        <f t="shared" si="0"/>
        <v>0</v>
      </c>
    </row>
    <row r="51" spans="1:12" ht="34.5" customHeight="1">
      <c r="A51" s="50">
        <v>17</v>
      </c>
      <c r="B51" s="166" t="s">
        <v>19</v>
      </c>
      <c r="C51" s="167"/>
      <c r="D51" s="167"/>
      <c r="E51" s="167"/>
      <c r="F51" s="167"/>
      <c r="G51" s="167"/>
      <c r="H51" s="167"/>
      <c r="I51" s="167"/>
      <c r="J51" s="168"/>
      <c r="K51" s="15"/>
    </row>
    <row r="52" spans="1:12" ht="64.5" customHeight="1">
      <c r="A52" s="49">
        <v>18</v>
      </c>
      <c r="B52" s="8" t="s">
        <v>63</v>
      </c>
      <c r="C52" s="19" t="s">
        <v>70</v>
      </c>
      <c r="D52" s="6" t="s">
        <v>64</v>
      </c>
      <c r="E52" s="6">
        <v>26195</v>
      </c>
      <c r="F52" s="9">
        <v>36650</v>
      </c>
      <c r="G52" s="9">
        <v>36650</v>
      </c>
      <c r="H52" s="9">
        <v>36650</v>
      </c>
      <c r="I52" s="9">
        <v>36650</v>
      </c>
      <c r="J52" s="9">
        <v>109950</v>
      </c>
      <c r="K52" s="16" t="s">
        <v>77</v>
      </c>
      <c r="L52" s="12">
        <f t="shared" si="0"/>
        <v>256550</v>
      </c>
    </row>
    <row r="53" spans="1:12" ht="32.25" customHeight="1">
      <c r="A53" s="50">
        <v>19</v>
      </c>
      <c r="B53" s="229" t="s">
        <v>53</v>
      </c>
      <c r="C53" s="230"/>
      <c r="D53" s="230"/>
      <c r="E53" s="230"/>
      <c r="F53" s="230"/>
      <c r="G53" s="230"/>
      <c r="H53" s="230"/>
      <c r="I53" s="230"/>
      <c r="J53" s="231"/>
      <c r="K53" s="15"/>
    </row>
    <row r="54" spans="1:12" ht="56.25">
      <c r="A54" s="49">
        <v>20</v>
      </c>
      <c r="B54" s="78" t="s">
        <v>52</v>
      </c>
      <c r="C54" s="19" t="s">
        <v>55</v>
      </c>
      <c r="D54" s="31" t="s">
        <v>62</v>
      </c>
      <c r="E54" s="6" t="s">
        <v>30</v>
      </c>
      <c r="F54" s="9" t="s">
        <v>30</v>
      </c>
      <c r="G54" s="9">
        <v>95</v>
      </c>
      <c r="H54" s="9">
        <v>90</v>
      </c>
      <c r="I54" s="9">
        <v>86</v>
      </c>
      <c r="J54" s="9" t="s">
        <v>30</v>
      </c>
      <c r="K54" s="16" t="s">
        <v>54</v>
      </c>
    </row>
    <row r="55" spans="1:12">
      <c r="A55" s="12"/>
    </row>
    <row r="56" spans="1:12">
      <c r="A56" s="12"/>
    </row>
    <row r="57" spans="1:12">
      <c r="A57" s="12"/>
    </row>
    <row r="58" spans="1:12">
      <c r="A58" s="12"/>
    </row>
    <row r="59" spans="1:12">
      <c r="A59" s="12"/>
    </row>
    <row r="60" spans="1:12">
      <c r="A60" s="12"/>
    </row>
    <row r="61" spans="1:12">
      <c r="A61" s="12"/>
    </row>
    <row r="62" spans="1:12">
      <c r="A62" s="12"/>
    </row>
    <row r="63" spans="1:12">
      <c r="A63" s="12"/>
    </row>
    <row r="64" spans="1:12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</sheetData>
  <mergeCells count="51">
    <mergeCell ref="B53:J53"/>
    <mergeCell ref="A47:A48"/>
    <mergeCell ref="C47:C48"/>
    <mergeCell ref="B47:B48"/>
    <mergeCell ref="A39:A41"/>
    <mergeCell ref="B39:B41"/>
    <mergeCell ref="C39:C41"/>
    <mergeCell ref="D39:D41"/>
    <mergeCell ref="A42:A44"/>
    <mergeCell ref="B42:B44"/>
    <mergeCell ref="C42:C44"/>
    <mergeCell ref="D42:D44"/>
    <mergeCell ref="B51:J51"/>
    <mergeCell ref="A35:A38"/>
    <mergeCell ref="B35:B38"/>
    <mergeCell ref="C35:C37"/>
    <mergeCell ref="D35:D38"/>
    <mergeCell ref="A31:A34"/>
    <mergeCell ref="B31:B34"/>
    <mergeCell ref="C31:C34"/>
    <mergeCell ref="D31:D34"/>
    <mergeCell ref="K26:K27"/>
    <mergeCell ref="A28:A30"/>
    <mergeCell ref="B28:B30"/>
    <mergeCell ref="C28:C30"/>
    <mergeCell ref="D28:D30"/>
    <mergeCell ref="A21:A27"/>
    <mergeCell ref="B21:B27"/>
    <mergeCell ref="C21:C27"/>
    <mergeCell ref="D21:D26"/>
    <mergeCell ref="K11:K12"/>
    <mergeCell ref="B14:J14"/>
    <mergeCell ref="B15:J15"/>
    <mergeCell ref="A17:A18"/>
    <mergeCell ref="B17:B18"/>
    <mergeCell ref="K17:K18"/>
    <mergeCell ref="A9:J9"/>
    <mergeCell ref="A11:A12"/>
    <mergeCell ref="B11:B12"/>
    <mergeCell ref="C11:C12"/>
    <mergeCell ref="D11:D12"/>
    <mergeCell ref="E11:E12"/>
    <mergeCell ref="F11:J11"/>
    <mergeCell ref="E5:M5"/>
    <mergeCell ref="W5:AD5"/>
    <mergeCell ref="E7:M7"/>
    <mergeCell ref="E8:M8"/>
    <mergeCell ref="E3:M3"/>
    <mergeCell ref="W3:AD3"/>
    <mergeCell ref="E4:M4"/>
    <mergeCell ref="W4:AD4"/>
  </mergeCells>
  <phoneticPr fontId="1" type="noConversion"/>
  <pageMargins left="0.15748031496062992" right="0.15748031496062992" top="0.15748031496062992" bottom="0.15748031496062992" header="0.31496062992125984" footer="0.31496062992125984"/>
  <pageSetup paperSize="9" scale="5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D96"/>
  <sheetViews>
    <sheetView topLeftCell="A30" workbookViewId="0">
      <selection activeCell="A35" sqref="A1:IV65536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53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>
      <c r="H1" s="53" t="s">
        <v>59</v>
      </c>
    </row>
    <row r="2" spans="1:30" ht="2.25" customHeight="1">
      <c r="E2" s="40"/>
      <c r="F2" s="40"/>
      <c r="G2" s="80"/>
      <c r="H2" s="40"/>
      <c r="I2" s="40"/>
      <c r="J2" s="40"/>
      <c r="K2" s="40"/>
      <c r="L2" s="40"/>
      <c r="M2" s="40"/>
    </row>
    <row r="3" spans="1:30" s="40" customFormat="1" ht="22.5" customHeight="1">
      <c r="A3" s="12"/>
      <c r="E3" s="198" t="s">
        <v>46</v>
      </c>
      <c r="F3" s="198"/>
      <c r="G3" s="198"/>
      <c r="H3" s="198"/>
      <c r="I3" s="198"/>
      <c r="J3" s="198"/>
      <c r="K3" s="198"/>
      <c r="L3" s="198"/>
      <c r="M3" s="198"/>
      <c r="T3" s="42"/>
      <c r="U3" s="42"/>
      <c r="V3" s="42"/>
      <c r="W3" s="198"/>
      <c r="X3" s="198"/>
      <c r="Y3" s="198"/>
      <c r="Z3" s="198"/>
      <c r="AA3" s="198"/>
      <c r="AB3" s="198"/>
      <c r="AC3" s="198"/>
      <c r="AD3" s="198"/>
    </row>
    <row r="4" spans="1:30" s="40" customFormat="1" ht="14.25" customHeight="1">
      <c r="A4" s="12"/>
      <c r="E4" s="199" t="s">
        <v>94</v>
      </c>
      <c r="F4" s="199"/>
      <c r="G4" s="199"/>
      <c r="H4" s="199"/>
      <c r="I4" s="199"/>
      <c r="J4" s="199"/>
      <c r="K4" s="199"/>
      <c r="L4" s="199"/>
      <c r="M4" s="199"/>
      <c r="T4" s="42"/>
      <c r="U4" s="42"/>
      <c r="V4" s="42"/>
      <c r="W4" s="199"/>
      <c r="X4" s="199"/>
      <c r="Y4" s="199"/>
      <c r="Z4" s="199"/>
      <c r="AA4" s="199"/>
      <c r="AB4" s="199"/>
      <c r="AC4" s="199"/>
      <c r="AD4" s="199"/>
    </row>
    <row r="5" spans="1:30" s="40" customFormat="1" ht="18" customHeight="1">
      <c r="A5" s="12"/>
      <c r="E5" s="198" t="s">
        <v>22</v>
      </c>
      <c r="F5" s="198"/>
      <c r="G5" s="198"/>
      <c r="H5" s="198"/>
      <c r="I5" s="198"/>
      <c r="J5" s="198"/>
      <c r="K5" s="198"/>
      <c r="L5" s="198"/>
      <c r="M5" s="198"/>
      <c r="T5" s="42"/>
      <c r="U5" s="42"/>
      <c r="V5" s="42"/>
      <c r="W5" s="198"/>
      <c r="X5" s="198"/>
      <c r="Y5" s="198"/>
      <c r="Z5" s="198"/>
      <c r="AA5" s="198"/>
      <c r="AB5" s="198"/>
      <c r="AC5" s="198"/>
      <c r="AD5" s="198"/>
    </row>
    <row r="6" spans="1:30" s="40" customFormat="1" ht="14.25" customHeight="1">
      <c r="A6" s="12"/>
      <c r="E6" s="48"/>
      <c r="F6" s="48"/>
      <c r="G6" s="81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>
      <c r="A7" s="12"/>
      <c r="E7" s="198" t="s">
        <v>23</v>
      </c>
      <c r="F7" s="198"/>
      <c r="G7" s="198"/>
      <c r="H7" s="198"/>
      <c r="I7" s="198"/>
      <c r="J7" s="198"/>
      <c r="K7" s="198"/>
      <c r="L7" s="198"/>
      <c r="M7" s="198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>
      <c r="A8" s="12"/>
      <c r="E8" s="199" t="s">
        <v>92</v>
      </c>
      <c r="F8" s="199"/>
      <c r="G8" s="199"/>
      <c r="H8" s="199"/>
      <c r="I8" s="199"/>
      <c r="J8" s="199"/>
      <c r="K8" s="199"/>
      <c r="L8" s="199"/>
      <c r="M8" s="199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>
      <c r="A9" s="197" t="s">
        <v>93</v>
      </c>
      <c r="B9" s="197"/>
      <c r="C9" s="197"/>
      <c r="D9" s="197"/>
      <c r="E9" s="197"/>
      <c r="F9" s="197"/>
      <c r="G9" s="197"/>
      <c r="H9" s="197"/>
      <c r="I9" s="197"/>
      <c r="J9" s="197"/>
      <c r="K9" s="43"/>
      <c r="L9" s="44"/>
    </row>
    <row r="10" spans="1:30" ht="13.5" customHeight="1">
      <c r="A10" s="22"/>
      <c r="B10" s="22"/>
      <c r="C10" s="22"/>
      <c r="D10" s="22"/>
      <c r="E10" s="22"/>
      <c r="F10" s="22"/>
      <c r="G10" s="82"/>
      <c r="H10" s="22"/>
      <c r="I10" s="22"/>
      <c r="J10" s="22"/>
    </row>
    <row r="11" spans="1:30" ht="35.25" customHeight="1">
      <c r="A11" s="169" t="s">
        <v>60</v>
      </c>
      <c r="B11" s="169" t="s">
        <v>2</v>
      </c>
      <c r="C11" s="169" t="s">
        <v>4</v>
      </c>
      <c r="D11" s="169" t="s">
        <v>5</v>
      </c>
      <c r="E11" s="169" t="s">
        <v>71</v>
      </c>
      <c r="F11" s="184" t="s">
        <v>6</v>
      </c>
      <c r="G11" s="185"/>
      <c r="H11" s="185"/>
      <c r="I11" s="185"/>
      <c r="J11" s="185"/>
      <c r="K11" s="192" t="s">
        <v>74</v>
      </c>
    </row>
    <row r="12" spans="1:30" ht="15.75">
      <c r="A12" s="202"/>
      <c r="B12" s="179"/>
      <c r="C12" s="179"/>
      <c r="D12" s="179"/>
      <c r="E12" s="179"/>
      <c r="F12" s="4">
        <v>2014</v>
      </c>
      <c r="G12" s="83">
        <v>2015</v>
      </c>
      <c r="H12" s="26">
        <v>2016</v>
      </c>
      <c r="I12" s="26">
        <v>2017</v>
      </c>
      <c r="J12" s="5" t="s">
        <v>51</v>
      </c>
      <c r="K12" s="193"/>
    </row>
    <row r="13" spans="1:30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9">
        <v>7</v>
      </c>
      <c r="H13" s="9">
        <v>8</v>
      </c>
      <c r="I13" s="6">
        <v>9</v>
      </c>
      <c r="J13" s="9">
        <v>10</v>
      </c>
      <c r="K13" s="6">
        <v>11</v>
      </c>
    </row>
    <row r="14" spans="1:30" s="53" customFormat="1" ht="22.5" customHeight="1">
      <c r="A14" s="50"/>
      <c r="B14" s="176" t="s">
        <v>3</v>
      </c>
      <c r="C14" s="177"/>
      <c r="D14" s="177"/>
      <c r="E14" s="177"/>
      <c r="F14" s="177"/>
      <c r="G14" s="177"/>
      <c r="H14" s="177"/>
      <c r="I14" s="177"/>
      <c r="J14" s="178"/>
      <c r="K14" s="33"/>
      <c r="L14" s="35"/>
    </row>
    <row r="15" spans="1:30" ht="38.25" customHeight="1">
      <c r="A15" s="49">
        <v>1</v>
      </c>
      <c r="B15" s="166" t="s">
        <v>28</v>
      </c>
      <c r="C15" s="182"/>
      <c r="D15" s="182"/>
      <c r="E15" s="182"/>
      <c r="F15" s="182"/>
      <c r="G15" s="182"/>
      <c r="H15" s="182"/>
      <c r="I15" s="182"/>
      <c r="J15" s="183"/>
      <c r="K15" s="15"/>
    </row>
    <row r="16" spans="1:30" ht="66" customHeight="1">
      <c r="A16" s="49">
        <v>2</v>
      </c>
      <c r="B16" s="8" t="s">
        <v>66</v>
      </c>
      <c r="C16" s="10"/>
      <c r="D16" s="10"/>
      <c r="E16" s="10"/>
      <c r="F16" s="10"/>
      <c r="G16" s="27"/>
      <c r="H16" s="27"/>
      <c r="I16" s="27"/>
      <c r="J16" s="10"/>
      <c r="K16" s="15"/>
    </row>
    <row r="17" spans="1:13" ht="65.25" customHeight="1">
      <c r="A17" s="203">
        <v>3</v>
      </c>
      <c r="B17" s="180" t="s">
        <v>68</v>
      </c>
      <c r="C17" s="20" t="s">
        <v>67</v>
      </c>
      <c r="D17" s="6" t="s">
        <v>62</v>
      </c>
      <c r="E17" s="6">
        <v>23</v>
      </c>
      <c r="F17" s="6">
        <v>4</v>
      </c>
      <c r="G17" s="9">
        <v>94</v>
      </c>
      <c r="H17" s="9">
        <v>36</v>
      </c>
      <c r="I17" s="9">
        <v>25</v>
      </c>
      <c r="J17" s="6">
        <v>81</v>
      </c>
      <c r="K17" s="186" t="s">
        <v>78</v>
      </c>
      <c r="L17" s="12">
        <f>SUM(F17:J17)</f>
        <v>240</v>
      </c>
    </row>
    <row r="18" spans="1:13" ht="95.25" customHeight="1">
      <c r="A18" s="204"/>
      <c r="B18" s="181"/>
      <c r="C18" s="20" t="s">
        <v>88</v>
      </c>
      <c r="D18" s="6" t="s">
        <v>62</v>
      </c>
      <c r="E18" s="6" t="s">
        <v>30</v>
      </c>
      <c r="F18" s="6">
        <v>26</v>
      </c>
      <c r="G18" s="9">
        <v>141</v>
      </c>
      <c r="H18" s="9" t="s">
        <v>30</v>
      </c>
      <c r="I18" s="9">
        <v>36</v>
      </c>
      <c r="J18" s="6">
        <v>45</v>
      </c>
      <c r="K18" s="187"/>
      <c r="L18" s="12">
        <f t="shared" ref="L18:L52" si="0">SUM(F18:J18)</f>
        <v>248</v>
      </c>
    </row>
    <row r="19" spans="1:13" ht="63" customHeight="1">
      <c r="A19" s="49">
        <v>4</v>
      </c>
      <c r="B19" s="11" t="s">
        <v>69</v>
      </c>
      <c r="C19" s="21" t="s">
        <v>61</v>
      </c>
      <c r="D19" s="6" t="s">
        <v>62</v>
      </c>
      <c r="E19" s="6" t="s">
        <v>30</v>
      </c>
      <c r="F19" s="6" t="s">
        <v>30</v>
      </c>
      <c r="G19" s="9" t="s">
        <v>30</v>
      </c>
      <c r="H19" s="9" t="s">
        <v>30</v>
      </c>
      <c r="I19" s="9" t="s">
        <v>30</v>
      </c>
      <c r="J19" s="6">
        <v>8</v>
      </c>
      <c r="K19" s="16" t="s">
        <v>50</v>
      </c>
      <c r="L19" s="12">
        <f t="shared" si="0"/>
        <v>8</v>
      </c>
    </row>
    <row r="20" spans="1:13" ht="63" customHeight="1">
      <c r="A20" s="49">
        <v>5</v>
      </c>
      <c r="B20" s="64" t="s">
        <v>29</v>
      </c>
      <c r="C20" s="65"/>
      <c r="D20" s="63"/>
      <c r="E20" s="6"/>
      <c r="F20" s="6"/>
      <c r="G20" s="9"/>
      <c r="H20" s="9"/>
      <c r="I20" s="9"/>
      <c r="J20" s="6"/>
      <c r="K20" s="16"/>
    </row>
    <row r="21" spans="1:13" ht="48" customHeight="1">
      <c r="A21" s="216">
        <v>6</v>
      </c>
      <c r="B21" s="213" t="s">
        <v>35</v>
      </c>
      <c r="C21" s="194" t="s">
        <v>8</v>
      </c>
      <c r="D21" s="191" t="s">
        <v>62</v>
      </c>
      <c r="E21" s="6">
        <v>1</v>
      </c>
      <c r="F21" s="9">
        <v>4</v>
      </c>
      <c r="G21" s="9">
        <v>0</v>
      </c>
      <c r="H21" s="9">
        <v>0</v>
      </c>
      <c r="I21" s="9">
        <v>2</v>
      </c>
      <c r="J21" s="9" t="s">
        <v>30</v>
      </c>
      <c r="K21" s="17" t="s">
        <v>79</v>
      </c>
      <c r="L21" s="12">
        <f t="shared" si="0"/>
        <v>6</v>
      </c>
      <c r="M21" s="39">
        <f>SUM(L21:L25)</f>
        <v>7</v>
      </c>
    </row>
    <row r="22" spans="1:13" ht="51.75" customHeight="1">
      <c r="A22" s="216"/>
      <c r="B22" s="214"/>
      <c r="C22" s="195"/>
      <c r="D22" s="170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9" t="s">
        <v>30</v>
      </c>
      <c r="K22" s="16" t="s">
        <v>83</v>
      </c>
      <c r="L22" s="12">
        <f t="shared" si="0"/>
        <v>0</v>
      </c>
    </row>
    <row r="23" spans="1:13" ht="69.75" customHeight="1">
      <c r="A23" s="216"/>
      <c r="B23" s="214"/>
      <c r="C23" s="195"/>
      <c r="D23" s="170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9" t="s">
        <v>30</v>
      </c>
      <c r="K23" s="17" t="s">
        <v>91</v>
      </c>
      <c r="L23" s="12">
        <f t="shared" si="0"/>
        <v>1</v>
      </c>
    </row>
    <row r="24" spans="1:13" ht="63" customHeight="1">
      <c r="A24" s="216"/>
      <c r="B24" s="214"/>
      <c r="C24" s="195"/>
      <c r="D24" s="170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9" t="s">
        <v>30</v>
      </c>
      <c r="K24" s="16" t="s">
        <v>10</v>
      </c>
      <c r="L24" s="12">
        <f t="shared" si="0"/>
        <v>0</v>
      </c>
    </row>
    <row r="25" spans="1:13" ht="69" customHeight="1">
      <c r="A25" s="216"/>
      <c r="B25" s="214"/>
      <c r="C25" s="195"/>
      <c r="D25" s="170"/>
      <c r="E25" s="6" t="s">
        <v>30</v>
      </c>
      <c r="F25" s="9" t="s">
        <v>30</v>
      </c>
      <c r="G25" s="9" t="s">
        <v>30</v>
      </c>
      <c r="H25" s="9" t="s">
        <v>30</v>
      </c>
      <c r="I25" s="9" t="s">
        <v>30</v>
      </c>
      <c r="J25" s="9" t="s">
        <v>30</v>
      </c>
      <c r="K25" s="18" t="s">
        <v>11</v>
      </c>
      <c r="L25" s="12">
        <f t="shared" si="0"/>
        <v>0</v>
      </c>
    </row>
    <row r="26" spans="1:13" ht="29.25" customHeight="1">
      <c r="A26" s="216"/>
      <c r="B26" s="214"/>
      <c r="C26" s="195"/>
      <c r="D26" s="170"/>
      <c r="E26" s="6">
        <v>7</v>
      </c>
      <c r="F26" s="9" t="s">
        <v>30</v>
      </c>
      <c r="G26" s="9">
        <v>2</v>
      </c>
      <c r="H26" s="9" t="s">
        <v>30</v>
      </c>
      <c r="I26" s="9" t="s">
        <v>30</v>
      </c>
      <c r="J26" s="9" t="s">
        <v>30</v>
      </c>
      <c r="K26" s="227" t="s">
        <v>81</v>
      </c>
      <c r="L26" s="12" t="e">
        <f>F26+G26+H26+J26</f>
        <v>#VALUE!</v>
      </c>
    </row>
    <row r="27" spans="1:13" ht="33.75" customHeight="1">
      <c r="A27" s="216"/>
      <c r="B27" s="215"/>
      <c r="C27" s="196"/>
      <c r="D27" s="6" t="s">
        <v>25</v>
      </c>
      <c r="E27" s="6"/>
      <c r="F27" s="9" t="s">
        <v>30</v>
      </c>
      <c r="G27" s="9">
        <v>50.2</v>
      </c>
      <c r="H27" s="9" t="s">
        <v>30</v>
      </c>
      <c r="I27" s="9" t="s">
        <v>30</v>
      </c>
      <c r="J27" s="9" t="s">
        <v>30</v>
      </c>
      <c r="K27" s="228"/>
      <c r="L27" s="12" t="e">
        <f>F27+G27+H27+J27</f>
        <v>#VALUE!</v>
      </c>
    </row>
    <row r="28" spans="1:13" ht="45.75" customHeight="1">
      <c r="A28" s="216">
        <v>7</v>
      </c>
      <c r="B28" s="217" t="s">
        <v>36</v>
      </c>
      <c r="C28" s="163" t="s">
        <v>75</v>
      </c>
      <c r="D28" s="191" t="s">
        <v>62</v>
      </c>
      <c r="E28" s="6">
        <v>1</v>
      </c>
      <c r="F28" s="9">
        <v>1</v>
      </c>
      <c r="G28" s="9">
        <v>3</v>
      </c>
      <c r="H28" s="9" t="s">
        <v>30</v>
      </c>
      <c r="I28" s="9" t="s">
        <v>30</v>
      </c>
      <c r="J28" s="9" t="s">
        <v>30</v>
      </c>
      <c r="K28" s="17" t="s">
        <v>85</v>
      </c>
      <c r="L28" s="12">
        <f t="shared" si="0"/>
        <v>4</v>
      </c>
      <c r="M28" s="39">
        <f>SUM(L28:L30)</f>
        <v>16</v>
      </c>
    </row>
    <row r="29" spans="1:13" ht="44.25" customHeight="1">
      <c r="A29" s="216"/>
      <c r="B29" s="217"/>
      <c r="C29" s="164"/>
      <c r="D29" s="170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9" t="s">
        <v>30</v>
      </c>
      <c r="K29" s="16" t="s">
        <v>83</v>
      </c>
      <c r="L29" s="12">
        <f t="shared" si="0"/>
        <v>0</v>
      </c>
    </row>
    <row r="30" spans="1:13" ht="57" customHeight="1">
      <c r="A30" s="216"/>
      <c r="B30" s="217"/>
      <c r="C30" s="165"/>
      <c r="D30" s="171"/>
      <c r="E30" s="6">
        <v>9</v>
      </c>
      <c r="F30" s="9" t="s">
        <v>30</v>
      </c>
      <c r="G30" s="9">
        <v>12</v>
      </c>
      <c r="H30" s="9" t="s">
        <v>30</v>
      </c>
      <c r="I30" s="9" t="s">
        <v>30</v>
      </c>
      <c r="J30" s="9" t="s">
        <v>30</v>
      </c>
      <c r="K30" s="18" t="s">
        <v>86</v>
      </c>
      <c r="L30" s="12">
        <f t="shared" si="0"/>
        <v>12</v>
      </c>
    </row>
    <row r="31" spans="1:13" ht="48" customHeight="1">
      <c r="A31" s="216">
        <v>8</v>
      </c>
      <c r="B31" s="213" t="s">
        <v>37</v>
      </c>
      <c r="C31" s="163" t="s">
        <v>13</v>
      </c>
      <c r="D31" s="191" t="s">
        <v>62</v>
      </c>
      <c r="E31" s="6">
        <v>1</v>
      </c>
      <c r="F31" s="9">
        <v>2</v>
      </c>
      <c r="G31" s="9">
        <v>1</v>
      </c>
      <c r="H31" s="9" t="s">
        <v>30</v>
      </c>
      <c r="I31" s="9">
        <v>1</v>
      </c>
      <c r="J31" s="9" t="s">
        <v>30</v>
      </c>
      <c r="K31" s="17" t="s">
        <v>84</v>
      </c>
      <c r="L31" s="12">
        <f t="shared" si="0"/>
        <v>4</v>
      </c>
      <c r="M31" s="39">
        <f>SUM(L31:L34)</f>
        <v>8</v>
      </c>
    </row>
    <row r="32" spans="1:13" ht="48.75" customHeight="1">
      <c r="A32" s="216"/>
      <c r="B32" s="214"/>
      <c r="C32" s="164"/>
      <c r="D32" s="170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9" t="s">
        <v>30</v>
      </c>
      <c r="K32" s="16" t="s">
        <v>83</v>
      </c>
      <c r="L32" s="12">
        <f t="shared" si="0"/>
        <v>0</v>
      </c>
    </row>
    <row r="33" spans="1:13" ht="56.25" customHeight="1">
      <c r="A33" s="216"/>
      <c r="B33" s="214"/>
      <c r="C33" s="164"/>
      <c r="D33" s="170"/>
      <c r="E33" s="6">
        <v>2</v>
      </c>
      <c r="F33" s="9" t="s">
        <v>30</v>
      </c>
      <c r="G33" s="61">
        <v>3</v>
      </c>
      <c r="H33" s="9" t="s">
        <v>30</v>
      </c>
      <c r="I33" s="9" t="s">
        <v>30</v>
      </c>
      <c r="J33" s="9" t="s">
        <v>30</v>
      </c>
      <c r="K33" s="18" t="s">
        <v>81</v>
      </c>
      <c r="L33" s="12">
        <f t="shared" si="0"/>
        <v>3</v>
      </c>
    </row>
    <row r="34" spans="1:13" ht="36.75" customHeight="1">
      <c r="A34" s="216"/>
      <c r="B34" s="215"/>
      <c r="C34" s="165"/>
      <c r="D34" s="171"/>
      <c r="E34" s="6" t="s">
        <v>30</v>
      </c>
      <c r="F34" s="9">
        <v>1</v>
      </c>
      <c r="G34" s="9" t="s">
        <v>30</v>
      </c>
      <c r="H34" s="9" t="s">
        <v>30</v>
      </c>
      <c r="I34" s="9" t="s">
        <v>30</v>
      </c>
      <c r="J34" s="9" t="s">
        <v>30</v>
      </c>
      <c r="K34" s="18" t="s">
        <v>56</v>
      </c>
      <c r="L34" s="12">
        <f t="shared" si="0"/>
        <v>1</v>
      </c>
    </row>
    <row r="35" spans="1:13" ht="48" customHeight="1">
      <c r="A35" s="216">
        <v>9</v>
      </c>
      <c r="B35" s="213" t="s">
        <v>48</v>
      </c>
      <c r="C35" s="160" t="s">
        <v>49</v>
      </c>
      <c r="D35" s="169" t="s">
        <v>62</v>
      </c>
      <c r="E35" s="6" t="s">
        <v>30</v>
      </c>
      <c r="F35" s="9" t="s">
        <v>30</v>
      </c>
      <c r="G35" s="9">
        <v>2</v>
      </c>
      <c r="H35" s="9" t="s">
        <v>30</v>
      </c>
      <c r="I35" s="9" t="s">
        <v>30</v>
      </c>
      <c r="J35" s="9" t="s">
        <v>30</v>
      </c>
      <c r="K35" s="17" t="s">
        <v>79</v>
      </c>
      <c r="L35" s="12">
        <f t="shared" si="0"/>
        <v>2</v>
      </c>
      <c r="M35" s="39">
        <f>SUM(L35:L37)</f>
        <v>6</v>
      </c>
    </row>
    <row r="36" spans="1:13" ht="48.75" customHeight="1">
      <c r="A36" s="216"/>
      <c r="B36" s="214"/>
      <c r="C36" s="161"/>
      <c r="D36" s="169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9" t="s">
        <v>30</v>
      </c>
      <c r="K36" s="16" t="s">
        <v>80</v>
      </c>
      <c r="L36" s="12">
        <f t="shared" si="0"/>
        <v>0</v>
      </c>
    </row>
    <row r="37" spans="1:13" ht="55.5" customHeight="1">
      <c r="A37" s="216"/>
      <c r="B37" s="214"/>
      <c r="C37" s="162"/>
      <c r="D37" s="169"/>
      <c r="E37" s="6">
        <v>10</v>
      </c>
      <c r="F37" s="9">
        <v>2</v>
      </c>
      <c r="G37" s="9">
        <v>2</v>
      </c>
      <c r="H37" s="9" t="s">
        <v>30</v>
      </c>
      <c r="I37" s="9" t="s">
        <v>30</v>
      </c>
      <c r="J37" s="9" t="s">
        <v>30</v>
      </c>
      <c r="K37" s="18" t="s">
        <v>87</v>
      </c>
      <c r="L37" s="12">
        <f t="shared" si="0"/>
        <v>4</v>
      </c>
    </row>
    <row r="38" spans="1:13" ht="53.25" customHeight="1">
      <c r="A38" s="216"/>
      <c r="B38" s="215"/>
      <c r="C38" s="20" t="s">
        <v>76</v>
      </c>
      <c r="D38" s="169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9" t="s">
        <v>30</v>
      </c>
      <c r="K38" s="17" t="s">
        <v>79</v>
      </c>
      <c r="L38" s="12">
        <f t="shared" si="0"/>
        <v>0</v>
      </c>
    </row>
    <row r="39" spans="1:13" ht="47.25" customHeight="1">
      <c r="A39" s="216">
        <v>10</v>
      </c>
      <c r="B39" s="213" t="s">
        <v>38</v>
      </c>
      <c r="C39" s="163" t="s">
        <v>72</v>
      </c>
      <c r="D39" s="170" t="s">
        <v>62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9" t="s">
        <v>30</v>
      </c>
      <c r="K39" s="17" t="s">
        <v>0</v>
      </c>
      <c r="L39" s="12">
        <f t="shared" si="0"/>
        <v>0</v>
      </c>
      <c r="M39" s="39">
        <f>SUM(L39:L41)</f>
        <v>2</v>
      </c>
    </row>
    <row r="40" spans="1:13" ht="47.25" customHeight="1">
      <c r="A40" s="216"/>
      <c r="B40" s="214"/>
      <c r="C40" s="164"/>
      <c r="D40" s="170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9" t="s">
        <v>30</v>
      </c>
      <c r="K40" s="16" t="s">
        <v>80</v>
      </c>
      <c r="L40" s="12">
        <f t="shared" si="0"/>
        <v>0</v>
      </c>
    </row>
    <row r="41" spans="1:13" ht="63.75" customHeight="1">
      <c r="A41" s="216"/>
      <c r="B41" s="215"/>
      <c r="C41" s="165"/>
      <c r="D41" s="171"/>
      <c r="E41" s="6" t="s">
        <v>30</v>
      </c>
      <c r="F41" s="9" t="s">
        <v>30</v>
      </c>
      <c r="G41" s="9">
        <v>2</v>
      </c>
      <c r="H41" s="9" t="s">
        <v>30</v>
      </c>
      <c r="I41" s="9" t="s">
        <v>30</v>
      </c>
      <c r="J41" s="9" t="s">
        <v>30</v>
      </c>
      <c r="K41" s="18" t="s">
        <v>1</v>
      </c>
      <c r="L41" s="12">
        <f t="shared" si="0"/>
        <v>2</v>
      </c>
    </row>
    <row r="42" spans="1:13" ht="45.75" customHeight="1">
      <c r="A42" s="216">
        <v>11</v>
      </c>
      <c r="B42" s="213" t="s">
        <v>40</v>
      </c>
      <c r="C42" s="163" t="s">
        <v>73</v>
      </c>
      <c r="D42" s="191" t="s">
        <v>62</v>
      </c>
      <c r="E42" s="6" t="s">
        <v>30</v>
      </c>
      <c r="F42" s="9">
        <v>1</v>
      </c>
      <c r="G42" s="9" t="s">
        <v>30</v>
      </c>
      <c r="H42" s="9" t="s">
        <v>30</v>
      </c>
      <c r="I42" s="9" t="s">
        <v>30</v>
      </c>
      <c r="J42" s="9" t="s">
        <v>30</v>
      </c>
      <c r="K42" s="17" t="s">
        <v>79</v>
      </c>
      <c r="L42" s="12">
        <f t="shared" si="0"/>
        <v>1</v>
      </c>
      <c r="M42" s="39">
        <f>SUM(L42:L43)</f>
        <v>1</v>
      </c>
    </row>
    <row r="43" spans="1:13" ht="49.5" customHeight="1">
      <c r="A43" s="216"/>
      <c r="B43" s="214"/>
      <c r="C43" s="164"/>
      <c r="D43" s="170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9" t="s">
        <v>30</v>
      </c>
      <c r="K43" s="16" t="s">
        <v>80</v>
      </c>
      <c r="L43" s="12">
        <f t="shared" si="0"/>
        <v>0</v>
      </c>
    </row>
    <row r="44" spans="1:13" ht="59.25" customHeight="1">
      <c r="A44" s="216"/>
      <c r="B44" s="215"/>
      <c r="C44" s="165"/>
      <c r="D44" s="171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9" t="s">
        <v>30</v>
      </c>
      <c r="K44" s="18" t="s">
        <v>1</v>
      </c>
      <c r="L44" s="12">
        <f t="shared" si="0"/>
        <v>0</v>
      </c>
    </row>
    <row r="45" spans="1:13" ht="56.25" customHeight="1">
      <c r="A45" s="69">
        <v>12</v>
      </c>
      <c r="B45" s="66" t="s">
        <v>41</v>
      </c>
      <c r="C45" s="34" t="s">
        <v>15</v>
      </c>
      <c r="D45" s="31" t="s">
        <v>62</v>
      </c>
      <c r="E45" s="31" t="s">
        <v>30</v>
      </c>
      <c r="F45" s="32" t="s">
        <v>30</v>
      </c>
      <c r="G45" s="9">
        <v>1</v>
      </c>
      <c r="H45" s="9" t="s">
        <v>30</v>
      </c>
      <c r="I45" s="9" t="s">
        <v>30</v>
      </c>
      <c r="J45" s="9" t="s">
        <v>30</v>
      </c>
      <c r="K45" s="18" t="s">
        <v>81</v>
      </c>
      <c r="L45" s="12">
        <f t="shared" si="0"/>
        <v>1</v>
      </c>
    </row>
    <row r="46" spans="1:13" ht="55.5" customHeight="1">
      <c r="A46" s="69">
        <v>13</v>
      </c>
      <c r="B46" s="67" t="s">
        <v>42</v>
      </c>
      <c r="C46" s="34" t="s">
        <v>17</v>
      </c>
      <c r="D46" s="31" t="s">
        <v>62</v>
      </c>
      <c r="E46" s="31" t="s">
        <v>30</v>
      </c>
      <c r="F46" s="32" t="s">
        <v>30</v>
      </c>
      <c r="G46" s="9">
        <v>2</v>
      </c>
      <c r="H46" s="9" t="s">
        <v>30</v>
      </c>
      <c r="I46" s="9" t="s">
        <v>30</v>
      </c>
      <c r="J46" s="9" t="s">
        <v>30</v>
      </c>
      <c r="K46" s="18" t="s">
        <v>81</v>
      </c>
      <c r="L46" s="12">
        <f t="shared" si="0"/>
        <v>2</v>
      </c>
    </row>
    <row r="47" spans="1:13" s="53" customFormat="1" ht="62.25" customHeight="1">
      <c r="A47" s="203">
        <v>14</v>
      </c>
      <c r="B47" s="234" t="s">
        <v>45</v>
      </c>
      <c r="C47" s="232" t="s">
        <v>47</v>
      </c>
      <c r="D47" s="32" t="s">
        <v>62</v>
      </c>
      <c r="E47" s="9" t="s">
        <v>30</v>
      </c>
      <c r="F47" s="9">
        <v>3</v>
      </c>
      <c r="G47" s="9" t="s">
        <v>30</v>
      </c>
      <c r="H47" s="9">
        <v>2</v>
      </c>
      <c r="I47" s="9">
        <v>2</v>
      </c>
      <c r="J47" s="9" t="s">
        <v>30</v>
      </c>
      <c r="K47" s="38" t="s">
        <v>81</v>
      </c>
      <c r="L47" s="35">
        <f>SUM(F47:J47)</f>
        <v>7</v>
      </c>
    </row>
    <row r="48" spans="1:13" s="53" customFormat="1" ht="62.25" customHeight="1">
      <c r="A48" s="204"/>
      <c r="B48" s="235"/>
      <c r="C48" s="233"/>
      <c r="D48" s="32" t="s">
        <v>62</v>
      </c>
      <c r="E48" s="32" t="s">
        <v>30</v>
      </c>
      <c r="F48" s="32" t="s">
        <v>30</v>
      </c>
      <c r="G48" s="9" t="s">
        <v>30</v>
      </c>
      <c r="H48" s="9">
        <v>5</v>
      </c>
      <c r="I48" s="9" t="s">
        <v>30</v>
      </c>
      <c r="J48" s="9" t="s">
        <v>30</v>
      </c>
      <c r="K48" s="17" t="s">
        <v>79</v>
      </c>
      <c r="L48" s="35"/>
    </row>
    <row r="49" spans="1:12" ht="56.25" customHeight="1">
      <c r="A49" s="69">
        <v>15</v>
      </c>
      <c r="B49" s="67" t="s">
        <v>44</v>
      </c>
      <c r="C49" s="34" t="s">
        <v>18</v>
      </c>
      <c r="D49" s="31" t="s">
        <v>62</v>
      </c>
      <c r="E49" s="31" t="s">
        <v>30</v>
      </c>
      <c r="F49" s="32" t="s">
        <v>30</v>
      </c>
      <c r="G49" s="9">
        <v>3</v>
      </c>
      <c r="H49" s="9" t="s">
        <v>30</v>
      </c>
      <c r="I49" s="9" t="s">
        <v>30</v>
      </c>
      <c r="J49" s="9" t="s">
        <v>30</v>
      </c>
      <c r="K49" s="18" t="s">
        <v>81</v>
      </c>
      <c r="L49" s="12">
        <f t="shared" si="0"/>
        <v>3</v>
      </c>
    </row>
    <row r="50" spans="1:12" ht="76.5" customHeight="1">
      <c r="A50" s="51">
        <v>16</v>
      </c>
      <c r="B50" s="68" t="s">
        <v>43</v>
      </c>
      <c r="C50" s="47" t="s">
        <v>26</v>
      </c>
      <c r="D50" s="31" t="s">
        <v>62</v>
      </c>
      <c r="E50" s="6" t="s">
        <v>30</v>
      </c>
      <c r="F50" s="9" t="s">
        <v>30</v>
      </c>
      <c r="G50" s="9" t="s">
        <v>30</v>
      </c>
      <c r="H50" s="9" t="s">
        <v>30</v>
      </c>
      <c r="I50" s="9" t="s">
        <v>30</v>
      </c>
      <c r="J50" s="9" t="s">
        <v>30</v>
      </c>
      <c r="K50" s="18" t="s">
        <v>81</v>
      </c>
      <c r="L50" s="12">
        <f t="shared" si="0"/>
        <v>0</v>
      </c>
    </row>
    <row r="51" spans="1:12" ht="34.5" customHeight="1">
      <c r="A51" s="50">
        <v>17</v>
      </c>
      <c r="B51" s="166" t="s">
        <v>19</v>
      </c>
      <c r="C51" s="167"/>
      <c r="D51" s="167"/>
      <c r="E51" s="167"/>
      <c r="F51" s="167"/>
      <c r="G51" s="167"/>
      <c r="H51" s="167"/>
      <c r="I51" s="167"/>
      <c r="J51" s="168"/>
      <c r="K51" s="15"/>
    </row>
    <row r="52" spans="1:12" ht="64.5" customHeight="1">
      <c r="A52" s="49">
        <v>18</v>
      </c>
      <c r="B52" s="8" t="s">
        <v>63</v>
      </c>
      <c r="C52" s="19" t="s">
        <v>70</v>
      </c>
      <c r="D52" s="6" t="s">
        <v>64</v>
      </c>
      <c r="E52" s="6">
        <v>26195</v>
      </c>
      <c r="F52" s="9">
        <v>36650</v>
      </c>
      <c r="G52" s="61">
        <v>37870</v>
      </c>
      <c r="H52" s="9">
        <v>36650</v>
      </c>
      <c r="I52" s="9">
        <v>36650</v>
      </c>
      <c r="J52" s="9">
        <v>109950</v>
      </c>
      <c r="K52" s="16" t="s">
        <v>77</v>
      </c>
      <c r="L52" s="12">
        <f t="shared" si="0"/>
        <v>257770</v>
      </c>
    </row>
    <row r="53" spans="1:12" ht="32.25" customHeight="1">
      <c r="A53" s="50">
        <v>19</v>
      </c>
      <c r="B53" s="229" t="s">
        <v>53</v>
      </c>
      <c r="C53" s="230"/>
      <c r="D53" s="230"/>
      <c r="E53" s="230"/>
      <c r="F53" s="230"/>
      <c r="G53" s="230"/>
      <c r="H53" s="230"/>
      <c r="I53" s="230"/>
      <c r="J53" s="231"/>
      <c r="K53" s="15"/>
    </row>
    <row r="54" spans="1:12" ht="56.25">
      <c r="A54" s="49">
        <v>20</v>
      </c>
      <c r="B54" s="78" t="s">
        <v>52</v>
      </c>
      <c r="C54" s="19" t="s">
        <v>55</v>
      </c>
      <c r="D54" s="31" t="s">
        <v>62</v>
      </c>
      <c r="E54" s="6" t="s">
        <v>30</v>
      </c>
      <c r="F54" s="9" t="s">
        <v>30</v>
      </c>
      <c r="G54" s="9">
        <v>95</v>
      </c>
      <c r="H54" s="61">
        <v>94</v>
      </c>
      <c r="I54" s="61">
        <v>90</v>
      </c>
      <c r="J54" s="9" t="s">
        <v>30</v>
      </c>
      <c r="K54" s="16" t="s">
        <v>54</v>
      </c>
    </row>
    <row r="55" spans="1:12">
      <c r="A55" s="12"/>
    </row>
    <row r="56" spans="1:12">
      <c r="A56" s="12"/>
    </row>
    <row r="57" spans="1:12">
      <c r="A57" s="12"/>
    </row>
    <row r="58" spans="1:12">
      <c r="A58" s="12"/>
    </row>
    <row r="59" spans="1:12">
      <c r="A59" s="12"/>
    </row>
    <row r="60" spans="1:12">
      <c r="A60" s="12"/>
    </row>
    <row r="61" spans="1:12">
      <c r="A61" s="12"/>
    </row>
    <row r="62" spans="1:12">
      <c r="A62" s="12"/>
    </row>
    <row r="63" spans="1:12">
      <c r="A63" s="12"/>
    </row>
    <row r="64" spans="1:12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</sheetData>
  <mergeCells count="51">
    <mergeCell ref="E5:M5"/>
    <mergeCell ref="W5:AD5"/>
    <mergeCell ref="E3:M3"/>
    <mergeCell ref="W3:AD3"/>
    <mergeCell ref="E4:M4"/>
    <mergeCell ref="W4:AD4"/>
    <mergeCell ref="E7:M7"/>
    <mergeCell ref="E8:M8"/>
    <mergeCell ref="A9:J9"/>
    <mergeCell ref="A11:A12"/>
    <mergeCell ref="B11:B12"/>
    <mergeCell ref="C11:C12"/>
    <mergeCell ref="D11:D12"/>
    <mergeCell ref="E11:E12"/>
    <mergeCell ref="F11:J11"/>
    <mergeCell ref="K11:K12"/>
    <mergeCell ref="K17:K18"/>
    <mergeCell ref="A21:A27"/>
    <mergeCell ref="B21:B27"/>
    <mergeCell ref="C21:C27"/>
    <mergeCell ref="D21:D26"/>
    <mergeCell ref="K26:K27"/>
    <mergeCell ref="B14:J14"/>
    <mergeCell ref="B15:J15"/>
    <mergeCell ref="A17:A18"/>
    <mergeCell ref="B17:B18"/>
    <mergeCell ref="A31:A34"/>
    <mergeCell ref="B31:B34"/>
    <mergeCell ref="C31:C34"/>
    <mergeCell ref="D31:D34"/>
    <mergeCell ref="A28:A30"/>
    <mergeCell ref="B28:B30"/>
    <mergeCell ref="C28:C30"/>
    <mergeCell ref="D28:D30"/>
    <mergeCell ref="A39:A41"/>
    <mergeCell ref="B39:B41"/>
    <mergeCell ref="C39:C41"/>
    <mergeCell ref="D39:D41"/>
    <mergeCell ref="A35:A38"/>
    <mergeCell ref="B35:B38"/>
    <mergeCell ref="C35:C37"/>
    <mergeCell ref="D35:D38"/>
    <mergeCell ref="B51:J51"/>
    <mergeCell ref="B53:J53"/>
    <mergeCell ref="A42:A44"/>
    <mergeCell ref="B42:B44"/>
    <mergeCell ref="C42:C44"/>
    <mergeCell ref="D42:D44"/>
    <mergeCell ref="A47:A48"/>
    <mergeCell ref="B47:B48"/>
    <mergeCell ref="C47:C48"/>
  </mergeCells>
  <phoneticPr fontId="1" type="noConversion"/>
  <pageMargins left="0.15748031496062992" right="0.15748031496062992" top="0.19685039370078741" bottom="0.23622047244094491" header="0.31496062992125984" footer="0.31496062992125984"/>
  <pageSetup paperSize="9" scale="8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E96"/>
  <sheetViews>
    <sheetView zoomScale="80" zoomScaleNormal="80" workbookViewId="0">
      <selection activeCell="B15" sqref="B15:K15"/>
    </sheetView>
  </sheetViews>
  <sheetFormatPr defaultRowHeight="12.75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9" width="10.28515625" style="53" customWidth="1"/>
    <col min="10" max="10" width="9.140625" style="53"/>
    <col min="11" max="11" width="12.5703125" style="39" customWidth="1"/>
    <col min="12" max="12" width="15.42578125" style="14" customWidth="1"/>
    <col min="13" max="13" width="15.7109375" style="12" hidden="1" customWidth="1"/>
    <col min="14" max="14" width="0.5703125" style="39" hidden="1" customWidth="1"/>
    <col min="15" max="16384" width="9.140625" style="39"/>
  </cols>
  <sheetData>
    <row r="1" spans="1:31" ht="2.25" customHeight="1">
      <c r="H1" s="53" t="s">
        <v>59</v>
      </c>
    </row>
    <row r="2" spans="1:31" ht="2.25" customHeight="1">
      <c r="E2" s="80"/>
      <c r="F2" s="40"/>
      <c r="G2" s="80"/>
      <c r="H2" s="40"/>
      <c r="I2" s="40"/>
      <c r="J2" s="40"/>
      <c r="K2" s="40"/>
      <c r="L2" s="40"/>
      <c r="M2" s="40"/>
      <c r="N2" s="40"/>
    </row>
    <row r="3" spans="1:31" s="40" customFormat="1" ht="22.5" customHeight="1">
      <c r="A3" s="12"/>
      <c r="E3" s="198" t="s">
        <v>58</v>
      </c>
      <c r="F3" s="198"/>
      <c r="G3" s="198"/>
      <c r="H3" s="198"/>
      <c r="I3" s="198"/>
      <c r="J3" s="198"/>
      <c r="K3" s="198"/>
      <c r="L3" s="198"/>
      <c r="M3" s="198"/>
      <c r="N3" s="198"/>
      <c r="U3" s="42"/>
      <c r="V3" s="42"/>
      <c r="W3" s="42"/>
      <c r="X3" s="198"/>
      <c r="Y3" s="198"/>
      <c r="Z3" s="198"/>
      <c r="AA3" s="198"/>
      <c r="AB3" s="198"/>
      <c r="AC3" s="198"/>
      <c r="AD3" s="198"/>
      <c r="AE3" s="198"/>
    </row>
    <row r="4" spans="1:31" s="40" customFormat="1" ht="14.25" customHeight="1">
      <c r="A4" s="12"/>
      <c r="E4" s="199" t="s">
        <v>94</v>
      </c>
      <c r="F4" s="199"/>
      <c r="G4" s="199"/>
      <c r="H4" s="199"/>
      <c r="I4" s="199"/>
      <c r="J4" s="199"/>
      <c r="K4" s="199"/>
      <c r="L4" s="199"/>
      <c r="M4" s="199"/>
      <c r="N4" s="199"/>
      <c r="U4" s="42"/>
      <c r="V4" s="42"/>
      <c r="W4" s="42"/>
      <c r="X4" s="199"/>
      <c r="Y4" s="199"/>
      <c r="Z4" s="199"/>
      <c r="AA4" s="199"/>
      <c r="AB4" s="199"/>
      <c r="AC4" s="199"/>
      <c r="AD4" s="199"/>
      <c r="AE4" s="199"/>
    </row>
    <row r="5" spans="1:31" s="40" customFormat="1" ht="18" customHeight="1">
      <c r="A5" s="12"/>
      <c r="E5" s="198" t="s">
        <v>22</v>
      </c>
      <c r="F5" s="198"/>
      <c r="G5" s="198"/>
      <c r="H5" s="198"/>
      <c r="I5" s="198"/>
      <c r="J5" s="198"/>
      <c r="K5" s="198"/>
      <c r="L5" s="198"/>
      <c r="M5" s="198"/>
      <c r="N5" s="198"/>
      <c r="U5" s="42"/>
      <c r="V5" s="42"/>
      <c r="W5" s="42"/>
      <c r="X5" s="198"/>
      <c r="Y5" s="198"/>
      <c r="Z5" s="198"/>
      <c r="AA5" s="198"/>
      <c r="AB5" s="198"/>
      <c r="AC5" s="198"/>
      <c r="AD5" s="198"/>
      <c r="AE5" s="198"/>
    </row>
    <row r="6" spans="1:31" s="40" customFormat="1" ht="14.25" customHeight="1">
      <c r="A6" s="12"/>
      <c r="E6" s="81"/>
      <c r="F6" s="48"/>
      <c r="G6" s="81"/>
      <c r="H6" s="48"/>
      <c r="I6" s="48"/>
      <c r="J6" s="48"/>
      <c r="K6" s="48"/>
      <c r="L6" s="48"/>
      <c r="M6" s="48"/>
      <c r="N6" s="48"/>
      <c r="U6" s="42"/>
      <c r="V6" s="42"/>
      <c r="W6" s="42"/>
      <c r="X6" s="48"/>
      <c r="Y6" s="48"/>
      <c r="Z6" s="48"/>
      <c r="AA6" s="48"/>
      <c r="AB6" s="48"/>
      <c r="AC6" s="48"/>
      <c r="AD6" s="48"/>
      <c r="AE6" s="48"/>
    </row>
    <row r="7" spans="1:31" s="40" customFormat="1" ht="18" customHeight="1">
      <c r="A7" s="12"/>
      <c r="E7" s="198" t="s">
        <v>23</v>
      </c>
      <c r="F7" s="198"/>
      <c r="G7" s="198"/>
      <c r="H7" s="198"/>
      <c r="I7" s="198"/>
      <c r="J7" s="198"/>
      <c r="K7" s="198"/>
      <c r="L7" s="198"/>
      <c r="M7" s="198"/>
      <c r="N7" s="198"/>
      <c r="U7" s="42"/>
      <c r="V7" s="42"/>
      <c r="W7" s="42"/>
      <c r="X7" s="48"/>
      <c r="Y7" s="48"/>
      <c r="Z7" s="48"/>
      <c r="AA7" s="48"/>
      <c r="AB7" s="48"/>
      <c r="AC7" s="48"/>
      <c r="AD7" s="48"/>
      <c r="AE7" s="48"/>
    </row>
    <row r="8" spans="1:31" s="40" customFormat="1" ht="57" customHeight="1">
      <c r="A8" s="12"/>
      <c r="E8" s="238" t="s">
        <v>92</v>
      </c>
      <c r="F8" s="238"/>
      <c r="G8" s="238"/>
      <c r="H8" s="238"/>
      <c r="I8" s="238"/>
      <c r="J8" s="238"/>
      <c r="K8" s="238"/>
      <c r="L8" s="238"/>
      <c r="M8" s="238"/>
      <c r="N8" s="238"/>
      <c r="U8" s="42"/>
      <c r="V8" s="42"/>
      <c r="W8" s="42"/>
      <c r="X8" s="48"/>
      <c r="Y8" s="48"/>
      <c r="Z8" s="48"/>
      <c r="AA8" s="48"/>
      <c r="AB8" s="48"/>
      <c r="AC8" s="48"/>
      <c r="AD8" s="48"/>
      <c r="AE8" s="48"/>
    </row>
    <row r="9" spans="1:31" s="45" customFormat="1" ht="24.75" customHeight="1">
      <c r="A9" s="197" t="s">
        <v>95</v>
      </c>
      <c r="B9" s="197"/>
      <c r="C9" s="197"/>
      <c r="D9" s="197"/>
      <c r="E9" s="197"/>
      <c r="F9" s="197"/>
      <c r="G9" s="197"/>
      <c r="H9" s="197"/>
      <c r="I9" s="197"/>
      <c r="J9" s="197"/>
      <c r="K9" s="197"/>
      <c r="L9" s="43"/>
      <c r="M9" s="44"/>
    </row>
    <row r="10" spans="1:31" ht="13.5" customHeight="1">
      <c r="A10" s="22"/>
      <c r="B10" s="22"/>
      <c r="C10" s="22"/>
      <c r="D10" s="22"/>
      <c r="E10" s="82"/>
      <c r="F10" s="22"/>
      <c r="G10" s="82"/>
      <c r="H10" s="22"/>
      <c r="I10" s="22"/>
      <c r="J10" s="22"/>
      <c r="K10" s="22"/>
    </row>
    <row r="11" spans="1:31" ht="35.25" customHeight="1">
      <c r="A11" s="169" t="s">
        <v>60</v>
      </c>
      <c r="B11" s="169" t="s">
        <v>96</v>
      </c>
      <c r="C11" s="169" t="s">
        <v>4</v>
      </c>
      <c r="D11" s="169" t="s">
        <v>97</v>
      </c>
      <c r="E11" s="236" t="s">
        <v>71</v>
      </c>
      <c r="F11" s="184" t="s">
        <v>6</v>
      </c>
      <c r="G11" s="185"/>
      <c r="H11" s="185"/>
      <c r="I11" s="185"/>
      <c r="J11" s="185"/>
      <c r="K11" s="185"/>
      <c r="L11" s="192" t="s">
        <v>103</v>
      </c>
    </row>
    <row r="12" spans="1:31" ht="57" customHeight="1">
      <c r="A12" s="202"/>
      <c r="B12" s="179"/>
      <c r="C12" s="179"/>
      <c r="D12" s="179"/>
      <c r="E12" s="237"/>
      <c r="F12" s="4">
        <v>2014</v>
      </c>
      <c r="G12" s="83">
        <v>2015</v>
      </c>
      <c r="H12" s="26">
        <v>2016</v>
      </c>
      <c r="I12" s="26">
        <v>2017</v>
      </c>
      <c r="J12" s="70">
        <v>2018</v>
      </c>
      <c r="K12" s="5" t="s">
        <v>57</v>
      </c>
      <c r="L12" s="193"/>
    </row>
    <row r="13" spans="1:31" ht="15.75">
      <c r="A13" s="49">
        <v>1</v>
      </c>
      <c r="B13" s="6">
        <v>2</v>
      </c>
      <c r="C13" s="6">
        <v>3</v>
      </c>
      <c r="D13" s="6">
        <v>4</v>
      </c>
      <c r="E13" s="9">
        <v>5</v>
      </c>
      <c r="F13" s="6">
        <v>6</v>
      </c>
      <c r="G13" s="9">
        <v>7</v>
      </c>
      <c r="H13" s="9">
        <v>8</v>
      </c>
      <c r="I13" s="6">
        <v>9</v>
      </c>
      <c r="J13" s="61">
        <v>10</v>
      </c>
      <c r="K13" s="60">
        <v>11</v>
      </c>
      <c r="L13" s="61">
        <v>12</v>
      </c>
    </row>
    <row r="14" spans="1:31" s="53" customFormat="1" ht="22.5" customHeight="1">
      <c r="A14" s="50"/>
      <c r="B14" s="176" t="s">
        <v>3</v>
      </c>
      <c r="C14" s="177"/>
      <c r="D14" s="177"/>
      <c r="E14" s="177"/>
      <c r="F14" s="177"/>
      <c r="G14" s="177"/>
      <c r="H14" s="177"/>
      <c r="I14" s="177"/>
      <c r="J14" s="177"/>
      <c r="K14" s="178"/>
      <c r="L14" s="33"/>
      <c r="M14" s="35"/>
    </row>
    <row r="15" spans="1:31" ht="38.25" customHeight="1">
      <c r="A15" s="49">
        <v>1</v>
      </c>
      <c r="B15" s="166" t="s">
        <v>28</v>
      </c>
      <c r="C15" s="182"/>
      <c r="D15" s="182"/>
      <c r="E15" s="182"/>
      <c r="F15" s="182"/>
      <c r="G15" s="182"/>
      <c r="H15" s="182"/>
      <c r="I15" s="182"/>
      <c r="J15" s="182"/>
      <c r="K15" s="183"/>
      <c r="L15" s="15"/>
    </row>
    <row r="16" spans="1:31" ht="66" customHeight="1">
      <c r="A16" s="49">
        <v>2</v>
      </c>
      <c r="B16" s="8" t="s">
        <v>66</v>
      </c>
      <c r="C16" s="10"/>
      <c r="D16" s="10"/>
      <c r="E16" s="27"/>
      <c r="F16" s="10"/>
      <c r="G16" s="27"/>
      <c r="H16" s="27"/>
      <c r="I16" s="27"/>
      <c r="J16" s="27"/>
      <c r="K16" s="10"/>
      <c r="L16" s="15"/>
    </row>
    <row r="17" spans="1:16" ht="65.25" customHeight="1">
      <c r="A17" s="203">
        <v>3</v>
      </c>
      <c r="B17" s="180" t="s">
        <v>68</v>
      </c>
      <c r="C17" s="20" t="s">
        <v>67</v>
      </c>
      <c r="D17" s="6" t="s">
        <v>62</v>
      </c>
      <c r="E17" s="9">
        <v>23</v>
      </c>
      <c r="F17" s="6">
        <v>4</v>
      </c>
      <c r="G17" s="9">
        <v>94</v>
      </c>
      <c r="H17" s="61">
        <v>64</v>
      </c>
      <c r="I17" s="61">
        <v>31</v>
      </c>
      <c r="J17" s="61">
        <v>0</v>
      </c>
      <c r="K17" s="60">
        <v>50</v>
      </c>
      <c r="L17" s="186" t="s">
        <v>78</v>
      </c>
      <c r="M17" s="12">
        <f>SUM(F17:K17)</f>
        <v>243</v>
      </c>
    </row>
    <row r="18" spans="1:16" ht="95.25" customHeight="1">
      <c r="A18" s="204"/>
      <c r="B18" s="181"/>
      <c r="C18" s="20" t="s">
        <v>88</v>
      </c>
      <c r="D18" s="6" t="s">
        <v>62</v>
      </c>
      <c r="E18" s="9" t="s">
        <v>30</v>
      </c>
      <c r="F18" s="6">
        <v>26</v>
      </c>
      <c r="G18" s="9">
        <v>141</v>
      </c>
      <c r="H18" s="61">
        <v>40</v>
      </c>
      <c r="I18" s="61">
        <v>0</v>
      </c>
      <c r="J18" s="60">
        <v>119</v>
      </c>
      <c r="K18" s="60" t="s">
        <v>30</v>
      </c>
      <c r="L18" s="187"/>
      <c r="M18" s="12">
        <f t="shared" ref="M18:M52" si="0">SUM(F18:K18)</f>
        <v>326</v>
      </c>
    </row>
    <row r="19" spans="1:16" ht="63" customHeight="1">
      <c r="A19" s="49">
        <v>4</v>
      </c>
      <c r="B19" s="11" t="s">
        <v>69</v>
      </c>
      <c r="C19" s="21" t="s">
        <v>61</v>
      </c>
      <c r="D19" s="6" t="s">
        <v>62</v>
      </c>
      <c r="E19" s="9" t="s">
        <v>30</v>
      </c>
      <c r="F19" s="6" t="s">
        <v>30</v>
      </c>
      <c r="G19" s="9" t="s">
        <v>30</v>
      </c>
      <c r="H19" s="9" t="s">
        <v>30</v>
      </c>
      <c r="I19" s="9" t="s">
        <v>30</v>
      </c>
      <c r="J19" s="61" t="s">
        <v>30</v>
      </c>
      <c r="K19" s="6">
        <v>8</v>
      </c>
      <c r="L19" s="16" t="s">
        <v>50</v>
      </c>
      <c r="M19" s="12">
        <f t="shared" si="0"/>
        <v>8</v>
      </c>
      <c r="P19" s="39">
        <v>8</v>
      </c>
    </row>
    <row r="20" spans="1:16" ht="63" customHeight="1">
      <c r="A20" s="49">
        <v>5</v>
      </c>
      <c r="B20" s="64" t="s">
        <v>29</v>
      </c>
      <c r="C20" s="65"/>
      <c r="D20" s="239"/>
      <c r="E20" s="240"/>
      <c r="F20" s="240"/>
      <c r="G20" s="240"/>
      <c r="H20" s="240"/>
      <c r="I20" s="240"/>
      <c r="J20" s="240"/>
      <c r="K20" s="241"/>
      <c r="L20" s="16"/>
    </row>
    <row r="21" spans="1:16" ht="48" customHeight="1">
      <c r="A21" s="216">
        <v>6</v>
      </c>
      <c r="B21" s="213" t="s">
        <v>35</v>
      </c>
      <c r="C21" s="194" t="s">
        <v>8</v>
      </c>
      <c r="D21" s="191" t="s">
        <v>62</v>
      </c>
      <c r="E21" s="9">
        <v>1</v>
      </c>
      <c r="F21" s="9">
        <v>4</v>
      </c>
      <c r="G21" s="9" t="s">
        <v>30</v>
      </c>
      <c r="H21" s="9" t="s">
        <v>30</v>
      </c>
      <c r="I21" s="61" t="s">
        <v>30</v>
      </c>
      <c r="J21" s="61">
        <v>2</v>
      </c>
      <c r="K21" s="9" t="s">
        <v>30</v>
      </c>
      <c r="L21" s="17" t="s">
        <v>79</v>
      </c>
      <c r="M21" s="12">
        <f t="shared" si="0"/>
        <v>6</v>
      </c>
      <c r="N21" s="39">
        <f>SUM(M21:M25)</f>
        <v>7</v>
      </c>
      <c r="O21" s="39" t="e">
        <f>F21+G21+H21+J21</f>
        <v>#VALUE!</v>
      </c>
    </row>
    <row r="22" spans="1:16" ht="51.75" customHeight="1">
      <c r="A22" s="216"/>
      <c r="B22" s="214"/>
      <c r="C22" s="195"/>
      <c r="D22" s="170"/>
      <c r="E22" s="9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61" t="s">
        <v>30</v>
      </c>
      <c r="K22" s="9" t="s">
        <v>30</v>
      </c>
      <c r="L22" s="16" t="s">
        <v>83</v>
      </c>
      <c r="M22" s="12">
        <f t="shared" si="0"/>
        <v>0</v>
      </c>
    </row>
    <row r="23" spans="1:16" ht="79.5" customHeight="1">
      <c r="A23" s="216"/>
      <c r="B23" s="214"/>
      <c r="C23" s="195"/>
      <c r="D23" s="170"/>
      <c r="E23" s="9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61" t="s">
        <v>30</v>
      </c>
      <c r="K23" s="9" t="s">
        <v>30</v>
      </c>
      <c r="L23" s="17" t="s">
        <v>100</v>
      </c>
      <c r="M23" s="12">
        <f t="shared" si="0"/>
        <v>1</v>
      </c>
      <c r="O23" s="39">
        <f>F23</f>
        <v>1</v>
      </c>
      <c r="P23" s="84" t="e">
        <f>O21+O23+O26</f>
        <v>#VALUE!</v>
      </c>
    </row>
    <row r="24" spans="1:16" ht="63" customHeight="1">
      <c r="A24" s="216"/>
      <c r="B24" s="214"/>
      <c r="C24" s="195"/>
      <c r="D24" s="170"/>
      <c r="E24" s="9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61" t="s">
        <v>30</v>
      </c>
      <c r="K24" s="9" t="s">
        <v>30</v>
      </c>
      <c r="L24" s="16" t="s">
        <v>10</v>
      </c>
      <c r="M24" s="12">
        <f t="shared" si="0"/>
        <v>0</v>
      </c>
    </row>
    <row r="25" spans="1:16" ht="152.25" customHeight="1">
      <c r="A25" s="216"/>
      <c r="B25" s="214"/>
      <c r="C25" s="195"/>
      <c r="D25" s="170"/>
      <c r="E25" s="9" t="s">
        <v>30</v>
      </c>
      <c r="F25" s="9" t="s">
        <v>30</v>
      </c>
      <c r="G25" s="9" t="s">
        <v>30</v>
      </c>
      <c r="H25" s="9" t="s">
        <v>30</v>
      </c>
      <c r="I25" s="9" t="s">
        <v>30</v>
      </c>
      <c r="J25" s="61" t="s">
        <v>30</v>
      </c>
      <c r="K25" s="9" t="s">
        <v>30</v>
      </c>
      <c r="L25" s="85" t="s">
        <v>102</v>
      </c>
      <c r="M25" s="12">
        <f t="shared" si="0"/>
        <v>0</v>
      </c>
    </row>
    <row r="26" spans="1:16" ht="29.25" customHeight="1">
      <c r="A26" s="216"/>
      <c r="B26" s="214"/>
      <c r="C26" s="195"/>
      <c r="D26" s="170"/>
      <c r="E26" s="9">
        <v>7</v>
      </c>
      <c r="F26" s="9" t="s">
        <v>30</v>
      </c>
      <c r="G26" s="9">
        <v>2</v>
      </c>
      <c r="H26" s="9" t="s">
        <v>30</v>
      </c>
      <c r="I26" s="9" t="s">
        <v>30</v>
      </c>
      <c r="J26" s="61" t="s">
        <v>30</v>
      </c>
      <c r="K26" s="9" t="s">
        <v>30</v>
      </c>
      <c r="L26" s="227" t="s">
        <v>81</v>
      </c>
      <c r="M26" s="12" t="e">
        <f>F26+G26+H26+K26</f>
        <v>#VALUE!</v>
      </c>
      <c r="O26" s="39">
        <v>2</v>
      </c>
    </row>
    <row r="27" spans="1:16" ht="33.75" customHeight="1">
      <c r="A27" s="216"/>
      <c r="B27" s="215"/>
      <c r="C27" s="196"/>
      <c r="D27" s="6" t="s">
        <v>25</v>
      </c>
      <c r="E27" s="9"/>
      <c r="F27" s="9" t="s">
        <v>30</v>
      </c>
      <c r="G27" s="9">
        <v>50.2</v>
      </c>
      <c r="H27" s="9" t="s">
        <v>30</v>
      </c>
      <c r="I27" s="9" t="s">
        <v>30</v>
      </c>
      <c r="J27" s="61" t="s">
        <v>30</v>
      </c>
      <c r="K27" s="9" t="s">
        <v>30</v>
      </c>
      <c r="L27" s="228"/>
      <c r="M27" s="12" t="e">
        <f>F27+G27+H27+K27</f>
        <v>#VALUE!</v>
      </c>
    </row>
    <row r="28" spans="1:16" ht="45.75" customHeight="1">
      <c r="A28" s="216">
        <v>7</v>
      </c>
      <c r="B28" s="217" t="s">
        <v>36</v>
      </c>
      <c r="C28" s="163" t="s">
        <v>75</v>
      </c>
      <c r="D28" s="191" t="s">
        <v>62</v>
      </c>
      <c r="E28" s="9">
        <v>1</v>
      </c>
      <c r="F28" s="9">
        <v>1</v>
      </c>
      <c r="G28" s="9">
        <v>3</v>
      </c>
      <c r="H28" s="9" t="s">
        <v>30</v>
      </c>
      <c r="I28" s="9" t="s">
        <v>30</v>
      </c>
      <c r="J28" s="61" t="s">
        <v>30</v>
      </c>
      <c r="K28" s="9" t="s">
        <v>30</v>
      </c>
      <c r="L28" s="17" t="s">
        <v>85</v>
      </c>
      <c r="M28" s="12">
        <f t="shared" si="0"/>
        <v>4</v>
      </c>
      <c r="N28" s="39">
        <f>SUM(M28:M30)</f>
        <v>16</v>
      </c>
      <c r="O28" s="39">
        <f>F28+G28</f>
        <v>4</v>
      </c>
    </row>
    <row r="29" spans="1:16" ht="44.25" customHeight="1">
      <c r="A29" s="216"/>
      <c r="B29" s="217"/>
      <c r="C29" s="164"/>
      <c r="D29" s="170"/>
      <c r="E29" s="9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61" t="s">
        <v>30</v>
      </c>
      <c r="K29" s="9" t="s">
        <v>30</v>
      </c>
      <c r="L29" s="16" t="s">
        <v>83</v>
      </c>
      <c r="M29" s="12">
        <f t="shared" si="0"/>
        <v>0</v>
      </c>
      <c r="P29" s="84">
        <f>O28+O30</f>
        <v>16</v>
      </c>
    </row>
    <row r="30" spans="1:16" ht="57" customHeight="1">
      <c r="A30" s="216"/>
      <c r="B30" s="217"/>
      <c r="C30" s="165"/>
      <c r="D30" s="171"/>
      <c r="E30" s="9">
        <v>9</v>
      </c>
      <c r="F30" s="9" t="s">
        <v>30</v>
      </c>
      <c r="G30" s="9">
        <v>12</v>
      </c>
      <c r="H30" s="9" t="s">
        <v>30</v>
      </c>
      <c r="I30" s="9" t="s">
        <v>30</v>
      </c>
      <c r="J30" s="61" t="s">
        <v>30</v>
      </c>
      <c r="K30" s="9" t="s">
        <v>30</v>
      </c>
      <c r="L30" s="18" t="s">
        <v>86</v>
      </c>
      <c r="M30" s="12">
        <f t="shared" si="0"/>
        <v>12</v>
      </c>
      <c r="O30" s="39">
        <f>G30</f>
        <v>12</v>
      </c>
    </row>
    <row r="31" spans="1:16" ht="48" customHeight="1">
      <c r="A31" s="216">
        <v>8</v>
      </c>
      <c r="B31" s="213" t="s">
        <v>37</v>
      </c>
      <c r="C31" s="163" t="s">
        <v>13</v>
      </c>
      <c r="D31" s="191" t="s">
        <v>62</v>
      </c>
      <c r="E31" s="9">
        <v>1</v>
      </c>
      <c r="F31" s="9">
        <v>2</v>
      </c>
      <c r="G31" s="9">
        <v>1</v>
      </c>
      <c r="H31" s="9" t="s">
        <v>30</v>
      </c>
      <c r="I31" s="61" t="s">
        <v>30</v>
      </c>
      <c r="J31" s="61">
        <v>1</v>
      </c>
      <c r="K31" s="9" t="s">
        <v>30</v>
      </c>
      <c r="L31" s="17" t="s">
        <v>84</v>
      </c>
      <c r="M31" s="12">
        <f t="shared" si="0"/>
        <v>4</v>
      </c>
      <c r="N31" s="39">
        <f>SUM(M31:M34)</f>
        <v>8</v>
      </c>
      <c r="O31" s="39">
        <f>G31+F31+J31</f>
        <v>4</v>
      </c>
    </row>
    <row r="32" spans="1:16" ht="48.75" customHeight="1">
      <c r="A32" s="216"/>
      <c r="B32" s="214"/>
      <c r="C32" s="164"/>
      <c r="D32" s="170"/>
      <c r="E32" s="9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61" t="s">
        <v>30</v>
      </c>
      <c r="K32" s="9" t="s">
        <v>30</v>
      </c>
      <c r="L32" s="16" t="s">
        <v>83</v>
      </c>
      <c r="M32" s="12">
        <f t="shared" si="0"/>
        <v>0</v>
      </c>
      <c r="P32" s="84">
        <f>O31+O33+O34</f>
        <v>8</v>
      </c>
    </row>
    <row r="33" spans="1:16" ht="56.25" customHeight="1">
      <c r="A33" s="216"/>
      <c r="B33" s="214"/>
      <c r="C33" s="164"/>
      <c r="D33" s="170"/>
      <c r="E33" s="9">
        <v>2</v>
      </c>
      <c r="F33" s="9" t="s">
        <v>30</v>
      </c>
      <c r="G33" s="9">
        <v>3</v>
      </c>
      <c r="H33" s="9" t="s">
        <v>30</v>
      </c>
      <c r="I33" s="9" t="s">
        <v>30</v>
      </c>
      <c r="J33" s="61" t="s">
        <v>30</v>
      </c>
      <c r="K33" s="9" t="s">
        <v>30</v>
      </c>
      <c r="L33" s="18" t="s">
        <v>81</v>
      </c>
      <c r="M33" s="12">
        <f t="shared" si="0"/>
        <v>3</v>
      </c>
      <c r="O33" s="39">
        <f>G33</f>
        <v>3</v>
      </c>
    </row>
    <row r="34" spans="1:16" ht="23.25" customHeight="1">
      <c r="A34" s="216"/>
      <c r="B34" s="215"/>
      <c r="C34" s="165"/>
      <c r="D34" s="171"/>
      <c r="E34" s="9" t="s">
        <v>30</v>
      </c>
      <c r="F34" s="9">
        <v>1</v>
      </c>
      <c r="G34" s="9" t="s">
        <v>30</v>
      </c>
      <c r="H34" s="9" t="s">
        <v>30</v>
      </c>
      <c r="I34" s="9" t="s">
        <v>30</v>
      </c>
      <c r="J34" s="61" t="s">
        <v>30</v>
      </c>
      <c r="K34" s="9" t="s">
        <v>30</v>
      </c>
      <c r="L34" s="18" t="s">
        <v>99</v>
      </c>
      <c r="M34" s="12">
        <f t="shared" si="0"/>
        <v>1</v>
      </c>
      <c r="O34" s="39">
        <f>F34</f>
        <v>1</v>
      </c>
    </row>
    <row r="35" spans="1:16" ht="48" customHeight="1">
      <c r="A35" s="216">
        <v>9</v>
      </c>
      <c r="B35" s="213" t="s">
        <v>48</v>
      </c>
      <c r="C35" s="160" t="s">
        <v>49</v>
      </c>
      <c r="D35" s="169" t="s">
        <v>62</v>
      </c>
      <c r="E35" s="9" t="s">
        <v>30</v>
      </c>
      <c r="F35" s="9" t="s">
        <v>30</v>
      </c>
      <c r="G35" s="9">
        <v>2</v>
      </c>
      <c r="H35" s="9" t="s">
        <v>30</v>
      </c>
      <c r="I35" s="9" t="s">
        <v>30</v>
      </c>
      <c r="J35" s="61" t="s">
        <v>30</v>
      </c>
      <c r="K35" s="9" t="s">
        <v>30</v>
      </c>
      <c r="L35" s="17" t="s">
        <v>79</v>
      </c>
      <c r="M35" s="12">
        <f t="shared" si="0"/>
        <v>2</v>
      </c>
      <c r="N35" s="39">
        <f>SUM(M35:M37)</f>
        <v>6</v>
      </c>
      <c r="O35" s="39">
        <f>G35</f>
        <v>2</v>
      </c>
      <c r="P35" s="84">
        <f>O35+O37</f>
        <v>6</v>
      </c>
    </row>
    <row r="36" spans="1:16" ht="48.75" customHeight="1">
      <c r="A36" s="216"/>
      <c r="B36" s="214"/>
      <c r="C36" s="161"/>
      <c r="D36" s="169"/>
      <c r="E36" s="9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61" t="s">
        <v>30</v>
      </c>
      <c r="K36" s="9" t="s">
        <v>30</v>
      </c>
      <c r="L36" s="16" t="s">
        <v>80</v>
      </c>
      <c r="M36" s="12">
        <f t="shared" si="0"/>
        <v>0</v>
      </c>
    </row>
    <row r="37" spans="1:16" ht="55.5" customHeight="1">
      <c r="A37" s="216"/>
      <c r="B37" s="214"/>
      <c r="C37" s="162"/>
      <c r="D37" s="169"/>
      <c r="E37" s="9">
        <v>10</v>
      </c>
      <c r="F37" s="9">
        <v>2</v>
      </c>
      <c r="G37" s="9">
        <v>2</v>
      </c>
      <c r="H37" s="9" t="s">
        <v>30</v>
      </c>
      <c r="I37" s="9" t="s">
        <v>30</v>
      </c>
      <c r="J37" s="61" t="s">
        <v>30</v>
      </c>
      <c r="K37" s="9" t="s">
        <v>30</v>
      </c>
      <c r="L37" s="18" t="s">
        <v>87</v>
      </c>
      <c r="M37" s="12">
        <f t="shared" si="0"/>
        <v>4</v>
      </c>
      <c r="O37" s="39">
        <f>F37+G37</f>
        <v>4</v>
      </c>
    </row>
    <row r="38" spans="1:16" ht="53.25" customHeight="1">
      <c r="A38" s="216"/>
      <c r="B38" s="215"/>
      <c r="C38" s="20" t="s">
        <v>76</v>
      </c>
      <c r="D38" s="169"/>
      <c r="E38" s="9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61" t="s">
        <v>30</v>
      </c>
      <c r="K38" s="9" t="s">
        <v>30</v>
      </c>
      <c r="L38" s="17" t="s">
        <v>79</v>
      </c>
      <c r="M38" s="12">
        <f t="shared" si="0"/>
        <v>0</v>
      </c>
    </row>
    <row r="39" spans="1:16" ht="47.25" customHeight="1">
      <c r="A39" s="216">
        <v>10</v>
      </c>
      <c r="B39" s="213" t="s">
        <v>38</v>
      </c>
      <c r="C39" s="163" t="s">
        <v>72</v>
      </c>
      <c r="D39" s="170" t="s">
        <v>62</v>
      </c>
      <c r="E39" s="9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61" t="s">
        <v>30</v>
      </c>
      <c r="K39" s="9" t="s">
        <v>30</v>
      </c>
      <c r="L39" s="17" t="s">
        <v>0</v>
      </c>
      <c r="M39" s="12">
        <f t="shared" si="0"/>
        <v>0</v>
      </c>
      <c r="N39" s="39">
        <f>SUM(M39:M41)</f>
        <v>2</v>
      </c>
    </row>
    <row r="40" spans="1:16" ht="47.25" customHeight="1">
      <c r="A40" s="216"/>
      <c r="B40" s="214"/>
      <c r="C40" s="164"/>
      <c r="D40" s="170"/>
      <c r="E40" s="9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61" t="s">
        <v>30</v>
      </c>
      <c r="K40" s="9" t="s">
        <v>30</v>
      </c>
      <c r="L40" s="16" t="s">
        <v>80</v>
      </c>
      <c r="M40" s="12">
        <f t="shared" si="0"/>
        <v>0</v>
      </c>
      <c r="P40" s="84">
        <v>2</v>
      </c>
    </row>
    <row r="41" spans="1:16" ht="63.75" customHeight="1">
      <c r="A41" s="216"/>
      <c r="B41" s="215"/>
      <c r="C41" s="165"/>
      <c r="D41" s="171"/>
      <c r="E41" s="9" t="s">
        <v>30</v>
      </c>
      <c r="F41" s="9" t="s">
        <v>30</v>
      </c>
      <c r="G41" s="9">
        <v>2</v>
      </c>
      <c r="H41" s="9" t="s">
        <v>30</v>
      </c>
      <c r="I41" s="9" t="s">
        <v>30</v>
      </c>
      <c r="J41" s="61" t="s">
        <v>30</v>
      </c>
      <c r="K41" s="9" t="s">
        <v>30</v>
      </c>
      <c r="L41" s="18" t="s">
        <v>1</v>
      </c>
      <c r="M41" s="12">
        <f t="shared" si="0"/>
        <v>2</v>
      </c>
    </row>
    <row r="42" spans="1:16" ht="45.75" customHeight="1">
      <c r="A42" s="216">
        <v>11</v>
      </c>
      <c r="B42" s="213" t="s">
        <v>40</v>
      </c>
      <c r="C42" s="163" t="s">
        <v>73</v>
      </c>
      <c r="D42" s="191" t="s">
        <v>62</v>
      </c>
      <c r="E42" s="9" t="s">
        <v>30</v>
      </c>
      <c r="F42" s="9">
        <v>1</v>
      </c>
      <c r="G42" s="9" t="s">
        <v>30</v>
      </c>
      <c r="H42" s="9" t="s">
        <v>30</v>
      </c>
      <c r="I42" s="9" t="s">
        <v>30</v>
      </c>
      <c r="J42" s="61" t="s">
        <v>30</v>
      </c>
      <c r="K42" s="9" t="s">
        <v>30</v>
      </c>
      <c r="L42" s="17" t="s">
        <v>79</v>
      </c>
      <c r="M42" s="12">
        <f t="shared" si="0"/>
        <v>1</v>
      </c>
      <c r="N42" s="39">
        <f>SUM(M42:M43)</f>
        <v>1</v>
      </c>
      <c r="O42" s="39">
        <f>F42</f>
        <v>1</v>
      </c>
    </row>
    <row r="43" spans="1:16" ht="49.5" customHeight="1">
      <c r="A43" s="216"/>
      <c r="B43" s="214"/>
      <c r="C43" s="164"/>
      <c r="D43" s="170"/>
      <c r="E43" s="9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61" t="s">
        <v>30</v>
      </c>
      <c r="K43" s="9" t="s">
        <v>30</v>
      </c>
      <c r="L43" s="16" t="s">
        <v>80</v>
      </c>
      <c r="M43" s="12">
        <f t="shared" si="0"/>
        <v>0</v>
      </c>
      <c r="P43" s="84">
        <v>1</v>
      </c>
    </row>
    <row r="44" spans="1:16" ht="59.25" customHeight="1">
      <c r="A44" s="216"/>
      <c r="B44" s="215"/>
      <c r="C44" s="165"/>
      <c r="D44" s="171"/>
      <c r="E44" s="32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61" t="s">
        <v>30</v>
      </c>
      <c r="K44" s="9" t="s">
        <v>30</v>
      </c>
      <c r="L44" s="18" t="s">
        <v>1</v>
      </c>
      <c r="M44" s="12">
        <f t="shared" si="0"/>
        <v>0</v>
      </c>
    </row>
    <row r="45" spans="1:16" ht="56.25" customHeight="1">
      <c r="A45" s="69">
        <v>12</v>
      </c>
      <c r="B45" s="66" t="s">
        <v>41</v>
      </c>
      <c r="C45" s="34" t="s">
        <v>15</v>
      </c>
      <c r="D45" s="31" t="s">
        <v>62</v>
      </c>
      <c r="E45" s="32" t="s">
        <v>30</v>
      </c>
      <c r="F45" s="32" t="s">
        <v>30</v>
      </c>
      <c r="G45" s="9">
        <v>1</v>
      </c>
      <c r="H45" s="9" t="s">
        <v>30</v>
      </c>
      <c r="I45" s="9" t="s">
        <v>30</v>
      </c>
      <c r="J45" s="61" t="s">
        <v>30</v>
      </c>
      <c r="K45" s="9" t="s">
        <v>30</v>
      </c>
      <c r="L45" s="18" t="s">
        <v>81</v>
      </c>
      <c r="M45" s="12">
        <f t="shared" si="0"/>
        <v>1</v>
      </c>
      <c r="P45" s="84">
        <v>1</v>
      </c>
    </row>
    <row r="46" spans="1:16" ht="55.5" customHeight="1">
      <c r="A46" s="69">
        <v>13</v>
      </c>
      <c r="B46" s="67" t="s">
        <v>42</v>
      </c>
      <c r="C46" s="34" t="s">
        <v>17</v>
      </c>
      <c r="D46" s="31" t="s">
        <v>62</v>
      </c>
      <c r="E46" s="32" t="s">
        <v>30</v>
      </c>
      <c r="F46" s="32" t="s">
        <v>30</v>
      </c>
      <c r="G46" s="9">
        <v>2</v>
      </c>
      <c r="H46" s="9" t="s">
        <v>30</v>
      </c>
      <c r="I46" s="9" t="s">
        <v>30</v>
      </c>
      <c r="J46" s="61" t="s">
        <v>30</v>
      </c>
      <c r="K46" s="9" t="s">
        <v>30</v>
      </c>
      <c r="L46" s="18" t="s">
        <v>81</v>
      </c>
      <c r="M46" s="12">
        <f t="shared" si="0"/>
        <v>2</v>
      </c>
      <c r="P46" s="84">
        <v>2</v>
      </c>
    </row>
    <row r="47" spans="1:16" s="53" customFormat="1" ht="62.25" customHeight="1">
      <c r="A47" s="203">
        <v>14</v>
      </c>
      <c r="B47" s="234" t="s">
        <v>45</v>
      </c>
      <c r="C47" s="232" t="s">
        <v>47</v>
      </c>
      <c r="D47" s="32" t="s">
        <v>62</v>
      </c>
      <c r="E47" s="9" t="s">
        <v>30</v>
      </c>
      <c r="F47" s="9">
        <v>3</v>
      </c>
      <c r="G47" s="9" t="s">
        <v>30</v>
      </c>
      <c r="H47" s="9">
        <v>2</v>
      </c>
      <c r="I47" s="9">
        <v>2</v>
      </c>
      <c r="J47" s="61">
        <v>2</v>
      </c>
      <c r="K47" s="9" t="s">
        <v>30</v>
      </c>
      <c r="L47" s="38" t="s">
        <v>81</v>
      </c>
      <c r="M47" s="35">
        <f>SUM(F47:K47)</f>
        <v>9</v>
      </c>
      <c r="P47" s="84">
        <f>F47+H47+I47+J47</f>
        <v>9</v>
      </c>
    </row>
    <row r="48" spans="1:16" s="53" customFormat="1" ht="62.25" customHeight="1">
      <c r="A48" s="204"/>
      <c r="B48" s="235"/>
      <c r="C48" s="233"/>
      <c r="D48" s="32" t="s">
        <v>62</v>
      </c>
      <c r="E48" s="32" t="s">
        <v>30</v>
      </c>
      <c r="F48" s="32" t="s">
        <v>30</v>
      </c>
      <c r="G48" s="9" t="s">
        <v>30</v>
      </c>
      <c r="H48" s="9">
        <v>5</v>
      </c>
      <c r="I48" s="61">
        <v>3</v>
      </c>
      <c r="J48" s="61" t="s">
        <v>30</v>
      </c>
      <c r="K48" s="9" t="s">
        <v>30</v>
      </c>
      <c r="L48" s="17" t="s">
        <v>79</v>
      </c>
      <c r="M48" s="35"/>
      <c r="P48" s="84">
        <f>H48+I48</f>
        <v>8</v>
      </c>
    </row>
    <row r="49" spans="1:16" ht="56.25" customHeight="1">
      <c r="A49" s="69">
        <v>15</v>
      </c>
      <c r="B49" s="67" t="s">
        <v>44</v>
      </c>
      <c r="C49" s="34" t="s">
        <v>18</v>
      </c>
      <c r="D49" s="31" t="s">
        <v>62</v>
      </c>
      <c r="E49" s="32" t="s">
        <v>30</v>
      </c>
      <c r="F49" s="32" t="s">
        <v>30</v>
      </c>
      <c r="G49" s="9">
        <v>3</v>
      </c>
      <c r="H49" s="9" t="s">
        <v>30</v>
      </c>
      <c r="I49" s="9" t="s">
        <v>30</v>
      </c>
      <c r="J49" s="61" t="s">
        <v>30</v>
      </c>
      <c r="K49" s="9" t="s">
        <v>30</v>
      </c>
      <c r="L49" s="18" t="s">
        <v>81</v>
      </c>
      <c r="M49" s="12">
        <f t="shared" si="0"/>
        <v>3</v>
      </c>
      <c r="P49" s="84">
        <f>G49</f>
        <v>3</v>
      </c>
    </row>
    <row r="50" spans="1:16" ht="77.25" customHeight="1">
      <c r="A50" s="51">
        <v>16</v>
      </c>
      <c r="B50" s="68" t="s">
        <v>43</v>
      </c>
      <c r="C50" s="47" t="s">
        <v>26</v>
      </c>
      <c r="D50" s="31" t="s">
        <v>62</v>
      </c>
      <c r="E50" s="9" t="s">
        <v>30</v>
      </c>
      <c r="F50" s="9" t="s">
        <v>30</v>
      </c>
      <c r="G50" s="9" t="s">
        <v>30</v>
      </c>
      <c r="H50" s="9" t="s">
        <v>30</v>
      </c>
      <c r="I50" s="9" t="s">
        <v>30</v>
      </c>
      <c r="J50" s="9"/>
      <c r="K50" s="9" t="s">
        <v>30</v>
      </c>
      <c r="L50" s="18" t="s">
        <v>81</v>
      </c>
      <c r="M50" s="12">
        <f t="shared" si="0"/>
        <v>0</v>
      </c>
    </row>
    <row r="51" spans="1:16" ht="22.5" customHeight="1">
      <c r="A51" s="50">
        <v>17</v>
      </c>
      <c r="B51" s="166" t="s">
        <v>19</v>
      </c>
      <c r="C51" s="167"/>
      <c r="D51" s="167"/>
      <c r="E51" s="167"/>
      <c r="F51" s="167"/>
      <c r="G51" s="167"/>
      <c r="H51" s="167"/>
      <c r="I51" s="167"/>
      <c r="J51" s="167"/>
      <c r="K51" s="168"/>
      <c r="L51" s="15"/>
    </row>
    <row r="52" spans="1:16" ht="160.5" customHeight="1">
      <c r="A52" s="49">
        <v>18</v>
      </c>
      <c r="B52" s="8" t="s">
        <v>63</v>
      </c>
      <c r="C52" s="19" t="s">
        <v>70</v>
      </c>
      <c r="D52" s="6" t="s">
        <v>64</v>
      </c>
      <c r="E52" s="9">
        <v>26195</v>
      </c>
      <c r="F52" s="9">
        <v>36650</v>
      </c>
      <c r="G52" s="9">
        <v>37870</v>
      </c>
      <c r="H52" s="9">
        <v>36650</v>
      </c>
      <c r="I52" s="9">
        <v>36650</v>
      </c>
      <c r="J52" s="61">
        <v>36650</v>
      </c>
      <c r="K52" s="61">
        <v>73300</v>
      </c>
      <c r="L52" s="16" t="s">
        <v>101</v>
      </c>
      <c r="M52" s="12">
        <f t="shared" si="0"/>
        <v>257770</v>
      </c>
      <c r="P52" s="39">
        <f>F52+G52+H52+I52+J52+K52</f>
        <v>257770</v>
      </c>
    </row>
    <row r="53" spans="1:16" ht="24.75" customHeight="1">
      <c r="A53" s="50">
        <v>19</v>
      </c>
      <c r="B53" s="229" t="s">
        <v>53</v>
      </c>
      <c r="C53" s="230"/>
      <c r="D53" s="230"/>
      <c r="E53" s="230"/>
      <c r="F53" s="230"/>
      <c r="G53" s="230"/>
      <c r="H53" s="230"/>
      <c r="I53" s="230"/>
      <c r="J53" s="230"/>
      <c r="K53" s="231"/>
      <c r="L53" s="15"/>
    </row>
    <row r="54" spans="1:16" ht="71.25" customHeight="1">
      <c r="A54" s="49">
        <v>20</v>
      </c>
      <c r="B54" s="78" t="s">
        <v>52</v>
      </c>
      <c r="C54" s="19" t="s">
        <v>55</v>
      </c>
      <c r="D54" s="31" t="s">
        <v>62</v>
      </c>
      <c r="E54" s="9" t="s">
        <v>30</v>
      </c>
      <c r="F54" s="9" t="s">
        <v>30</v>
      </c>
      <c r="G54" s="9">
        <v>95</v>
      </c>
      <c r="H54" s="9">
        <v>94</v>
      </c>
      <c r="I54" s="9">
        <v>90</v>
      </c>
      <c r="J54" s="9" t="s">
        <v>30</v>
      </c>
      <c r="K54" s="9" t="s">
        <v>30</v>
      </c>
      <c r="L54" s="16" t="s">
        <v>98</v>
      </c>
      <c r="P54" s="39">
        <f>G54+H54+I54</f>
        <v>279</v>
      </c>
    </row>
    <row r="55" spans="1:16">
      <c r="A55" s="12"/>
    </row>
    <row r="56" spans="1:16">
      <c r="A56" s="12"/>
    </row>
    <row r="57" spans="1:16">
      <c r="A57" s="12"/>
    </row>
    <row r="58" spans="1:16">
      <c r="A58" s="12"/>
    </row>
    <row r="59" spans="1:16">
      <c r="A59" s="12"/>
    </row>
    <row r="60" spans="1:16">
      <c r="A60" s="12"/>
    </row>
    <row r="61" spans="1:16">
      <c r="A61" s="12"/>
    </row>
    <row r="62" spans="1:16">
      <c r="A62" s="12"/>
    </row>
    <row r="63" spans="1:16">
      <c r="A63" s="12"/>
    </row>
    <row r="64" spans="1:16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</sheetData>
  <mergeCells count="52">
    <mergeCell ref="B51:K51"/>
    <mergeCell ref="B53:K53"/>
    <mergeCell ref="A42:A44"/>
    <mergeCell ref="B42:B44"/>
    <mergeCell ref="C42:C44"/>
    <mergeCell ref="D42:D44"/>
    <mergeCell ref="A47:A48"/>
    <mergeCell ref="B47:B48"/>
    <mergeCell ref="C47:C48"/>
    <mergeCell ref="A39:A41"/>
    <mergeCell ref="B39:B41"/>
    <mergeCell ref="C39:C41"/>
    <mergeCell ref="D39:D41"/>
    <mergeCell ref="D31:D34"/>
    <mergeCell ref="A35:A38"/>
    <mergeCell ref="B35:B38"/>
    <mergeCell ref="C35:C37"/>
    <mergeCell ref="D35:D38"/>
    <mergeCell ref="A31:A34"/>
    <mergeCell ref="B31:B34"/>
    <mergeCell ref="C31:C34"/>
    <mergeCell ref="A28:A30"/>
    <mergeCell ref="B28:B30"/>
    <mergeCell ref="C28:C30"/>
    <mergeCell ref="D28:D30"/>
    <mergeCell ref="A21:A27"/>
    <mergeCell ref="B21:B27"/>
    <mergeCell ref="C21:C27"/>
    <mergeCell ref="L26:L27"/>
    <mergeCell ref="D20:K20"/>
    <mergeCell ref="B14:K14"/>
    <mergeCell ref="B15:K15"/>
    <mergeCell ref="D21:D26"/>
    <mergeCell ref="X3:AE3"/>
    <mergeCell ref="E4:N4"/>
    <mergeCell ref="X4:AE4"/>
    <mergeCell ref="E5:N5"/>
    <mergeCell ref="X5:AE5"/>
    <mergeCell ref="A9:K9"/>
    <mergeCell ref="E11:E12"/>
    <mergeCell ref="E3:N3"/>
    <mergeCell ref="F11:K11"/>
    <mergeCell ref="A17:A18"/>
    <mergeCell ref="A11:A12"/>
    <mergeCell ref="B11:B12"/>
    <mergeCell ref="C11:C12"/>
    <mergeCell ref="B17:B18"/>
    <mergeCell ref="D11:D12"/>
    <mergeCell ref="E8:N8"/>
    <mergeCell ref="L11:L12"/>
    <mergeCell ref="E7:N7"/>
    <mergeCell ref="L17:L18"/>
  </mergeCells>
  <phoneticPr fontId="1" type="noConversion"/>
  <pageMargins left="0.16" right="0.23" top="0.17" bottom="0.26" header="0.31496062992125984" footer="0.31496062992125984"/>
  <pageSetup paperSize="9" scale="7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E96"/>
  <sheetViews>
    <sheetView topLeftCell="A41" zoomScale="80" zoomScaleNormal="80" workbookViewId="0">
      <selection activeCell="J50" sqref="J50"/>
    </sheetView>
  </sheetViews>
  <sheetFormatPr defaultRowHeight="12.75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9" width="10.28515625" style="53" customWidth="1"/>
    <col min="10" max="10" width="9.140625" style="53"/>
    <col min="11" max="11" width="12.5703125" style="39" customWidth="1"/>
    <col min="12" max="12" width="15.42578125" style="14" customWidth="1"/>
    <col min="13" max="13" width="15.7109375" style="12" hidden="1" customWidth="1"/>
    <col min="14" max="14" width="0.5703125" style="39" hidden="1" customWidth="1"/>
    <col min="15" max="16384" width="9.140625" style="39"/>
  </cols>
  <sheetData>
    <row r="1" spans="1:31" ht="2.25" customHeight="1">
      <c r="H1" s="53" t="s">
        <v>59</v>
      </c>
    </row>
    <row r="2" spans="1:31" ht="2.25" customHeight="1">
      <c r="E2" s="80"/>
      <c r="F2" s="40"/>
      <c r="G2" s="80"/>
      <c r="H2" s="40"/>
      <c r="I2" s="40"/>
      <c r="J2" s="40"/>
      <c r="K2" s="40"/>
      <c r="L2" s="40"/>
      <c r="M2" s="40"/>
      <c r="N2" s="40"/>
    </row>
    <row r="3" spans="1:31" s="40" customFormat="1" ht="22.5" customHeight="1">
      <c r="A3" s="12"/>
      <c r="E3" s="198" t="s">
        <v>58</v>
      </c>
      <c r="F3" s="198"/>
      <c r="G3" s="198"/>
      <c r="H3" s="198"/>
      <c r="I3" s="198"/>
      <c r="J3" s="198"/>
      <c r="K3" s="198"/>
      <c r="L3" s="198"/>
      <c r="M3" s="198"/>
      <c r="N3" s="198"/>
      <c r="U3" s="42"/>
      <c r="V3" s="42"/>
      <c r="W3" s="42"/>
      <c r="X3" s="198"/>
      <c r="Y3" s="198"/>
      <c r="Z3" s="198"/>
      <c r="AA3" s="198"/>
      <c r="AB3" s="198"/>
      <c r="AC3" s="198"/>
      <c r="AD3" s="198"/>
      <c r="AE3" s="198"/>
    </row>
    <row r="4" spans="1:31" s="40" customFormat="1" ht="14.25" customHeight="1">
      <c r="A4" s="12"/>
      <c r="E4" s="199" t="s">
        <v>94</v>
      </c>
      <c r="F4" s="199"/>
      <c r="G4" s="199"/>
      <c r="H4" s="199"/>
      <c r="I4" s="199"/>
      <c r="J4" s="199"/>
      <c r="K4" s="199"/>
      <c r="L4" s="199"/>
      <c r="M4" s="199"/>
      <c r="N4" s="199"/>
      <c r="U4" s="42"/>
      <c r="V4" s="42"/>
      <c r="W4" s="42"/>
      <c r="X4" s="199"/>
      <c r="Y4" s="199"/>
      <c r="Z4" s="199"/>
      <c r="AA4" s="199"/>
      <c r="AB4" s="199"/>
      <c r="AC4" s="199"/>
      <c r="AD4" s="199"/>
      <c r="AE4" s="199"/>
    </row>
    <row r="5" spans="1:31" s="40" customFormat="1" ht="18" customHeight="1">
      <c r="A5" s="12"/>
      <c r="E5" s="198" t="s">
        <v>22</v>
      </c>
      <c r="F5" s="198"/>
      <c r="G5" s="198"/>
      <c r="H5" s="198"/>
      <c r="I5" s="198"/>
      <c r="J5" s="198"/>
      <c r="K5" s="198"/>
      <c r="L5" s="198"/>
      <c r="M5" s="198"/>
      <c r="N5" s="198"/>
      <c r="U5" s="42"/>
      <c r="V5" s="42"/>
      <c r="W5" s="42"/>
      <c r="X5" s="198"/>
      <c r="Y5" s="198"/>
      <c r="Z5" s="198"/>
      <c r="AA5" s="198"/>
      <c r="AB5" s="198"/>
      <c r="AC5" s="198"/>
      <c r="AD5" s="198"/>
      <c r="AE5" s="198"/>
    </row>
    <row r="6" spans="1:31" s="40" customFormat="1" ht="14.25" customHeight="1">
      <c r="A6" s="12"/>
      <c r="E6" s="81"/>
      <c r="F6" s="48"/>
      <c r="G6" s="81"/>
      <c r="H6" s="48"/>
      <c r="I6" s="48"/>
      <c r="J6" s="48"/>
      <c r="K6" s="48"/>
      <c r="L6" s="48"/>
      <c r="M6" s="48"/>
      <c r="N6" s="48"/>
      <c r="U6" s="42"/>
      <c r="V6" s="42"/>
      <c r="W6" s="42"/>
      <c r="X6" s="48"/>
      <c r="Y6" s="48"/>
      <c r="Z6" s="48"/>
      <c r="AA6" s="48"/>
      <c r="AB6" s="48"/>
      <c r="AC6" s="48"/>
      <c r="AD6" s="48"/>
      <c r="AE6" s="48"/>
    </row>
    <row r="7" spans="1:31" s="40" customFormat="1" ht="18" customHeight="1">
      <c r="A7" s="12"/>
      <c r="E7" s="198" t="s">
        <v>23</v>
      </c>
      <c r="F7" s="198"/>
      <c r="G7" s="198"/>
      <c r="H7" s="198"/>
      <c r="I7" s="198"/>
      <c r="J7" s="198"/>
      <c r="K7" s="198"/>
      <c r="L7" s="198"/>
      <c r="M7" s="198"/>
      <c r="N7" s="198"/>
      <c r="U7" s="42"/>
      <c r="V7" s="42"/>
      <c r="W7" s="42"/>
      <c r="X7" s="48"/>
      <c r="Y7" s="48"/>
      <c r="Z7" s="48"/>
      <c r="AA7" s="48"/>
      <c r="AB7" s="48"/>
      <c r="AC7" s="48"/>
      <c r="AD7" s="48"/>
      <c r="AE7" s="48"/>
    </row>
    <row r="8" spans="1:31" s="40" customFormat="1" ht="57" customHeight="1">
      <c r="A8" s="12"/>
      <c r="E8" s="238" t="s">
        <v>92</v>
      </c>
      <c r="F8" s="238"/>
      <c r="G8" s="238"/>
      <c r="H8" s="238"/>
      <c r="I8" s="238"/>
      <c r="J8" s="238"/>
      <c r="K8" s="238"/>
      <c r="L8" s="238"/>
      <c r="M8" s="238"/>
      <c r="N8" s="238"/>
      <c r="U8" s="42"/>
      <c r="V8" s="42"/>
      <c r="W8" s="42"/>
      <c r="X8" s="48"/>
      <c r="Y8" s="48"/>
      <c r="Z8" s="48"/>
      <c r="AA8" s="48"/>
      <c r="AB8" s="48"/>
      <c r="AC8" s="48"/>
      <c r="AD8" s="48"/>
      <c r="AE8" s="48"/>
    </row>
    <row r="9" spans="1:31" s="45" customFormat="1" ht="24.75" customHeight="1">
      <c r="A9" s="197" t="s">
        <v>95</v>
      </c>
      <c r="B9" s="197"/>
      <c r="C9" s="197"/>
      <c r="D9" s="197"/>
      <c r="E9" s="197"/>
      <c r="F9" s="197"/>
      <c r="G9" s="197"/>
      <c r="H9" s="197"/>
      <c r="I9" s="197"/>
      <c r="J9" s="197"/>
      <c r="K9" s="197"/>
      <c r="L9" s="43"/>
      <c r="M9" s="44"/>
    </row>
    <row r="10" spans="1:31" ht="13.5" customHeight="1">
      <c r="A10" s="22"/>
      <c r="B10" s="22"/>
      <c r="C10" s="22"/>
      <c r="D10" s="22"/>
      <c r="E10" s="82"/>
      <c r="F10" s="22"/>
      <c r="G10" s="82"/>
      <c r="H10" s="22"/>
      <c r="I10" s="22"/>
      <c r="J10" s="22"/>
      <c r="K10" s="22"/>
    </row>
    <row r="11" spans="1:31" ht="35.25" customHeight="1">
      <c r="A11" s="169" t="s">
        <v>60</v>
      </c>
      <c r="B11" s="169" t="s">
        <v>104</v>
      </c>
      <c r="C11" s="169" t="s">
        <v>4</v>
      </c>
      <c r="D11" s="169" t="s">
        <v>97</v>
      </c>
      <c r="E11" s="236" t="s">
        <v>71</v>
      </c>
      <c r="F11" s="184" t="s">
        <v>6</v>
      </c>
      <c r="G11" s="185"/>
      <c r="H11" s="185"/>
      <c r="I11" s="185"/>
      <c r="J11" s="185"/>
      <c r="K11" s="185"/>
      <c r="L11" s="192" t="s">
        <v>105</v>
      </c>
    </row>
    <row r="12" spans="1:31" ht="57" customHeight="1">
      <c r="A12" s="202"/>
      <c r="B12" s="179"/>
      <c r="C12" s="179"/>
      <c r="D12" s="179"/>
      <c r="E12" s="237"/>
      <c r="F12" s="4">
        <v>2014</v>
      </c>
      <c r="G12" s="83">
        <v>2015</v>
      </c>
      <c r="H12" s="26">
        <v>2016</v>
      </c>
      <c r="I12" s="26">
        <v>2017</v>
      </c>
      <c r="J12" s="26">
        <v>2018</v>
      </c>
      <c r="K12" s="5" t="s">
        <v>106</v>
      </c>
      <c r="L12" s="193"/>
    </row>
    <row r="13" spans="1:31" ht="15.75">
      <c r="A13" s="49">
        <v>1</v>
      </c>
      <c r="B13" s="6">
        <v>2</v>
      </c>
      <c r="C13" s="6">
        <v>3</v>
      </c>
      <c r="D13" s="6">
        <v>4</v>
      </c>
      <c r="E13" s="9">
        <v>5</v>
      </c>
      <c r="F13" s="6">
        <v>6</v>
      </c>
      <c r="G13" s="9">
        <v>7</v>
      </c>
      <c r="H13" s="9">
        <v>8</v>
      </c>
      <c r="I13" s="6">
        <v>9</v>
      </c>
      <c r="J13" s="9">
        <v>10</v>
      </c>
      <c r="K13" s="6">
        <v>11</v>
      </c>
      <c r="L13" s="9">
        <v>12</v>
      </c>
    </row>
    <row r="14" spans="1:31" s="53" customFormat="1" ht="22.5" customHeight="1">
      <c r="A14" s="50"/>
      <c r="B14" s="176" t="s">
        <v>3</v>
      </c>
      <c r="C14" s="177"/>
      <c r="D14" s="177"/>
      <c r="E14" s="177"/>
      <c r="F14" s="177"/>
      <c r="G14" s="177"/>
      <c r="H14" s="177"/>
      <c r="I14" s="177"/>
      <c r="J14" s="177"/>
      <c r="K14" s="178"/>
      <c r="L14" s="33"/>
      <c r="M14" s="35"/>
    </row>
    <row r="15" spans="1:31" ht="38.25" customHeight="1">
      <c r="A15" s="49">
        <v>1</v>
      </c>
      <c r="B15" s="166" t="s">
        <v>28</v>
      </c>
      <c r="C15" s="182"/>
      <c r="D15" s="182"/>
      <c r="E15" s="182"/>
      <c r="F15" s="182"/>
      <c r="G15" s="182"/>
      <c r="H15" s="182"/>
      <c r="I15" s="182"/>
      <c r="J15" s="182"/>
      <c r="K15" s="183"/>
      <c r="L15" s="15"/>
    </row>
    <row r="16" spans="1:31" ht="66" customHeight="1">
      <c r="A16" s="49">
        <v>2</v>
      </c>
      <c r="B16" s="8" t="s">
        <v>66</v>
      </c>
      <c r="C16" s="10"/>
      <c r="D16" s="10"/>
      <c r="E16" s="27"/>
      <c r="F16" s="10"/>
      <c r="G16" s="27"/>
      <c r="H16" s="27"/>
      <c r="I16" s="27"/>
      <c r="J16" s="27"/>
      <c r="K16" s="10"/>
      <c r="L16" s="15"/>
    </row>
    <row r="17" spans="1:16" ht="65.25" customHeight="1">
      <c r="A17" s="203">
        <v>3</v>
      </c>
      <c r="B17" s="180" t="s">
        <v>68</v>
      </c>
      <c r="C17" s="20" t="s">
        <v>67</v>
      </c>
      <c r="D17" s="6" t="s">
        <v>62</v>
      </c>
      <c r="E17" s="9">
        <v>23</v>
      </c>
      <c r="F17" s="6">
        <v>4</v>
      </c>
      <c r="G17" s="9">
        <v>94</v>
      </c>
      <c r="H17" s="9">
        <v>64</v>
      </c>
      <c r="I17" s="9">
        <v>31</v>
      </c>
      <c r="J17" s="9">
        <v>0</v>
      </c>
      <c r="K17" s="6">
        <v>50</v>
      </c>
      <c r="L17" s="186" t="s">
        <v>78</v>
      </c>
      <c r="M17" s="12">
        <f>SUM(F17:K17)</f>
        <v>243</v>
      </c>
    </row>
    <row r="18" spans="1:16" ht="95.25" customHeight="1">
      <c r="A18" s="204"/>
      <c r="B18" s="181"/>
      <c r="C18" s="20" t="s">
        <v>88</v>
      </c>
      <c r="D18" s="6" t="s">
        <v>62</v>
      </c>
      <c r="E18" s="9" t="s">
        <v>30</v>
      </c>
      <c r="F18" s="6">
        <v>26</v>
      </c>
      <c r="G18" s="9">
        <v>141</v>
      </c>
      <c r="H18" s="9">
        <v>40</v>
      </c>
      <c r="I18" s="9">
        <v>0</v>
      </c>
      <c r="J18" s="6">
        <v>119</v>
      </c>
      <c r="K18" s="6" t="s">
        <v>30</v>
      </c>
      <c r="L18" s="187"/>
      <c r="M18" s="12">
        <f t="shared" ref="M18:M52" si="0">SUM(F18:K18)</f>
        <v>326</v>
      </c>
    </row>
    <row r="19" spans="1:16" ht="63" customHeight="1">
      <c r="A19" s="49">
        <v>4</v>
      </c>
      <c r="B19" s="11" t="s">
        <v>69</v>
      </c>
      <c r="C19" s="21" t="s">
        <v>61</v>
      </c>
      <c r="D19" s="6" t="s">
        <v>62</v>
      </c>
      <c r="E19" s="9" t="s">
        <v>30</v>
      </c>
      <c r="F19" s="6" t="s">
        <v>30</v>
      </c>
      <c r="G19" s="9" t="s">
        <v>30</v>
      </c>
      <c r="H19" s="9" t="s">
        <v>30</v>
      </c>
      <c r="I19" s="9" t="s">
        <v>30</v>
      </c>
      <c r="J19" s="9" t="s">
        <v>30</v>
      </c>
      <c r="K19" s="6">
        <v>8</v>
      </c>
      <c r="L19" s="16" t="s">
        <v>50</v>
      </c>
      <c r="M19" s="12">
        <f t="shared" si="0"/>
        <v>8</v>
      </c>
      <c r="P19" s="39">
        <v>8</v>
      </c>
    </row>
    <row r="20" spans="1:16" ht="63" customHeight="1">
      <c r="A20" s="49">
        <v>5</v>
      </c>
      <c r="B20" s="64" t="s">
        <v>29</v>
      </c>
      <c r="C20" s="65"/>
      <c r="D20" s="239"/>
      <c r="E20" s="240"/>
      <c r="F20" s="240"/>
      <c r="G20" s="240"/>
      <c r="H20" s="240"/>
      <c r="I20" s="240"/>
      <c r="J20" s="240"/>
      <c r="K20" s="241"/>
      <c r="L20" s="16"/>
    </row>
    <row r="21" spans="1:16" ht="48" customHeight="1">
      <c r="A21" s="216">
        <v>6</v>
      </c>
      <c r="B21" s="213" t="s">
        <v>35</v>
      </c>
      <c r="C21" s="194" t="s">
        <v>8</v>
      </c>
      <c r="D21" s="191" t="s">
        <v>62</v>
      </c>
      <c r="E21" s="9">
        <v>1</v>
      </c>
      <c r="F21" s="9">
        <v>4</v>
      </c>
      <c r="G21" s="9" t="s">
        <v>30</v>
      </c>
      <c r="H21" s="9" t="s">
        <v>30</v>
      </c>
      <c r="I21" s="9" t="s">
        <v>30</v>
      </c>
      <c r="J21" s="9">
        <v>2</v>
      </c>
      <c r="K21" s="9" t="s">
        <v>30</v>
      </c>
      <c r="L21" s="17" t="s">
        <v>79</v>
      </c>
      <c r="M21" s="12">
        <f t="shared" si="0"/>
        <v>6</v>
      </c>
      <c r="N21" s="39">
        <f>SUM(M21:M25)</f>
        <v>7</v>
      </c>
      <c r="O21" s="39" t="e">
        <f>F21+G21+H21+J21</f>
        <v>#VALUE!</v>
      </c>
    </row>
    <row r="22" spans="1:16" ht="51.75" customHeight="1">
      <c r="A22" s="216"/>
      <c r="B22" s="214"/>
      <c r="C22" s="195"/>
      <c r="D22" s="170"/>
      <c r="E22" s="9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9" t="s">
        <v>30</v>
      </c>
      <c r="K22" s="9" t="s">
        <v>30</v>
      </c>
      <c r="L22" s="16" t="s">
        <v>83</v>
      </c>
      <c r="M22" s="12">
        <f t="shared" si="0"/>
        <v>0</v>
      </c>
    </row>
    <row r="23" spans="1:16" ht="79.5" customHeight="1">
      <c r="A23" s="216"/>
      <c r="B23" s="214"/>
      <c r="C23" s="195"/>
      <c r="D23" s="170"/>
      <c r="E23" s="9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9" t="s">
        <v>30</v>
      </c>
      <c r="K23" s="9" t="s">
        <v>30</v>
      </c>
      <c r="L23" s="17" t="s">
        <v>107</v>
      </c>
      <c r="M23" s="12">
        <f t="shared" si="0"/>
        <v>1</v>
      </c>
      <c r="O23" s="39">
        <f>F23</f>
        <v>1</v>
      </c>
      <c r="P23" s="84" t="e">
        <f>O21+O23+O26</f>
        <v>#VALUE!</v>
      </c>
    </row>
    <row r="24" spans="1:16" ht="63" customHeight="1">
      <c r="A24" s="216"/>
      <c r="B24" s="214"/>
      <c r="C24" s="195"/>
      <c r="D24" s="170"/>
      <c r="E24" s="9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9" t="s">
        <v>30</v>
      </c>
      <c r="K24" s="9" t="s">
        <v>30</v>
      </c>
      <c r="L24" s="16" t="s">
        <v>10</v>
      </c>
      <c r="M24" s="12">
        <f t="shared" si="0"/>
        <v>0</v>
      </c>
    </row>
    <row r="25" spans="1:16" ht="152.25" customHeight="1">
      <c r="A25" s="216"/>
      <c r="B25" s="214"/>
      <c r="C25" s="195"/>
      <c r="D25" s="170"/>
      <c r="E25" s="9" t="s">
        <v>30</v>
      </c>
      <c r="F25" s="9" t="s">
        <v>30</v>
      </c>
      <c r="G25" s="9" t="s">
        <v>30</v>
      </c>
      <c r="H25" s="9" t="s">
        <v>30</v>
      </c>
      <c r="I25" s="9" t="s">
        <v>30</v>
      </c>
      <c r="J25" s="9" t="s">
        <v>30</v>
      </c>
      <c r="K25" s="9" t="s">
        <v>30</v>
      </c>
      <c r="L25" s="85" t="s">
        <v>108</v>
      </c>
      <c r="M25" s="12">
        <f t="shared" si="0"/>
        <v>0</v>
      </c>
    </row>
    <row r="26" spans="1:16" ht="29.25" customHeight="1">
      <c r="A26" s="216"/>
      <c r="B26" s="214"/>
      <c r="C26" s="195"/>
      <c r="D26" s="170"/>
      <c r="E26" s="9">
        <v>7</v>
      </c>
      <c r="F26" s="9" t="s">
        <v>30</v>
      </c>
      <c r="G26" s="9">
        <v>2</v>
      </c>
      <c r="H26" s="9" t="s">
        <v>30</v>
      </c>
      <c r="I26" s="9" t="s">
        <v>30</v>
      </c>
      <c r="J26" s="9" t="s">
        <v>30</v>
      </c>
      <c r="K26" s="9" t="s">
        <v>30</v>
      </c>
      <c r="L26" s="227" t="s">
        <v>81</v>
      </c>
      <c r="M26" s="12" t="e">
        <f>F26+G26+H26+K26</f>
        <v>#VALUE!</v>
      </c>
      <c r="O26" s="39">
        <v>2</v>
      </c>
    </row>
    <row r="27" spans="1:16" ht="33.75" customHeight="1">
      <c r="A27" s="216"/>
      <c r="B27" s="215"/>
      <c r="C27" s="196"/>
      <c r="D27" s="6" t="s">
        <v>25</v>
      </c>
      <c r="E27" s="9"/>
      <c r="F27" s="9" t="s">
        <v>30</v>
      </c>
      <c r="G27" s="9">
        <v>50.2</v>
      </c>
      <c r="H27" s="9" t="s">
        <v>30</v>
      </c>
      <c r="I27" s="9" t="s">
        <v>30</v>
      </c>
      <c r="J27" s="9" t="s">
        <v>30</v>
      </c>
      <c r="K27" s="9" t="s">
        <v>30</v>
      </c>
      <c r="L27" s="228"/>
      <c r="M27" s="12" t="e">
        <f>F27+G27+H27+K27</f>
        <v>#VALUE!</v>
      </c>
    </row>
    <row r="28" spans="1:16" ht="45.75" customHeight="1">
      <c r="A28" s="216">
        <v>7</v>
      </c>
      <c r="B28" s="217" t="s">
        <v>36</v>
      </c>
      <c r="C28" s="163" t="s">
        <v>75</v>
      </c>
      <c r="D28" s="191" t="s">
        <v>62</v>
      </c>
      <c r="E28" s="9">
        <v>1</v>
      </c>
      <c r="F28" s="9">
        <v>1</v>
      </c>
      <c r="G28" s="9">
        <v>3</v>
      </c>
      <c r="H28" s="9" t="s">
        <v>30</v>
      </c>
      <c r="I28" s="9" t="s">
        <v>30</v>
      </c>
      <c r="J28" s="9" t="s">
        <v>30</v>
      </c>
      <c r="K28" s="9" t="s">
        <v>30</v>
      </c>
      <c r="L28" s="17" t="s">
        <v>85</v>
      </c>
      <c r="M28" s="12">
        <f t="shared" si="0"/>
        <v>4</v>
      </c>
      <c r="N28" s="39">
        <f>SUM(M28:M30)</f>
        <v>16</v>
      </c>
      <c r="O28" s="39">
        <f>F28+G28</f>
        <v>4</v>
      </c>
    </row>
    <row r="29" spans="1:16" ht="44.25" customHeight="1">
      <c r="A29" s="216"/>
      <c r="B29" s="217"/>
      <c r="C29" s="164"/>
      <c r="D29" s="170"/>
      <c r="E29" s="9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9" t="s">
        <v>30</v>
      </c>
      <c r="K29" s="9" t="s">
        <v>30</v>
      </c>
      <c r="L29" s="16" t="s">
        <v>83</v>
      </c>
      <c r="M29" s="12">
        <f t="shared" si="0"/>
        <v>0</v>
      </c>
      <c r="P29" s="84">
        <f>O28+O30</f>
        <v>16</v>
      </c>
    </row>
    <row r="30" spans="1:16" ht="57" customHeight="1">
      <c r="A30" s="216"/>
      <c r="B30" s="217"/>
      <c r="C30" s="165"/>
      <c r="D30" s="171"/>
      <c r="E30" s="9">
        <v>9</v>
      </c>
      <c r="F30" s="9" t="s">
        <v>30</v>
      </c>
      <c r="G30" s="9">
        <v>12</v>
      </c>
      <c r="H30" s="9" t="s">
        <v>30</v>
      </c>
      <c r="I30" s="9" t="s">
        <v>30</v>
      </c>
      <c r="J30" s="9" t="s">
        <v>30</v>
      </c>
      <c r="K30" s="9" t="s">
        <v>30</v>
      </c>
      <c r="L30" s="18" t="s">
        <v>86</v>
      </c>
      <c r="M30" s="12">
        <f t="shared" si="0"/>
        <v>12</v>
      </c>
      <c r="O30" s="39">
        <f>G30</f>
        <v>12</v>
      </c>
    </row>
    <row r="31" spans="1:16" ht="48" customHeight="1">
      <c r="A31" s="216">
        <v>8</v>
      </c>
      <c r="B31" s="213" t="s">
        <v>37</v>
      </c>
      <c r="C31" s="163" t="s">
        <v>13</v>
      </c>
      <c r="D31" s="191" t="s">
        <v>62</v>
      </c>
      <c r="E31" s="9">
        <v>1</v>
      </c>
      <c r="F31" s="9">
        <v>2</v>
      </c>
      <c r="G31" s="9">
        <v>1</v>
      </c>
      <c r="H31" s="9" t="s">
        <v>30</v>
      </c>
      <c r="I31" s="9" t="s">
        <v>30</v>
      </c>
      <c r="J31" s="9">
        <v>1</v>
      </c>
      <c r="K31" s="9" t="s">
        <v>30</v>
      </c>
      <c r="L31" s="17" t="s">
        <v>84</v>
      </c>
      <c r="M31" s="12">
        <f t="shared" si="0"/>
        <v>4</v>
      </c>
      <c r="N31" s="39">
        <f>SUM(M31:M34)</f>
        <v>8</v>
      </c>
      <c r="O31" s="39">
        <f>G31+F31+J31</f>
        <v>4</v>
      </c>
    </row>
    <row r="32" spans="1:16" ht="48.75" customHeight="1">
      <c r="A32" s="216"/>
      <c r="B32" s="214"/>
      <c r="C32" s="164"/>
      <c r="D32" s="170"/>
      <c r="E32" s="9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9" t="s">
        <v>30</v>
      </c>
      <c r="K32" s="9" t="s">
        <v>30</v>
      </c>
      <c r="L32" s="16" t="s">
        <v>83</v>
      </c>
      <c r="M32" s="12">
        <f t="shared" si="0"/>
        <v>0</v>
      </c>
      <c r="P32" s="84">
        <f>O31+O33+O34</f>
        <v>8</v>
      </c>
    </row>
    <row r="33" spans="1:16" ht="56.25" customHeight="1">
      <c r="A33" s="216"/>
      <c r="B33" s="214"/>
      <c r="C33" s="164"/>
      <c r="D33" s="170"/>
      <c r="E33" s="9">
        <v>2</v>
      </c>
      <c r="F33" s="9" t="s">
        <v>30</v>
      </c>
      <c r="G33" s="9">
        <v>3</v>
      </c>
      <c r="H33" s="9" t="s">
        <v>30</v>
      </c>
      <c r="I33" s="9" t="s">
        <v>30</v>
      </c>
      <c r="J33" s="9" t="s">
        <v>30</v>
      </c>
      <c r="K33" s="9" t="s">
        <v>30</v>
      </c>
      <c r="L33" s="18" t="s">
        <v>81</v>
      </c>
      <c r="M33" s="12">
        <f t="shared" si="0"/>
        <v>3</v>
      </c>
      <c r="O33" s="39">
        <f>G33</f>
        <v>3</v>
      </c>
    </row>
    <row r="34" spans="1:16" ht="23.25" customHeight="1">
      <c r="A34" s="216"/>
      <c r="B34" s="215"/>
      <c r="C34" s="165"/>
      <c r="D34" s="171"/>
      <c r="E34" s="9" t="s">
        <v>30</v>
      </c>
      <c r="F34" s="9">
        <v>1</v>
      </c>
      <c r="G34" s="9" t="s">
        <v>30</v>
      </c>
      <c r="H34" s="9" t="s">
        <v>30</v>
      </c>
      <c r="I34" s="9" t="s">
        <v>30</v>
      </c>
      <c r="J34" s="9" t="s">
        <v>30</v>
      </c>
      <c r="K34" s="9" t="s">
        <v>30</v>
      </c>
      <c r="L34" s="18" t="s">
        <v>99</v>
      </c>
      <c r="M34" s="12">
        <f t="shared" si="0"/>
        <v>1</v>
      </c>
      <c r="O34" s="39">
        <f>F34</f>
        <v>1</v>
      </c>
    </row>
    <row r="35" spans="1:16" ht="48" customHeight="1">
      <c r="A35" s="216">
        <v>9</v>
      </c>
      <c r="B35" s="213" t="s">
        <v>48</v>
      </c>
      <c r="C35" s="160" t="s">
        <v>49</v>
      </c>
      <c r="D35" s="169" t="s">
        <v>62</v>
      </c>
      <c r="E35" s="9" t="s">
        <v>30</v>
      </c>
      <c r="F35" s="9" t="s">
        <v>30</v>
      </c>
      <c r="G35" s="9">
        <v>2</v>
      </c>
      <c r="H35" s="9" t="s">
        <v>30</v>
      </c>
      <c r="I35" s="9" t="s">
        <v>30</v>
      </c>
      <c r="J35" s="9" t="s">
        <v>30</v>
      </c>
      <c r="K35" s="9" t="s">
        <v>30</v>
      </c>
      <c r="L35" s="17" t="s">
        <v>79</v>
      </c>
      <c r="M35" s="12">
        <f t="shared" si="0"/>
        <v>2</v>
      </c>
      <c r="N35" s="39">
        <f>SUM(M35:M37)</f>
        <v>6</v>
      </c>
      <c r="O35" s="39">
        <f>G35</f>
        <v>2</v>
      </c>
      <c r="P35" s="84">
        <f>O35+O37</f>
        <v>6</v>
      </c>
    </row>
    <row r="36" spans="1:16" ht="48.75" customHeight="1">
      <c r="A36" s="216"/>
      <c r="B36" s="214"/>
      <c r="C36" s="161"/>
      <c r="D36" s="169"/>
      <c r="E36" s="9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9" t="s">
        <v>30</v>
      </c>
      <c r="K36" s="9" t="s">
        <v>30</v>
      </c>
      <c r="L36" s="16" t="s">
        <v>80</v>
      </c>
      <c r="M36" s="12">
        <f t="shared" si="0"/>
        <v>0</v>
      </c>
    </row>
    <row r="37" spans="1:16" ht="55.5" customHeight="1">
      <c r="A37" s="216"/>
      <c r="B37" s="214"/>
      <c r="C37" s="162"/>
      <c r="D37" s="169"/>
      <c r="E37" s="9">
        <v>10</v>
      </c>
      <c r="F37" s="9">
        <v>2</v>
      </c>
      <c r="G37" s="9">
        <v>2</v>
      </c>
      <c r="H37" s="9" t="s">
        <v>30</v>
      </c>
      <c r="I37" s="9" t="s">
        <v>30</v>
      </c>
      <c r="J37" s="9" t="s">
        <v>30</v>
      </c>
      <c r="K37" s="9" t="s">
        <v>30</v>
      </c>
      <c r="L37" s="18" t="s">
        <v>87</v>
      </c>
      <c r="M37" s="12">
        <f t="shared" si="0"/>
        <v>4</v>
      </c>
      <c r="O37" s="39">
        <f>F37+G37</f>
        <v>4</v>
      </c>
    </row>
    <row r="38" spans="1:16" ht="53.25" customHeight="1">
      <c r="A38" s="216"/>
      <c r="B38" s="215"/>
      <c r="C38" s="20" t="s">
        <v>76</v>
      </c>
      <c r="D38" s="169"/>
      <c r="E38" s="9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9" t="s">
        <v>30</v>
      </c>
      <c r="K38" s="9" t="s">
        <v>30</v>
      </c>
      <c r="L38" s="17" t="s">
        <v>79</v>
      </c>
      <c r="M38" s="12">
        <f t="shared" si="0"/>
        <v>0</v>
      </c>
    </row>
    <row r="39" spans="1:16" ht="47.25" customHeight="1">
      <c r="A39" s="216">
        <v>10</v>
      </c>
      <c r="B39" s="213" t="s">
        <v>38</v>
      </c>
      <c r="C39" s="163" t="s">
        <v>72</v>
      </c>
      <c r="D39" s="170" t="s">
        <v>62</v>
      </c>
      <c r="E39" s="9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9" t="s">
        <v>30</v>
      </c>
      <c r="K39" s="9" t="s">
        <v>30</v>
      </c>
      <c r="L39" s="17" t="s">
        <v>0</v>
      </c>
      <c r="M39" s="12">
        <f t="shared" si="0"/>
        <v>0</v>
      </c>
      <c r="N39" s="39">
        <f>SUM(M39:M41)</f>
        <v>2</v>
      </c>
    </row>
    <row r="40" spans="1:16" ht="47.25" customHeight="1">
      <c r="A40" s="216"/>
      <c r="B40" s="214"/>
      <c r="C40" s="164"/>
      <c r="D40" s="170"/>
      <c r="E40" s="9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9" t="s">
        <v>30</v>
      </c>
      <c r="K40" s="9" t="s">
        <v>30</v>
      </c>
      <c r="L40" s="16" t="s">
        <v>80</v>
      </c>
      <c r="M40" s="12">
        <f t="shared" si="0"/>
        <v>0</v>
      </c>
      <c r="P40" s="84">
        <v>2</v>
      </c>
    </row>
    <row r="41" spans="1:16" ht="63.75" customHeight="1">
      <c r="A41" s="216"/>
      <c r="B41" s="215"/>
      <c r="C41" s="165"/>
      <c r="D41" s="171"/>
      <c r="E41" s="9" t="s">
        <v>30</v>
      </c>
      <c r="F41" s="9" t="s">
        <v>30</v>
      </c>
      <c r="G41" s="9">
        <v>2</v>
      </c>
      <c r="H41" s="9" t="s">
        <v>30</v>
      </c>
      <c r="I41" s="9" t="s">
        <v>30</v>
      </c>
      <c r="J41" s="9" t="s">
        <v>30</v>
      </c>
      <c r="K41" s="9" t="s">
        <v>30</v>
      </c>
      <c r="L41" s="18" t="s">
        <v>1</v>
      </c>
      <c r="M41" s="12">
        <f t="shared" si="0"/>
        <v>2</v>
      </c>
    </row>
    <row r="42" spans="1:16" ht="45.75" customHeight="1">
      <c r="A42" s="216">
        <v>11</v>
      </c>
      <c r="B42" s="213" t="s">
        <v>40</v>
      </c>
      <c r="C42" s="163" t="s">
        <v>73</v>
      </c>
      <c r="D42" s="191" t="s">
        <v>62</v>
      </c>
      <c r="E42" s="9" t="s">
        <v>30</v>
      </c>
      <c r="F42" s="9">
        <v>1</v>
      </c>
      <c r="G42" s="9" t="s">
        <v>30</v>
      </c>
      <c r="H42" s="9" t="s">
        <v>30</v>
      </c>
      <c r="I42" s="9" t="s">
        <v>30</v>
      </c>
      <c r="J42" s="9" t="s">
        <v>30</v>
      </c>
      <c r="K42" s="9" t="s">
        <v>30</v>
      </c>
      <c r="L42" s="17" t="s">
        <v>79</v>
      </c>
      <c r="M42" s="12">
        <f t="shared" si="0"/>
        <v>1</v>
      </c>
      <c r="N42" s="39">
        <f>SUM(M42:M43)</f>
        <v>1</v>
      </c>
      <c r="O42" s="39">
        <f>F42</f>
        <v>1</v>
      </c>
    </row>
    <row r="43" spans="1:16" ht="49.5" customHeight="1">
      <c r="A43" s="216"/>
      <c r="B43" s="214"/>
      <c r="C43" s="164"/>
      <c r="D43" s="170"/>
      <c r="E43" s="9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9" t="s">
        <v>30</v>
      </c>
      <c r="K43" s="9" t="s">
        <v>30</v>
      </c>
      <c r="L43" s="16" t="s">
        <v>80</v>
      </c>
      <c r="M43" s="12">
        <f t="shared" si="0"/>
        <v>0</v>
      </c>
      <c r="P43" s="84">
        <v>1</v>
      </c>
    </row>
    <row r="44" spans="1:16" ht="59.25" customHeight="1">
      <c r="A44" s="216"/>
      <c r="B44" s="215"/>
      <c r="C44" s="165"/>
      <c r="D44" s="171"/>
      <c r="E44" s="32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9" t="s">
        <v>30</v>
      </c>
      <c r="K44" s="9" t="s">
        <v>30</v>
      </c>
      <c r="L44" s="18" t="s">
        <v>1</v>
      </c>
      <c r="M44" s="12">
        <f t="shared" si="0"/>
        <v>0</v>
      </c>
    </row>
    <row r="45" spans="1:16" ht="56.25" customHeight="1">
      <c r="A45" s="69">
        <v>12</v>
      </c>
      <c r="B45" s="66" t="s">
        <v>41</v>
      </c>
      <c r="C45" s="34" t="s">
        <v>15</v>
      </c>
      <c r="D45" s="31" t="s">
        <v>62</v>
      </c>
      <c r="E45" s="32" t="s">
        <v>30</v>
      </c>
      <c r="F45" s="32" t="s">
        <v>30</v>
      </c>
      <c r="G45" s="9">
        <v>1</v>
      </c>
      <c r="H45" s="9" t="s">
        <v>30</v>
      </c>
      <c r="I45" s="9" t="s">
        <v>30</v>
      </c>
      <c r="J45" s="9" t="s">
        <v>30</v>
      </c>
      <c r="K45" s="9" t="s">
        <v>30</v>
      </c>
      <c r="L45" s="18" t="s">
        <v>81</v>
      </c>
      <c r="M45" s="12">
        <f t="shared" si="0"/>
        <v>1</v>
      </c>
      <c r="P45" s="84">
        <v>1</v>
      </c>
    </row>
    <row r="46" spans="1:16" ht="55.5" customHeight="1">
      <c r="A46" s="69">
        <v>13</v>
      </c>
      <c r="B46" s="67" t="s">
        <v>42</v>
      </c>
      <c r="C46" s="34" t="s">
        <v>17</v>
      </c>
      <c r="D46" s="31" t="s">
        <v>62</v>
      </c>
      <c r="E46" s="32" t="s">
        <v>30</v>
      </c>
      <c r="F46" s="32" t="s">
        <v>30</v>
      </c>
      <c r="G46" s="9">
        <v>2</v>
      </c>
      <c r="H46" s="9" t="s">
        <v>30</v>
      </c>
      <c r="I46" s="9" t="s">
        <v>30</v>
      </c>
      <c r="J46" s="9" t="s">
        <v>30</v>
      </c>
      <c r="K46" s="9" t="s">
        <v>30</v>
      </c>
      <c r="L46" s="18" t="s">
        <v>81</v>
      </c>
      <c r="M46" s="12">
        <f t="shared" si="0"/>
        <v>2</v>
      </c>
      <c r="P46" s="84">
        <v>2</v>
      </c>
    </row>
    <row r="47" spans="1:16" s="53" customFormat="1" ht="62.25" customHeight="1">
      <c r="A47" s="203">
        <v>14</v>
      </c>
      <c r="B47" s="234" t="s">
        <v>45</v>
      </c>
      <c r="C47" s="232" t="s">
        <v>47</v>
      </c>
      <c r="D47" s="32" t="s">
        <v>62</v>
      </c>
      <c r="E47" s="9" t="s">
        <v>30</v>
      </c>
      <c r="F47" s="9">
        <v>3</v>
      </c>
      <c r="G47" s="9" t="s">
        <v>30</v>
      </c>
      <c r="H47" s="86">
        <v>1</v>
      </c>
      <c r="I47" s="9">
        <v>2</v>
      </c>
      <c r="J47" s="9">
        <v>2</v>
      </c>
      <c r="K47" s="9" t="s">
        <v>30</v>
      </c>
      <c r="L47" s="38" t="s">
        <v>81</v>
      </c>
      <c r="M47" s="35">
        <f>SUM(F47:K47)</f>
        <v>8</v>
      </c>
      <c r="P47" s="84">
        <f>F47+H47+I47+J47</f>
        <v>8</v>
      </c>
    </row>
    <row r="48" spans="1:16" s="53" customFormat="1" ht="62.25" customHeight="1">
      <c r="A48" s="204"/>
      <c r="B48" s="235"/>
      <c r="C48" s="233"/>
      <c r="D48" s="32" t="s">
        <v>62</v>
      </c>
      <c r="E48" s="32" t="s">
        <v>30</v>
      </c>
      <c r="F48" s="32" t="s">
        <v>30</v>
      </c>
      <c r="G48" s="9" t="s">
        <v>30</v>
      </c>
      <c r="H48" s="9">
        <v>5</v>
      </c>
      <c r="I48" s="9">
        <v>3</v>
      </c>
      <c r="J48" s="9" t="s">
        <v>30</v>
      </c>
      <c r="K48" s="9" t="s">
        <v>30</v>
      </c>
      <c r="L48" s="17" t="s">
        <v>79</v>
      </c>
      <c r="M48" s="35"/>
      <c r="P48" s="84">
        <f>H48+I48</f>
        <v>8</v>
      </c>
    </row>
    <row r="49" spans="1:16" ht="56.25" customHeight="1">
      <c r="A49" s="69">
        <v>15</v>
      </c>
      <c r="B49" s="67" t="s">
        <v>44</v>
      </c>
      <c r="C49" s="34" t="s">
        <v>18</v>
      </c>
      <c r="D49" s="31" t="s">
        <v>62</v>
      </c>
      <c r="E49" s="32" t="s">
        <v>30</v>
      </c>
      <c r="F49" s="32" t="s">
        <v>30</v>
      </c>
      <c r="G49" s="9">
        <v>3</v>
      </c>
      <c r="H49" s="86">
        <v>1</v>
      </c>
      <c r="I49" s="9" t="s">
        <v>30</v>
      </c>
      <c r="J49" s="9" t="s">
        <v>30</v>
      </c>
      <c r="K49" s="9" t="s">
        <v>30</v>
      </c>
      <c r="L49" s="18" t="s">
        <v>81</v>
      </c>
      <c r="M49" s="12">
        <f t="shared" si="0"/>
        <v>4</v>
      </c>
      <c r="P49" s="84">
        <f>G49+H49</f>
        <v>4</v>
      </c>
    </row>
    <row r="50" spans="1:16" ht="77.25" customHeight="1">
      <c r="A50" s="51">
        <v>16</v>
      </c>
      <c r="B50" s="68" t="s">
        <v>43</v>
      </c>
      <c r="C50" s="47" t="s">
        <v>26</v>
      </c>
      <c r="D50" s="31" t="s">
        <v>62</v>
      </c>
      <c r="E50" s="9" t="s">
        <v>30</v>
      </c>
      <c r="F50" s="9" t="s">
        <v>30</v>
      </c>
      <c r="G50" s="9" t="s">
        <v>30</v>
      </c>
      <c r="H50" s="9" t="s">
        <v>30</v>
      </c>
      <c r="I50" s="9" t="s">
        <v>30</v>
      </c>
      <c r="J50" s="9"/>
      <c r="K50" s="9" t="s">
        <v>30</v>
      </c>
      <c r="L50" s="18" t="s">
        <v>81</v>
      </c>
      <c r="M50" s="12">
        <f t="shared" si="0"/>
        <v>0</v>
      </c>
    </row>
    <row r="51" spans="1:16" ht="22.5" customHeight="1">
      <c r="A51" s="50">
        <v>17</v>
      </c>
      <c r="B51" s="166" t="s">
        <v>19</v>
      </c>
      <c r="C51" s="167"/>
      <c r="D51" s="167"/>
      <c r="E51" s="167"/>
      <c r="F51" s="167"/>
      <c r="G51" s="167"/>
      <c r="H51" s="167"/>
      <c r="I51" s="167"/>
      <c r="J51" s="167"/>
      <c r="K51" s="168"/>
      <c r="L51" s="15"/>
    </row>
    <row r="52" spans="1:16" ht="160.5" customHeight="1">
      <c r="A52" s="49">
        <v>18</v>
      </c>
      <c r="B52" s="8" t="s">
        <v>63</v>
      </c>
      <c r="C52" s="19" t="s">
        <v>70</v>
      </c>
      <c r="D52" s="6" t="s">
        <v>64</v>
      </c>
      <c r="E52" s="9">
        <v>26195</v>
      </c>
      <c r="F52" s="9">
        <v>36650</v>
      </c>
      <c r="G52" s="9">
        <v>37870</v>
      </c>
      <c r="H52" s="9">
        <v>36650</v>
      </c>
      <c r="I52" s="9">
        <v>36650</v>
      </c>
      <c r="J52" s="9">
        <v>36650</v>
      </c>
      <c r="K52" s="9">
        <v>73300</v>
      </c>
      <c r="L52" s="16" t="s">
        <v>109</v>
      </c>
      <c r="M52" s="12">
        <f t="shared" si="0"/>
        <v>257770</v>
      </c>
      <c r="P52" s="39">
        <f>F52+G52+H52+I52+J52+K52</f>
        <v>257770</v>
      </c>
    </row>
    <row r="53" spans="1:16" ht="24.75" customHeight="1">
      <c r="A53" s="50">
        <v>19</v>
      </c>
      <c r="B53" s="229" t="s">
        <v>53</v>
      </c>
      <c r="C53" s="230"/>
      <c r="D53" s="230"/>
      <c r="E53" s="230"/>
      <c r="F53" s="230"/>
      <c r="G53" s="230"/>
      <c r="H53" s="230"/>
      <c r="I53" s="230"/>
      <c r="J53" s="230"/>
      <c r="K53" s="231"/>
      <c r="L53" s="15"/>
    </row>
    <row r="54" spans="1:16" ht="71.25" customHeight="1">
      <c r="A54" s="49">
        <v>20</v>
      </c>
      <c r="B54" s="78" t="s">
        <v>52</v>
      </c>
      <c r="C54" s="19" t="s">
        <v>55</v>
      </c>
      <c r="D54" s="31" t="s">
        <v>62</v>
      </c>
      <c r="E54" s="9" t="s">
        <v>30</v>
      </c>
      <c r="F54" s="9" t="s">
        <v>30</v>
      </c>
      <c r="G54" s="9">
        <v>95</v>
      </c>
      <c r="H54" s="9">
        <v>94</v>
      </c>
      <c r="I54" s="9">
        <v>90</v>
      </c>
      <c r="J54" s="9" t="s">
        <v>30</v>
      </c>
      <c r="K54" s="9" t="s">
        <v>30</v>
      </c>
      <c r="L54" s="16" t="s">
        <v>98</v>
      </c>
      <c r="P54" s="39">
        <f>G54+H54+I54</f>
        <v>279</v>
      </c>
    </row>
    <row r="55" spans="1:16">
      <c r="A55" s="12"/>
    </row>
    <row r="56" spans="1:16">
      <c r="A56" s="12"/>
    </row>
    <row r="57" spans="1:16">
      <c r="A57" s="12"/>
    </row>
    <row r="58" spans="1:16">
      <c r="A58" s="12"/>
    </row>
    <row r="59" spans="1:16">
      <c r="A59" s="12"/>
    </row>
    <row r="60" spans="1:16">
      <c r="A60" s="12"/>
    </row>
    <row r="61" spans="1:16">
      <c r="A61" s="12"/>
    </row>
    <row r="62" spans="1:16">
      <c r="A62" s="12"/>
    </row>
    <row r="63" spans="1:16">
      <c r="A63" s="12"/>
    </row>
    <row r="64" spans="1:16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</sheetData>
  <mergeCells count="52">
    <mergeCell ref="E3:N3"/>
    <mergeCell ref="X3:AE3"/>
    <mergeCell ref="E4:N4"/>
    <mergeCell ref="X4:AE4"/>
    <mergeCell ref="E5:N5"/>
    <mergeCell ref="X5:AE5"/>
    <mergeCell ref="L17:L18"/>
    <mergeCell ref="D20:K20"/>
    <mergeCell ref="E7:N7"/>
    <mergeCell ref="E8:N8"/>
    <mergeCell ref="A9:K9"/>
    <mergeCell ref="A11:A12"/>
    <mergeCell ref="B11:B12"/>
    <mergeCell ref="C11:C12"/>
    <mergeCell ref="D11:D12"/>
    <mergeCell ref="E11:E12"/>
    <mergeCell ref="F11:K11"/>
    <mergeCell ref="L11:L12"/>
    <mergeCell ref="B14:K14"/>
    <mergeCell ref="B15:K15"/>
    <mergeCell ref="A17:A18"/>
    <mergeCell ref="B17:B18"/>
    <mergeCell ref="A21:A27"/>
    <mergeCell ref="B21:B27"/>
    <mergeCell ref="C21:C27"/>
    <mergeCell ref="D21:D26"/>
    <mergeCell ref="L26:L27"/>
    <mergeCell ref="A31:A34"/>
    <mergeCell ref="B31:B34"/>
    <mergeCell ref="C31:C34"/>
    <mergeCell ref="D31:D34"/>
    <mergeCell ref="A28:A30"/>
    <mergeCell ref="B28:B30"/>
    <mergeCell ref="C28:C30"/>
    <mergeCell ref="D28:D30"/>
    <mergeCell ref="A35:A38"/>
    <mergeCell ref="B35:B38"/>
    <mergeCell ref="C35:C37"/>
    <mergeCell ref="D35:D38"/>
    <mergeCell ref="A39:A41"/>
    <mergeCell ref="B39:B41"/>
    <mergeCell ref="C39:C41"/>
    <mergeCell ref="D39:D41"/>
    <mergeCell ref="B51:K51"/>
    <mergeCell ref="B53:K53"/>
    <mergeCell ref="A42:A44"/>
    <mergeCell ref="B42:B44"/>
    <mergeCell ref="C42:C44"/>
    <mergeCell ref="D42:D44"/>
    <mergeCell ref="A47:A48"/>
    <mergeCell ref="B47:B48"/>
    <mergeCell ref="C47:C48"/>
  </mergeCells>
  <pageMargins left="0.16" right="0.23" top="0.17" bottom="0.26" header="0.31496062992125984" footer="0.31496062992125984"/>
  <pageSetup paperSize="9" scale="7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E97"/>
  <sheetViews>
    <sheetView topLeftCell="A47" zoomScale="80" zoomScaleNormal="80" workbookViewId="0">
      <selection activeCell="J53" sqref="J53"/>
    </sheetView>
  </sheetViews>
  <sheetFormatPr defaultRowHeight="12.75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9" width="10.28515625" style="53" customWidth="1"/>
    <col min="10" max="10" width="9.140625" style="53"/>
    <col min="11" max="11" width="12.5703125" style="39" customWidth="1"/>
    <col min="12" max="12" width="15.42578125" style="14" customWidth="1"/>
    <col min="13" max="13" width="15.7109375" style="12" hidden="1" customWidth="1"/>
    <col min="14" max="14" width="0.5703125" style="39" hidden="1" customWidth="1"/>
    <col min="15" max="16384" width="9.140625" style="39"/>
  </cols>
  <sheetData>
    <row r="1" spans="1:31" s="40" customFormat="1" ht="22.5" customHeight="1">
      <c r="A1" s="12"/>
      <c r="E1" s="244" t="s">
        <v>58</v>
      </c>
      <c r="F1" s="244"/>
      <c r="G1" s="244"/>
      <c r="H1" s="244"/>
      <c r="I1" s="244"/>
      <c r="J1" s="244"/>
      <c r="K1" s="244"/>
      <c r="L1" s="244"/>
      <c r="M1" s="244"/>
      <c r="N1" s="244"/>
      <c r="U1" s="42"/>
      <c r="V1" s="42"/>
      <c r="W1" s="42"/>
      <c r="X1" s="198"/>
      <c r="Y1" s="198"/>
      <c r="Z1" s="198"/>
      <c r="AA1" s="198"/>
      <c r="AB1" s="198"/>
      <c r="AC1" s="198"/>
      <c r="AD1" s="198"/>
      <c r="AE1" s="198"/>
    </row>
    <row r="2" spans="1:31" s="40" customFormat="1" ht="14.25" customHeight="1">
      <c r="A2" s="12"/>
      <c r="E2" s="238" t="s">
        <v>94</v>
      </c>
      <c r="F2" s="238"/>
      <c r="G2" s="238"/>
      <c r="H2" s="238"/>
      <c r="I2" s="238"/>
      <c r="J2" s="238"/>
      <c r="K2" s="238"/>
      <c r="L2" s="238"/>
      <c r="M2" s="238"/>
      <c r="N2" s="238"/>
      <c r="U2" s="42"/>
      <c r="V2" s="42"/>
      <c r="W2" s="42"/>
      <c r="X2" s="199"/>
      <c r="Y2" s="199"/>
      <c r="Z2" s="199"/>
      <c r="AA2" s="199"/>
      <c r="AB2" s="199"/>
      <c r="AC2" s="199"/>
      <c r="AD2" s="199"/>
      <c r="AE2" s="199"/>
    </row>
    <row r="3" spans="1:31" s="40" customFormat="1" ht="15" customHeight="1">
      <c r="A3" s="12"/>
      <c r="E3" s="245" t="s">
        <v>22</v>
      </c>
      <c r="F3" s="245"/>
      <c r="G3" s="245"/>
      <c r="H3" s="245"/>
      <c r="I3" s="245"/>
      <c r="J3" s="245"/>
      <c r="K3" s="245"/>
      <c r="L3" s="245"/>
      <c r="M3" s="245"/>
      <c r="N3" s="245"/>
      <c r="U3" s="42"/>
      <c r="V3" s="42"/>
      <c r="W3" s="42"/>
      <c r="X3" s="198"/>
      <c r="Y3" s="198"/>
      <c r="Z3" s="198"/>
      <c r="AA3" s="198"/>
      <c r="AB3" s="198"/>
      <c r="AC3" s="198"/>
      <c r="AD3" s="198"/>
      <c r="AE3" s="198"/>
    </row>
    <row r="4" spans="1:31" s="40" customFormat="1" ht="15" customHeight="1">
      <c r="A4" s="12"/>
      <c r="E4" s="244" t="s">
        <v>23</v>
      </c>
      <c r="F4" s="244"/>
      <c r="G4" s="244"/>
      <c r="H4" s="244"/>
      <c r="I4" s="244"/>
      <c r="J4" s="244"/>
      <c r="K4" s="244"/>
      <c r="L4" s="244"/>
      <c r="M4" s="244"/>
      <c r="N4" s="244"/>
      <c r="U4" s="42"/>
      <c r="V4" s="42"/>
      <c r="W4" s="42"/>
      <c r="X4" s="48"/>
      <c r="Y4" s="48"/>
      <c r="Z4" s="48"/>
      <c r="AA4" s="48"/>
      <c r="AB4" s="48"/>
      <c r="AC4" s="48"/>
      <c r="AD4" s="48"/>
      <c r="AE4" s="48"/>
    </row>
    <row r="5" spans="1:31" s="40" customFormat="1" ht="41.25" customHeight="1">
      <c r="A5" s="12"/>
      <c r="E5" s="238" t="s">
        <v>92</v>
      </c>
      <c r="F5" s="238"/>
      <c r="G5" s="238"/>
      <c r="H5" s="238"/>
      <c r="I5" s="238"/>
      <c r="J5" s="238"/>
      <c r="K5" s="238"/>
      <c r="L5" s="238"/>
      <c r="M5" s="238"/>
      <c r="N5" s="238"/>
      <c r="U5" s="42"/>
      <c r="V5" s="42"/>
      <c r="W5" s="42"/>
      <c r="X5" s="48"/>
      <c r="Y5" s="48"/>
      <c r="Z5" s="48"/>
      <c r="AA5" s="48"/>
      <c r="AB5" s="48"/>
      <c r="AC5" s="48"/>
      <c r="AD5" s="48"/>
      <c r="AE5" s="48"/>
    </row>
    <row r="6" spans="1:31" s="45" customFormat="1" ht="24.75" customHeight="1">
      <c r="A6" s="197" t="s">
        <v>95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43"/>
      <c r="M6" s="44"/>
    </row>
    <row r="7" spans="1:31" ht="13.5" customHeight="1">
      <c r="A7" s="22"/>
      <c r="B7" s="22"/>
      <c r="C7" s="22"/>
      <c r="D7" s="22"/>
      <c r="E7" s="82"/>
      <c r="F7" s="22"/>
      <c r="G7" s="82"/>
      <c r="H7" s="22"/>
      <c r="I7" s="22"/>
      <c r="J7" s="22"/>
      <c r="K7" s="22"/>
    </row>
    <row r="8" spans="1:31" ht="35.25" customHeight="1">
      <c r="A8" s="169" t="s">
        <v>60</v>
      </c>
      <c r="B8" s="169" t="s">
        <v>104</v>
      </c>
      <c r="C8" s="169" t="s">
        <v>4</v>
      </c>
      <c r="D8" s="169" t="s">
        <v>97</v>
      </c>
      <c r="E8" s="236" t="s">
        <v>71</v>
      </c>
      <c r="F8" s="184" t="s">
        <v>6</v>
      </c>
      <c r="G8" s="185"/>
      <c r="H8" s="185"/>
      <c r="I8" s="185"/>
      <c r="J8" s="185"/>
      <c r="K8" s="185"/>
      <c r="L8" s="192" t="s">
        <v>105</v>
      </c>
    </row>
    <row r="9" spans="1:31" ht="57" customHeight="1">
      <c r="A9" s="202"/>
      <c r="B9" s="179"/>
      <c r="C9" s="179"/>
      <c r="D9" s="179"/>
      <c r="E9" s="237"/>
      <c r="F9" s="4">
        <v>2014</v>
      </c>
      <c r="G9" s="83">
        <v>2015</v>
      </c>
      <c r="H9" s="26">
        <v>2016</v>
      </c>
      <c r="I9" s="26">
        <v>2017</v>
      </c>
      <c r="J9" s="26">
        <v>2018</v>
      </c>
      <c r="K9" s="5" t="s">
        <v>106</v>
      </c>
      <c r="L9" s="193"/>
    </row>
    <row r="10" spans="1:31" ht="15.75">
      <c r="A10" s="49">
        <v>1</v>
      </c>
      <c r="B10" s="6">
        <v>2</v>
      </c>
      <c r="C10" s="6">
        <v>3</v>
      </c>
      <c r="D10" s="6">
        <v>4</v>
      </c>
      <c r="E10" s="9">
        <v>5</v>
      </c>
      <c r="F10" s="6">
        <v>6</v>
      </c>
      <c r="G10" s="9">
        <v>7</v>
      </c>
      <c r="H10" s="9">
        <v>8</v>
      </c>
      <c r="I10" s="6">
        <v>9</v>
      </c>
      <c r="J10" s="9">
        <v>10</v>
      </c>
      <c r="K10" s="6">
        <v>11</v>
      </c>
      <c r="L10" s="9">
        <v>12</v>
      </c>
    </row>
    <row r="11" spans="1:31" s="53" customFormat="1" ht="22.5" customHeight="1">
      <c r="A11" s="50"/>
      <c r="B11" s="176" t="s">
        <v>3</v>
      </c>
      <c r="C11" s="177"/>
      <c r="D11" s="177"/>
      <c r="E11" s="177"/>
      <c r="F11" s="177"/>
      <c r="G11" s="177"/>
      <c r="H11" s="177"/>
      <c r="I11" s="177"/>
      <c r="J11" s="177"/>
      <c r="K11" s="178"/>
      <c r="L11" s="33"/>
      <c r="M11" s="35"/>
    </row>
    <row r="12" spans="1:31" ht="38.25" customHeight="1">
      <c r="A12" s="49">
        <v>1</v>
      </c>
      <c r="B12" s="166" t="s">
        <v>28</v>
      </c>
      <c r="C12" s="182"/>
      <c r="D12" s="182"/>
      <c r="E12" s="182"/>
      <c r="F12" s="182"/>
      <c r="G12" s="182"/>
      <c r="H12" s="182"/>
      <c r="I12" s="182"/>
      <c r="J12" s="182"/>
      <c r="K12" s="183"/>
      <c r="L12" s="15"/>
    </row>
    <row r="13" spans="1:31" ht="66" customHeight="1">
      <c r="A13" s="49">
        <v>2</v>
      </c>
      <c r="B13" s="8" t="s">
        <v>66</v>
      </c>
      <c r="C13" s="10"/>
      <c r="D13" s="10"/>
      <c r="E13" s="27"/>
      <c r="F13" s="10"/>
      <c r="G13" s="27"/>
      <c r="H13" s="27"/>
      <c r="I13" s="27"/>
      <c r="J13" s="27"/>
      <c r="K13" s="10"/>
      <c r="L13" s="15"/>
    </row>
    <row r="14" spans="1:31" ht="65.25" customHeight="1">
      <c r="A14" s="203">
        <v>3</v>
      </c>
      <c r="B14" s="180" t="s">
        <v>68</v>
      </c>
      <c r="C14" s="20" t="s">
        <v>67</v>
      </c>
      <c r="D14" s="6" t="s">
        <v>62</v>
      </c>
      <c r="E14" s="9">
        <v>23</v>
      </c>
      <c r="F14" s="6">
        <v>4</v>
      </c>
      <c r="G14" s="9">
        <v>94</v>
      </c>
      <c r="H14" s="9">
        <v>64</v>
      </c>
      <c r="I14" s="9">
        <v>31</v>
      </c>
      <c r="J14" s="9">
        <v>0</v>
      </c>
      <c r="K14" s="6">
        <v>50</v>
      </c>
      <c r="L14" s="186" t="s">
        <v>78</v>
      </c>
      <c r="M14" s="12">
        <f>SUM(F14:K14)</f>
        <v>243</v>
      </c>
    </row>
    <row r="15" spans="1:31" ht="95.25" customHeight="1">
      <c r="A15" s="204"/>
      <c r="B15" s="181"/>
      <c r="C15" s="20" t="s">
        <v>88</v>
      </c>
      <c r="D15" s="6" t="s">
        <v>62</v>
      </c>
      <c r="E15" s="9" t="s">
        <v>30</v>
      </c>
      <c r="F15" s="6">
        <v>26</v>
      </c>
      <c r="G15" s="9">
        <v>141</v>
      </c>
      <c r="H15" s="9">
        <v>40</v>
      </c>
      <c r="I15" s="9">
        <v>0</v>
      </c>
      <c r="J15" s="6">
        <v>119</v>
      </c>
      <c r="K15" s="6" t="s">
        <v>30</v>
      </c>
      <c r="L15" s="187"/>
      <c r="M15" s="12">
        <f t="shared" ref="M15:M53" si="0">SUM(F15:K15)</f>
        <v>326</v>
      </c>
    </row>
    <row r="16" spans="1:31" ht="63" customHeight="1">
      <c r="A16" s="49">
        <v>4</v>
      </c>
      <c r="B16" s="11" t="s">
        <v>69</v>
      </c>
      <c r="C16" s="21" t="s">
        <v>61</v>
      </c>
      <c r="D16" s="6" t="s">
        <v>62</v>
      </c>
      <c r="E16" s="9" t="s">
        <v>30</v>
      </c>
      <c r="F16" s="6" t="s">
        <v>30</v>
      </c>
      <c r="G16" s="9" t="s">
        <v>30</v>
      </c>
      <c r="H16" s="9" t="s">
        <v>30</v>
      </c>
      <c r="I16" s="9" t="s">
        <v>30</v>
      </c>
      <c r="J16" s="9" t="s">
        <v>30</v>
      </c>
      <c r="K16" s="6">
        <v>8</v>
      </c>
      <c r="L16" s="16" t="s">
        <v>50</v>
      </c>
      <c r="M16" s="12">
        <f t="shared" si="0"/>
        <v>8</v>
      </c>
      <c r="P16" s="39">
        <v>8</v>
      </c>
    </row>
    <row r="17" spans="1:16" ht="63" customHeight="1">
      <c r="A17" s="49">
        <v>5</v>
      </c>
      <c r="B17" s="64" t="s">
        <v>29</v>
      </c>
      <c r="C17" s="65"/>
      <c r="D17" s="239"/>
      <c r="E17" s="240"/>
      <c r="F17" s="240"/>
      <c r="G17" s="240"/>
      <c r="H17" s="240"/>
      <c r="I17" s="240"/>
      <c r="J17" s="240"/>
      <c r="K17" s="241"/>
      <c r="L17" s="16"/>
    </row>
    <row r="18" spans="1:16" ht="48" customHeight="1">
      <c r="A18" s="216">
        <v>6</v>
      </c>
      <c r="B18" s="213" t="s">
        <v>35</v>
      </c>
      <c r="C18" s="194" t="s">
        <v>8</v>
      </c>
      <c r="D18" s="191" t="s">
        <v>62</v>
      </c>
      <c r="E18" s="9">
        <v>1</v>
      </c>
      <c r="F18" s="9">
        <v>4</v>
      </c>
      <c r="G18" s="9" t="s">
        <v>30</v>
      </c>
      <c r="H18" s="9" t="s">
        <v>30</v>
      </c>
      <c r="I18" s="9" t="s">
        <v>30</v>
      </c>
      <c r="J18" s="9">
        <v>2</v>
      </c>
      <c r="K18" s="9" t="s">
        <v>30</v>
      </c>
      <c r="L18" s="17" t="s">
        <v>79</v>
      </c>
      <c r="M18" s="12">
        <f t="shared" si="0"/>
        <v>6</v>
      </c>
      <c r="N18" s="39">
        <f>SUM(M18:M22)</f>
        <v>7</v>
      </c>
      <c r="O18" s="39" t="e">
        <f>F18+G18+H18+J18</f>
        <v>#VALUE!</v>
      </c>
    </row>
    <row r="19" spans="1:16" ht="51.75" customHeight="1">
      <c r="A19" s="216"/>
      <c r="B19" s="214"/>
      <c r="C19" s="195"/>
      <c r="D19" s="170"/>
      <c r="E19" s="9" t="s">
        <v>30</v>
      </c>
      <c r="F19" s="9" t="s">
        <v>30</v>
      </c>
      <c r="G19" s="9" t="s">
        <v>30</v>
      </c>
      <c r="H19" s="9" t="s">
        <v>30</v>
      </c>
      <c r="I19" s="9" t="s">
        <v>30</v>
      </c>
      <c r="J19" s="9" t="s">
        <v>30</v>
      </c>
      <c r="K19" s="9" t="s">
        <v>30</v>
      </c>
      <c r="L19" s="16" t="s">
        <v>83</v>
      </c>
      <c r="M19" s="12">
        <f t="shared" si="0"/>
        <v>0</v>
      </c>
    </row>
    <row r="20" spans="1:16" ht="79.5" customHeight="1">
      <c r="A20" s="216"/>
      <c r="B20" s="214"/>
      <c r="C20" s="195"/>
      <c r="D20" s="170"/>
      <c r="E20" s="9" t="s">
        <v>30</v>
      </c>
      <c r="F20" s="9">
        <v>1</v>
      </c>
      <c r="G20" s="9" t="s">
        <v>30</v>
      </c>
      <c r="H20" s="9" t="s">
        <v>30</v>
      </c>
      <c r="I20" s="9" t="s">
        <v>30</v>
      </c>
      <c r="J20" s="9" t="s">
        <v>30</v>
      </c>
      <c r="K20" s="9" t="s">
        <v>30</v>
      </c>
      <c r="L20" s="17" t="s">
        <v>107</v>
      </c>
      <c r="M20" s="12">
        <f t="shared" si="0"/>
        <v>1</v>
      </c>
      <c r="O20" s="39">
        <f>F20</f>
        <v>1</v>
      </c>
      <c r="P20" s="84" t="e">
        <f>O18+O20+O23</f>
        <v>#VALUE!</v>
      </c>
    </row>
    <row r="21" spans="1:16" ht="63" customHeight="1">
      <c r="A21" s="216"/>
      <c r="B21" s="214"/>
      <c r="C21" s="195"/>
      <c r="D21" s="170"/>
      <c r="E21" s="9" t="s">
        <v>30</v>
      </c>
      <c r="F21" s="9" t="s">
        <v>30</v>
      </c>
      <c r="G21" s="9" t="s">
        <v>30</v>
      </c>
      <c r="H21" s="9" t="s">
        <v>30</v>
      </c>
      <c r="I21" s="9" t="s">
        <v>30</v>
      </c>
      <c r="J21" s="9" t="s">
        <v>30</v>
      </c>
      <c r="K21" s="9" t="s">
        <v>30</v>
      </c>
      <c r="L21" s="16" t="s">
        <v>10</v>
      </c>
      <c r="M21" s="12">
        <f t="shared" si="0"/>
        <v>0</v>
      </c>
    </row>
    <row r="22" spans="1:16" ht="152.25" customHeight="1">
      <c r="A22" s="216"/>
      <c r="B22" s="214"/>
      <c r="C22" s="195"/>
      <c r="D22" s="170"/>
      <c r="E22" s="9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9" t="s">
        <v>30</v>
      </c>
      <c r="K22" s="9" t="s">
        <v>30</v>
      </c>
      <c r="L22" s="85" t="s">
        <v>108</v>
      </c>
      <c r="M22" s="12">
        <f t="shared" si="0"/>
        <v>0</v>
      </c>
    </row>
    <row r="23" spans="1:16" ht="29.25" customHeight="1">
      <c r="A23" s="216"/>
      <c r="B23" s="214"/>
      <c r="C23" s="195"/>
      <c r="D23" s="170"/>
      <c r="E23" s="9">
        <v>7</v>
      </c>
      <c r="F23" s="9" t="s">
        <v>30</v>
      </c>
      <c r="G23" s="9">
        <v>2</v>
      </c>
      <c r="H23" s="9" t="s">
        <v>30</v>
      </c>
      <c r="I23" s="9" t="s">
        <v>30</v>
      </c>
      <c r="J23" s="9" t="s">
        <v>30</v>
      </c>
      <c r="K23" s="9" t="s">
        <v>30</v>
      </c>
      <c r="L23" s="227" t="s">
        <v>81</v>
      </c>
      <c r="M23" s="12" t="e">
        <f>F23+G23+H23+K23</f>
        <v>#VALUE!</v>
      </c>
      <c r="O23" s="39">
        <v>2</v>
      </c>
    </row>
    <row r="24" spans="1:16" ht="33.75" customHeight="1">
      <c r="A24" s="216"/>
      <c r="B24" s="215"/>
      <c r="C24" s="196"/>
      <c r="D24" s="6" t="s">
        <v>25</v>
      </c>
      <c r="E24" s="9"/>
      <c r="F24" s="9" t="s">
        <v>30</v>
      </c>
      <c r="G24" s="9">
        <v>50.2</v>
      </c>
      <c r="H24" s="9" t="s">
        <v>30</v>
      </c>
      <c r="I24" s="9" t="s">
        <v>30</v>
      </c>
      <c r="J24" s="9" t="s">
        <v>30</v>
      </c>
      <c r="K24" s="9" t="s">
        <v>30</v>
      </c>
      <c r="L24" s="228"/>
      <c r="M24" s="12" t="e">
        <f>F24+G24+H24+K24</f>
        <v>#VALUE!</v>
      </c>
    </row>
    <row r="25" spans="1:16" ht="45.75" customHeight="1">
      <c r="A25" s="216">
        <v>7</v>
      </c>
      <c r="B25" s="217" t="s">
        <v>36</v>
      </c>
      <c r="C25" s="163" t="s">
        <v>75</v>
      </c>
      <c r="D25" s="191" t="s">
        <v>62</v>
      </c>
      <c r="E25" s="9">
        <v>1</v>
      </c>
      <c r="F25" s="9">
        <v>1</v>
      </c>
      <c r="G25" s="9">
        <v>3</v>
      </c>
      <c r="H25" s="9" t="s">
        <v>30</v>
      </c>
      <c r="I25" s="9" t="s">
        <v>30</v>
      </c>
      <c r="J25" s="9" t="s">
        <v>30</v>
      </c>
      <c r="K25" s="9" t="s">
        <v>30</v>
      </c>
      <c r="L25" s="17" t="s">
        <v>85</v>
      </c>
      <c r="M25" s="12">
        <f t="shared" si="0"/>
        <v>4</v>
      </c>
      <c r="N25" s="39">
        <f>SUM(M25:M27)</f>
        <v>16</v>
      </c>
      <c r="O25" s="39">
        <f>F25+G25</f>
        <v>4</v>
      </c>
    </row>
    <row r="26" spans="1:16" ht="44.25" customHeight="1">
      <c r="A26" s="216"/>
      <c r="B26" s="217"/>
      <c r="C26" s="164"/>
      <c r="D26" s="170"/>
      <c r="E26" s="9" t="s">
        <v>30</v>
      </c>
      <c r="F26" s="9" t="s">
        <v>30</v>
      </c>
      <c r="G26" s="9" t="s">
        <v>30</v>
      </c>
      <c r="H26" s="9" t="s">
        <v>30</v>
      </c>
      <c r="I26" s="9" t="s">
        <v>30</v>
      </c>
      <c r="J26" s="9" t="s">
        <v>30</v>
      </c>
      <c r="K26" s="9" t="s">
        <v>30</v>
      </c>
      <c r="L26" s="16" t="s">
        <v>83</v>
      </c>
      <c r="M26" s="12">
        <f t="shared" si="0"/>
        <v>0</v>
      </c>
      <c r="P26" s="84">
        <f>O25+O27</f>
        <v>16</v>
      </c>
    </row>
    <row r="27" spans="1:16" ht="57" customHeight="1">
      <c r="A27" s="216"/>
      <c r="B27" s="217"/>
      <c r="C27" s="165"/>
      <c r="D27" s="171"/>
      <c r="E27" s="9">
        <v>9</v>
      </c>
      <c r="F27" s="9" t="s">
        <v>30</v>
      </c>
      <c r="G27" s="9">
        <v>12</v>
      </c>
      <c r="H27" s="9" t="s">
        <v>30</v>
      </c>
      <c r="I27" s="9" t="s">
        <v>30</v>
      </c>
      <c r="J27" s="9" t="s">
        <v>30</v>
      </c>
      <c r="K27" s="9" t="s">
        <v>30</v>
      </c>
      <c r="L27" s="18" t="s">
        <v>86</v>
      </c>
      <c r="M27" s="12">
        <f t="shared" si="0"/>
        <v>12</v>
      </c>
      <c r="O27" s="39">
        <f>G27</f>
        <v>12</v>
      </c>
    </row>
    <row r="28" spans="1:16" ht="48" customHeight="1">
      <c r="A28" s="216">
        <v>8</v>
      </c>
      <c r="B28" s="213" t="s">
        <v>37</v>
      </c>
      <c r="C28" s="163" t="s">
        <v>13</v>
      </c>
      <c r="D28" s="191" t="s">
        <v>62</v>
      </c>
      <c r="E28" s="9">
        <v>1</v>
      </c>
      <c r="F28" s="9">
        <v>2</v>
      </c>
      <c r="G28" s="9">
        <v>1</v>
      </c>
      <c r="H28" s="9" t="s">
        <v>30</v>
      </c>
      <c r="I28" s="9" t="s">
        <v>30</v>
      </c>
      <c r="J28" s="9">
        <v>1</v>
      </c>
      <c r="K28" s="9" t="s">
        <v>30</v>
      </c>
      <c r="L28" s="17" t="s">
        <v>84</v>
      </c>
      <c r="M28" s="12">
        <f t="shared" si="0"/>
        <v>4</v>
      </c>
      <c r="N28" s="39">
        <f>SUM(M28:M31)</f>
        <v>8</v>
      </c>
      <c r="O28" s="39">
        <f>G28+F28+J28</f>
        <v>4</v>
      </c>
    </row>
    <row r="29" spans="1:16" ht="48.75" customHeight="1">
      <c r="A29" s="216"/>
      <c r="B29" s="214"/>
      <c r="C29" s="164"/>
      <c r="D29" s="170"/>
      <c r="E29" s="9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9" t="s">
        <v>30</v>
      </c>
      <c r="K29" s="9" t="s">
        <v>30</v>
      </c>
      <c r="L29" s="16" t="s">
        <v>83</v>
      </c>
      <c r="M29" s="12">
        <f t="shared" si="0"/>
        <v>0</v>
      </c>
      <c r="P29" s="84">
        <f>O28+O30+O31</f>
        <v>8</v>
      </c>
    </row>
    <row r="30" spans="1:16" ht="56.25" customHeight="1">
      <c r="A30" s="216"/>
      <c r="B30" s="214"/>
      <c r="C30" s="164"/>
      <c r="D30" s="170"/>
      <c r="E30" s="9">
        <v>2</v>
      </c>
      <c r="F30" s="9" t="s">
        <v>30</v>
      </c>
      <c r="G30" s="9">
        <v>3</v>
      </c>
      <c r="H30" s="9" t="s">
        <v>30</v>
      </c>
      <c r="I30" s="9" t="s">
        <v>30</v>
      </c>
      <c r="J30" s="9" t="s">
        <v>30</v>
      </c>
      <c r="K30" s="9" t="s">
        <v>30</v>
      </c>
      <c r="L30" s="18" t="s">
        <v>81</v>
      </c>
      <c r="M30" s="12">
        <f t="shared" si="0"/>
        <v>3</v>
      </c>
      <c r="O30" s="39">
        <f>G30</f>
        <v>3</v>
      </c>
    </row>
    <row r="31" spans="1:16" ht="23.25" customHeight="1">
      <c r="A31" s="216"/>
      <c r="B31" s="215"/>
      <c r="C31" s="165"/>
      <c r="D31" s="171"/>
      <c r="E31" s="9" t="s">
        <v>30</v>
      </c>
      <c r="F31" s="9">
        <v>1</v>
      </c>
      <c r="G31" s="9" t="s">
        <v>30</v>
      </c>
      <c r="H31" s="9" t="s">
        <v>30</v>
      </c>
      <c r="I31" s="9" t="s">
        <v>30</v>
      </c>
      <c r="J31" s="9" t="s">
        <v>30</v>
      </c>
      <c r="K31" s="9" t="s">
        <v>30</v>
      </c>
      <c r="L31" s="18" t="s">
        <v>99</v>
      </c>
      <c r="M31" s="12">
        <f t="shared" si="0"/>
        <v>1</v>
      </c>
      <c r="O31" s="39">
        <f>F31</f>
        <v>1</v>
      </c>
    </row>
    <row r="32" spans="1:16" ht="48" customHeight="1">
      <c r="A32" s="216">
        <v>9</v>
      </c>
      <c r="B32" s="213" t="s">
        <v>48</v>
      </c>
      <c r="C32" s="160" t="s">
        <v>49</v>
      </c>
      <c r="D32" s="169" t="s">
        <v>62</v>
      </c>
      <c r="E32" s="9" t="s">
        <v>30</v>
      </c>
      <c r="F32" s="9" t="s">
        <v>30</v>
      </c>
      <c r="G32" s="9">
        <v>2</v>
      </c>
      <c r="H32" s="9" t="s">
        <v>30</v>
      </c>
      <c r="I32" s="9" t="s">
        <v>30</v>
      </c>
      <c r="J32" s="9" t="s">
        <v>30</v>
      </c>
      <c r="K32" s="9" t="s">
        <v>30</v>
      </c>
      <c r="L32" s="17" t="s">
        <v>79</v>
      </c>
      <c r="M32" s="12">
        <f t="shared" si="0"/>
        <v>2</v>
      </c>
      <c r="N32" s="39">
        <f>SUM(M32:M34)</f>
        <v>6</v>
      </c>
      <c r="O32" s="39">
        <f>G32</f>
        <v>2</v>
      </c>
      <c r="P32" s="84">
        <f>O32+O34</f>
        <v>6</v>
      </c>
    </row>
    <row r="33" spans="1:16" ht="48.75" customHeight="1">
      <c r="A33" s="216"/>
      <c r="B33" s="214"/>
      <c r="C33" s="161"/>
      <c r="D33" s="169"/>
      <c r="E33" s="9" t="s">
        <v>30</v>
      </c>
      <c r="F33" s="9" t="s">
        <v>30</v>
      </c>
      <c r="G33" s="9" t="s">
        <v>30</v>
      </c>
      <c r="H33" s="9" t="s">
        <v>30</v>
      </c>
      <c r="I33" s="9" t="s">
        <v>30</v>
      </c>
      <c r="J33" s="9" t="s">
        <v>30</v>
      </c>
      <c r="K33" s="9" t="s">
        <v>30</v>
      </c>
      <c r="L33" s="16" t="s">
        <v>80</v>
      </c>
      <c r="M33" s="12">
        <f t="shared" si="0"/>
        <v>0</v>
      </c>
    </row>
    <row r="34" spans="1:16" ht="55.5" customHeight="1">
      <c r="A34" s="216"/>
      <c r="B34" s="214"/>
      <c r="C34" s="162"/>
      <c r="D34" s="169"/>
      <c r="E34" s="9">
        <v>10</v>
      </c>
      <c r="F34" s="9">
        <v>2</v>
      </c>
      <c r="G34" s="9">
        <v>2</v>
      </c>
      <c r="H34" s="9" t="s">
        <v>30</v>
      </c>
      <c r="I34" s="9" t="s">
        <v>30</v>
      </c>
      <c r="J34" s="9" t="s">
        <v>30</v>
      </c>
      <c r="K34" s="9" t="s">
        <v>30</v>
      </c>
      <c r="L34" s="18" t="s">
        <v>87</v>
      </c>
      <c r="M34" s="12">
        <f t="shared" si="0"/>
        <v>4</v>
      </c>
      <c r="O34" s="39">
        <f>F34+G34</f>
        <v>4</v>
      </c>
    </row>
    <row r="35" spans="1:16" ht="53.25" customHeight="1">
      <c r="A35" s="216"/>
      <c r="B35" s="215"/>
      <c r="C35" s="20" t="s">
        <v>76</v>
      </c>
      <c r="D35" s="169"/>
      <c r="E35" s="9">
        <v>1</v>
      </c>
      <c r="F35" s="9" t="s">
        <v>30</v>
      </c>
      <c r="G35" s="9" t="s">
        <v>30</v>
      </c>
      <c r="H35" s="9" t="s">
        <v>30</v>
      </c>
      <c r="I35" s="9" t="s">
        <v>30</v>
      </c>
      <c r="J35" s="9" t="s">
        <v>30</v>
      </c>
      <c r="K35" s="9" t="s">
        <v>30</v>
      </c>
      <c r="L35" s="17" t="s">
        <v>79</v>
      </c>
      <c r="M35" s="12">
        <f t="shared" si="0"/>
        <v>0</v>
      </c>
    </row>
    <row r="36" spans="1:16" ht="47.25" customHeight="1">
      <c r="A36" s="203">
        <v>10</v>
      </c>
      <c r="B36" s="213" t="s">
        <v>38</v>
      </c>
      <c r="C36" s="163" t="s">
        <v>72</v>
      </c>
      <c r="D36" s="191" t="s">
        <v>62</v>
      </c>
      <c r="E36" s="9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9" t="s">
        <v>30</v>
      </c>
      <c r="K36" s="9" t="s">
        <v>30</v>
      </c>
      <c r="L36" s="17" t="s">
        <v>0</v>
      </c>
      <c r="M36" s="12">
        <f t="shared" si="0"/>
        <v>0</v>
      </c>
      <c r="N36" s="39">
        <f>SUM(M36:M38)</f>
        <v>2</v>
      </c>
    </row>
    <row r="37" spans="1:16" ht="47.25" customHeight="1">
      <c r="A37" s="205"/>
      <c r="B37" s="214"/>
      <c r="C37" s="164"/>
      <c r="D37" s="170"/>
      <c r="E37" s="9" t="s">
        <v>30</v>
      </c>
      <c r="F37" s="9" t="s">
        <v>30</v>
      </c>
      <c r="G37" s="9" t="s">
        <v>30</v>
      </c>
      <c r="H37" s="9" t="s">
        <v>30</v>
      </c>
      <c r="I37" s="9" t="s">
        <v>30</v>
      </c>
      <c r="J37" s="9" t="s">
        <v>30</v>
      </c>
      <c r="K37" s="9" t="s">
        <v>30</v>
      </c>
      <c r="L37" s="16" t="s">
        <v>80</v>
      </c>
      <c r="M37" s="12">
        <f t="shared" si="0"/>
        <v>0</v>
      </c>
      <c r="P37" s="84">
        <v>2</v>
      </c>
    </row>
    <row r="38" spans="1:16" ht="63.75" customHeight="1">
      <c r="A38" s="205"/>
      <c r="B38" s="214"/>
      <c r="C38" s="164"/>
      <c r="D38" s="170"/>
      <c r="E38" s="9" t="s">
        <v>30</v>
      </c>
      <c r="F38" s="9" t="s">
        <v>30</v>
      </c>
      <c r="G38" s="9">
        <v>2</v>
      </c>
      <c r="H38" s="9" t="s">
        <v>30</v>
      </c>
      <c r="I38" s="9" t="s">
        <v>30</v>
      </c>
      <c r="J38" s="9" t="s">
        <v>30</v>
      </c>
      <c r="K38" s="9" t="s">
        <v>30</v>
      </c>
      <c r="L38" s="18" t="s">
        <v>1</v>
      </c>
      <c r="M38" s="12">
        <f t="shared" si="0"/>
        <v>2</v>
      </c>
    </row>
    <row r="39" spans="1:16" s="89" customFormat="1" ht="63.75" hidden="1" customHeight="1">
      <c r="A39" s="204"/>
      <c r="B39" s="215"/>
      <c r="C39" s="165"/>
      <c r="D39" s="171"/>
      <c r="E39" s="86" t="s">
        <v>30</v>
      </c>
      <c r="F39" s="86" t="s">
        <v>30</v>
      </c>
      <c r="G39" s="86" t="s">
        <v>30</v>
      </c>
      <c r="H39" s="86" t="s">
        <v>30</v>
      </c>
      <c r="I39" s="86" t="s">
        <v>30</v>
      </c>
      <c r="J39" s="86" t="s">
        <v>30</v>
      </c>
      <c r="K39" s="86" t="s">
        <v>30</v>
      </c>
      <c r="L39" s="87" t="s">
        <v>10</v>
      </c>
      <c r="M39" s="88"/>
    </row>
    <row r="40" spans="1:16" ht="45.75" customHeight="1">
      <c r="A40" s="216">
        <v>11</v>
      </c>
      <c r="B40" s="213" t="s">
        <v>40</v>
      </c>
      <c r="C40" s="163" t="s">
        <v>73</v>
      </c>
      <c r="D40" s="191" t="s">
        <v>62</v>
      </c>
      <c r="E40" s="9" t="s">
        <v>30</v>
      </c>
      <c r="F40" s="9">
        <v>1</v>
      </c>
      <c r="G40" s="9" t="s">
        <v>30</v>
      </c>
      <c r="H40" s="9" t="s">
        <v>30</v>
      </c>
      <c r="I40" s="9" t="s">
        <v>30</v>
      </c>
      <c r="J40" s="9" t="s">
        <v>30</v>
      </c>
      <c r="K40" s="9" t="s">
        <v>30</v>
      </c>
      <c r="L40" s="17" t="s">
        <v>79</v>
      </c>
      <c r="M40" s="12">
        <f t="shared" si="0"/>
        <v>1</v>
      </c>
      <c r="N40" s="39">
        <f>SUM(M40:M41)</f>
        <v>1</v>
      </c>
      <c r="O40" s="39">
        <f>F40</f>
        <v>1</v>
      </c>
    </row>
    <row r="41" spans="1:16" ht="49.5" customHeight="1">
      <c r="A41" s="216"/>
      <c r="B41" s="214"/>
      <c r="C41" s="164"/>
      <c r="D41" s="170"/>
      <c r="E41" s="9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9" t="s">
        <v>30</v>
      </c>
      <c r="K41" s="9" t="s">
        <v>30</v>
      </c>
      <c r="L41" s="16" t="s">
        <v>80</v>
      </c>
      <c r="M41" s="12">
        <f t="shared" si="0"/>
        <v>0</v>
      </c>
      <c r="P41" s="84">
        <v>1</v>
      </c>
    </row>
    <row r="42" spans="1:16" ht="59.25" customHeight="1">
      <c r="A42" s="216"/>
      <c r="B42" s="215"/>
      <c r="C42" s="165"/>
      <c r="D42" s="171"/>
      <c r="E42" s="32" t="s">
        <v>30</v>
      </c>
      <c r="F42" s="32" t="s">
        <v>30</v>
      </c>
      <c r="G42" s="9" t="s">
        <v>30</v>
      </c>
      <c r="H42" s="9" t="s">
        <v>30</v>
      </c>
      <c r="I42" s="9" t="s">
        <v>30</v>
      </c>
      <c r="J42" s="9" t="s">
        <v>30</v>
      </c>
      <c r="K42" s="9" t="s">
        <v>30</v>
      </c>
      <c r="L42" s="18" t="s">
        <v>1</v>
      </c>
      <c r="M42" s="12">
        <f t="shared" si="0"/>
        <v>0</v>
      </c>
    </row>
    <row r="43" spans="1:16" ht="56.25" customHeight="1">
      <c r="A43" s="203">
        <v>12</v>
      </c>
      <c r="B43" s="234" t="s">
        <v>41</v>
      </c>
      <c r="C43" s="163" t="s">
        <v>15</v>
      </c>
      <c r="D43" s="191" t="s">
        <v>62</v>
      </c>
      <c r="E43" s="32" t="s">
        <v>30</v>
      </c>
      <c r="F43" s="32" t="s">
        <v>30</v>
      </c>
      <c r="G43" s="9">
        <v>1</v>
      </c>
      <c r="H43" s="9" t="s">
        <v>30</v>
      </c>
      <c r="I43" s="9" t="s">
        <v>30</v>
      </c>
      <c r="J43" s="9" t="s">
        <v>30</v>
      </c>
      <c r="K43" s="9" t="s">
        <v>30</v>
      </c>
      <c r="L43" s="18" t="s">
        <v>81</v>
      </c>
      <c r="M43" s="12">
        <f t="shared" si="0"/>
        <v>1</v>
      </c>
      <c r="P43" s="84">
        <v>1</v>
      </c>
    </row>
    <row r="44" spans="1:16" s="89" customFormat="1" ht="56.25" hidden="1" customHeight="1">
      <c r="A44" s="204"/>
      <c r="B44" s="235"/>
      <c r="C44" s="165"/>
      <c r="D44" s="171"/>
      <c r="E44" s="90" t="s">
        <v>30</v>
      </c>
      <c r="F44" s="90" t="s">
        <v>30</v>
      </c>
      <c r="G44" s="86" t="s">
        <v>30</v>
      </c>
      <c r="H44" s="86" t="s">
        <v>30</v>
      </c>
      <c r="I44" s="86" t="s">
        <v>30</v>
      </c>
      <c r="J44" s="86" t="s">
        <v>30</v>
      </c>
      <c r="K44" s="86" t="s">
        <v>30</v>
      </c>
      <c r="L44" s="87" t="s">
        <v>10</v>
      </c>
      <c r="M44" s="88"/>
      <c r="P44" s="91"/>
    </row>
    <row r="45" spans="1:16" ht="55.5" customHeight="1">
      <c r="A45" s="203">
        <v>13</v>
      </c>
      <c r="B45" s="234" t="s">
        <v>42</v>
      </c>
      <c r="C45" s="163" t="s">
        <v>17</v>
      </c>
      <c r="D45" s="191" t="s">
        <v>62</v>
      </c>
      <c r="E45" s="32" t="s">
        <v>30</v>
      </c>
      <c r="F45" s="32" t="s">
        <v>30</v>
      </c>
      <c r="G45" s="9">
        <v>2</v>
      </c>
      <c r="H45" s="9" t="s">
        <v>30</v>
      </c>
      <c r="I45" s="9" t="s">
        <v>30</v>
      </c>
      <c r="J45" s="9" t="s">
        <v>30</v>
      </c>
      <c r="K45" s="9" t="s">
        <v>30</v>
      </c>
      <c r="L45" s="18" t="s">
        <v>81</v>
      </c>
      <c r="M45" s="12">
        <f t="shared" si="0"/>
        <v>2</v>
      </c>
      <c r="P45" s="84">
        <v>2</v>
      </c>
    </row>
    <row r="46" spans="1:16" s="89" customFormat="1" ht="55.5" hidden="1" customHeight="1">
      <c r="A46" s="204"/>
      <c r="B46" s="235"/>
      <c r="C46" s="165"/>
      <c r="D46" s="171"/>
      <c r="E46" s="90" t="s">
        <v>30</v>
      </c>
      <c r="F46" s="90" t="s">
        <v>30</v>
      </c>
      <c r="G46" s="86" t="s">
        <v>30</v>
      </c>
      <c r="H46" s="86" t="s">
        <v>30</v>
      </c>
      <c r="I46" s="86" t="s">
        <v>30</v>
      </c>
      <c r="J46" s="86" t="s">
        <v>30</v>
      </c>
      <c r="K46" s="86" t="s">
        <v>30</v>
      </c>
      <c r="L46" s="87" t="s">
        <v>10</v>
      </c>
      <c r="M46" s="88"/>
      <c r="P46" s="91"/>
    </row>
    <row r="47" spans="1:16" s="53" customFormat="1" ht="62.25" customHeight="1">
      <c r="A47" s="203">
        <v>14</v>
      </c>
      <c r="B47" s="234" t="s">
        <v>45</v>
      </c>
      <c r="C47" s="232" t="s">
        <v>47</v>
      </c>
      <c r="D47" s="32" t="s">
        <v>62</v>
      </c>
      <c r="E47" s="9" t="s">
        <v>30</v>
      </c>
      <c r="F47" s="9">
        <v>3</v>
      </c>
      <c r="G47" s="9" t="s">
        <v>30</v>
      </c>
      <c r="H47" s="9">
        <v>1</v>
      </c>
      <c r="I47" s="9">
        <v>2</v>
      </c>
      <c r="J47" s="9">
        <v>2</v>
      </c>
      <c r="K47" s="9" t="s">
        <v>30</v>
      </c>
      <c r="L47" s="38" t="s">
        <v>81</v>
      </c>
      <c r="M47" s="35">
        <f>SUM(F47:K47)</f>
        <v>8</v>
      </c>
      <c r="P47" s="84">
        <f>F47+H47+I47+J47</f>
        <v>8</v>
      </c>
    </row>
    <row r="48" spans="1:16" s="53" customFormat="1" ht="62.25" customHeight="1">
      <c r="A48" s="204"/>
      <c r="B48" s="235"/>
      <c r="C48" s="233"/>
      <c r="D48" s="32" t="s">
        <v>62</v>
      </c>
      <c r="E48" s="32" t="s">
        <v>30</v>
      </c>
      <c r="F48" s="32" t="s">
        <v>30</v>
      </c>
      <c r="G48" s="9" t="s">
        <v>30</v>
      </c>
      <c r="H48" s="9">
        <v>5</v>
      </c>
      <c r="I48" s="9">
        <v>3</v>
      </c>
      <c r="J48" s="9" t="s">
        <v>30</v>
      </c>
      <c r="K48" s="9" t="s">
        <v>30</v>
      </c>
      <c r="L48" s="17" t="s">
        <v>79</v>
      </c>
      <c r="M48" s="35"/>
      <c r="P48" s="84">
        <f>H48+I48</f>
        <v>8</v>
      </c>
    </row>
    <row r="49" spans="1:16" ht="56.25" customHeight="1">
      <c r="A49" s="69">
        <v>15</v>
      </c>
      <c r="B49" s="67" t="s">
        <v>44</v>
      </c>
      <c r="C49" s="34" t="s">
        <v>18</v>
      </c>
      <c r="D49" s="31" t="s">
        <v>62</v>
      </c>
      <c r="E49" s="32" t="s">
        <v>30</v>
      </c>
      <c r="F49" s="32" t="s">
        <v>30</v>
      </c>
      <c r="G49" s="9">
        <v>3</v>
      </c>
      <c r="H49" s="9">
        <v>1</v>
      </c>
      <c r="I49" s="9" t="s">
        <v>30</v>
      </c>
      <c r="J49" s="9" t="s">
        <v>30</v>
      </c>
      <c r="K49" s="9" t="s">
        <v>30</v>
      </c>
      <c r="L49" s="18" t="s">
        <v>81</v>
      </c>
      <c r="M49" s="12">
        <f t="shared" si="0"/>
        <v>4</v>
      </c>
      <c r="P49" s="84">
        <f>G49+H49</f>
        <v>4</v>
      </c>
    </row>
    <row r="50" spans="1:16" ht="77.25" customHeight="1">
      <c r="A50" s="203">
        <v>16</v>
      </c>
      <c r="B50" s="242" t="s">
        <v>43</v>
      </c>
      <c r="C50" s="243" t="s">
        <v>26</v>
      </c>
      <c r="D50" s="169" t="s">
        <v>62</v>
      </c>
      <c r="E50" s="9" t="s">
        <v>30</v>
      </c>
      <c r="F50" s="9" t="s">
        <v>30</v>
      </c>
      <c r="G50" s="9" t="s">
        <v>30</v>
      </c>
      <c r="H50" s="9" t="s">
        <v>30</v>
      </c>
      <c r="I50" s="9" t="s">
        <v>30</v>
      </c>
      <c r="J50" s="9" t="s">
        <v>30</v>
      </c>
      <c r="K50" s="9" t="s">
        <v>30</v>
      </c>
      <c r="L50" s="18" t="s">
        <v>81</v>
      </c>
      <c r="M50" s="12">
        <f t="shared" si="0"/>
        <v>0</v>
      </c>
    </row>
    <row r="51" spans="1:16" s="89" customFormat="1" ht="77.25" hidden="1" customHeight="1">
      <c r="A51" s="204"/>
      <c r="B51" s="242"/>
      <c r="C51" s="243"/>
      <c r="D51" s="169"/>
      <c r="E51" s="86" t="s">
        <v>30</v>
      </c>
      <c r="F51" s="86" t="s">
        <v>30</v>
      </c>
      <c r="G51" s="86" t="s">
        <v>30</v>
      </c>
      <c r="H51" s="86" t="s">
        <v>30</v>
      </c>
      <c r="I51" s="86" t="s">
        <v>30</v>
      </c>
      <c r="J51" s="86" t="s">
        <v>30</v>
      </c>
      <c r="K51" s="86" t="s">
        <v>30</v>
      </c>
      <c r="L51" s="87" t="s">
        <v>10</v>
      </c>
      <c r="M51" s="88"/>
    </row>
    <row r="52" spans="1:16" ht="22.5" customHeight="1">
      <c r="A52" s="50">
        <v>17</v>
      </c>
      <c r="B52" s="166" t="s">
        <v>19</v>
      </c>
      <c r="C52" s="167"/>
      <c r="D52" s="167"/>
      <c r="E52" s="167"/>
      <c r="F52" s="167"/>
      <c r="G52" s="167"/>
      <c r="H52" s="167"/>
      <c r="I52" s="167"/>
      <c r="J52" s="167"/>
      <c r="K52" s="168"/>
      <c r="L52" s="15"/>
    </row>
    <row r="53" spans="1:16" ht="160.5" customHeight="1">
      <c r="A53" s="49">
        <v>18</v>
      </c>
      <c r="B53" s="8" t="s">
        <v>63</v>
      </c>
      <c r="C53" s="19" t="s">
        <v>70</v>
      </c>
      <c r="D53" s="6" t="s">
        <v>64</v>
      </c>
      <c r="E53" s="9">
        <v>26195</v>
      </c>
      <c r="F53" s="9">
        <v>36650</v>
      </c>
      <c r="G53" s="9">
        <v>37870</v>
      </c>
      <c r="H53" s="9">
        <v>36650</v>
      </c>
      <c r="I53" s="9">
        <v>36650</v>
      </c>
      <c r="J53" s="9">
        <v>36650</v>
      </c>
      <c r="K53" s="9">
        <v>73300</v>
      </c>
      <c r="L53" s="16" t="s">
        <v>110</v>
      </c>
      <c r="M53" s="12">
        <f t="shared" si="0"/>
        <v>257770</v>
      </c>
      <c r="P53" s="39">
        <f>F53+G53+H53+I53+J53+K53</f>
        <v>257770</v>
      </c>
    </row>
    <row r="54" spans="1:16" ht="24.75" customHeight="1">
      <c r="A54" s="50">
        <v>19</v>
      </c>
      <c r="B54" s="229" t="s">
        <v>53</v>
      </c>
      <c r="C54" s="230"/>
      <c r="D54" s="230"/>
      <c r="E54" s="230"/>
      <c r="F54" s="230"/>
      <c r="G54" s="230"/>
      <c r="H54" s="230"/>
      <c r="I54" s="230"/>
      <c r="J54" s="230"/>
      <c r="K54" s="231"/>
      <c r="L54" s="15"/>
    </row>
    <row r="55" spans="1:16" ht="71.25" customHeight="1">
      <c r="A55" s="49">
        <v>20</v>
      </c>
      <c r="B55" s="78" t="s">
        <v>52</v>
      </c>
      <c r="C55" s="19" t="s">
        <v>55</v>
      </c>
      <c r="D55" s="31" t="s">
        <v>62</v>
      </c>
      <c r="E55" s="9" t="s">
        <v>30</v>
      </c>
      <c r="F55" s="9" t="s">
        <v>30</v>
      </c>
      <c r="G55" s="9">
        <v>95</v>
      </c>
      <c r="H55" s="9">
        <v>94</v>
      </c>
      <c r="I55" s="9">
        <v>90</v>
      </c>
      <c r="J55" s="9" t="s">
        <v>30</v>
      </c>
      <c r="K55" s="9" t="s">
        <v>30</v>
      </c>
      <c r="L55" s="16" t="s">
        <v>98</v>
      </c>
      <c r="P55" s="39">
        <f>G55+H55+I55</f>
        <v>279</v>
      </c>
    </row>
    <row r="56" spans="1:16">
      <c r="A56" s="12"/>
    </row>
    <row r="57" spans="1:16">
      <c r="A57" s="12"/>
    </row>
    <row r="58" spans="1:16">
      <c r="A58" s="12"/>
    </row>
    <row r="59" spans="1:16">
      <c r="A59" s="12"/>
    </row>
    <row r="60" spans="1:16">
      <c r="A60" s="12"/>
    </row>
    <row r="61" spans="1:16">
      <c r="A61" s="12"/>
    </row>
    <row r="62" spans="1:16">
      <c r="A62" s="12"/>
    </row>
    <row r="63" spans="1:16">
      <c r="A63" s="12"/>
    </row>
    <row r="64" spans="1:16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  <row r="97" spans="1:1">
      <c r="A97" s="12"/>
    </row>
  </sheetData>
  <mergeCells count="64">
    <mergeCell ref="E1:N1"/>
    <mergeCell ref="X1:AE1"/>
    <mergeCell ref="E2:N2"/>
    <mergeCell ref="X2:AE2"/>
    <mergeCell ref="E3:N3"/>
    <mergeCell ref="X3:AE3"/>
    <mergeCell ref="L14:L15"/>
    <mergeCell ref="D17:K17"/>
    <mergeCell ref="E4:N4"/>
    <mergeCell ref="E5:N5"/>
    <mergeCell ref="A6:K6"/>
    <mergeCell ref="A8:A9"/>
    <mergeCell ref="B8:B9"/>
    <mergeCell ref="C8:C9"/>
    <mergeCell ref="D8:D9"/>
    <mergeCell ref="E8:E9"/>
    <mergeCell ref="F8:K8"/>
    <mergeCell ref="L8:L9"/>
    <mergeCell ref="D25:D27"/>
    <mergeCell ref="B11:K11"/>
    <mergeCell ref="B12:K12"/>
    <mergeCell ref="A14:A15"/>
    <mergeCell ref="B14:B15"/>
    <mergeCell ref="A18:A24"/>
    <mergeCell ref="B18:B24"/>
    <mergeCell ref="C18:C24"/>
    <mergeCell ref="D18:D23"/>
    <mergeCell ref="B45:B46"/>
    <mergeCell ref="C45:C46"/>
    <mergeCell ref="A25:A27"/>
    <mergeCell ref="B25:B27"/>
    <mergeCell ref="C25:C27"/>
    <mergeCell ref="B50:B51"/>
    <mergeCell ref="C50:C51"/>
    <mergeCell ref="L23:L24"/>
    <mergeCell ref="D50:D51"/>
    <mergeCell ref="A47:A48"/>
    <mergeCell ref="B47:B48"/>
    <mergeCell ref="D43:D44"/>
    <mergeCell ref="A28:A31"/>
    <mergeCell ref="B28:B31"/>
    <mergeCell ref="C28:C31"/>
    <mergeCell ref="D28:D31"/>
    <mergeCell ref="A32:A35"/>
    <mergeCell ref="B32:B35"/>
    <mergeCell ref="C32:C34"/>
    <mergeCell ref="D32:D35"/>
    <mergeCell ref="A45:A46"/>
    <mergeCell ref="D45:D46"/>
    <mergeCell ref="C47:C48"/>
    <mergeCell ref="B52:K52"/>
    <mergeCell ref="B54:K54"/>
    <mergeCell ref="A36:A39"/>
    <mergeCell ref="B36:B39"/>
    <mergeCell ref="C36:C39"/>
    <mergeCell ref="D36:D39"/>
    <mergeCell ref="A43:A44"/>
    <mergeCell ref="B43:B44"/>
    <mergeCell ref="C43:C44"/>
    <mergeCell ref="A40:A42"/>
    <mergeCell ref="B40:B42"/>
    <mergeCell ref="C40:C42"/>
    <mergeCell ref="D40:D42"/>
    <mergeCell ref="A50:A51"/>
  </mergeCells>
  <pageMargins left="0.16" right="0.23" top="0.17" bottom="0.26" header="0.31496062992125984" footer="0.31496062992125984"/>
  <pageSetup paperSize="9" scale="7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E97"/>
  <sheetViews>
    <sheetView zoomScale="80" zoomScaleNormal="80" workbookViewId="0">
      <selection sqref="A1:XFD1048576"/>
    </sheetView>
  </sheetViews>
  <sheetFormatPr defaultRowHeight="12.75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9" width="10.28515625" style="53" customWidth="1"/>
    <col min="10" max="10" width="9.140625" style="53"/>
    <col min="11" max="11" width="12.5703125" style="39" customWidth="1"/>
    <col min="12" max="12" width="15.42578125" style="14" customWidth="1"/>
    <col min="13" max="13" width="15.7109375" style="12" hidden="1" customWidth="1"/>
    <col min="14" max="14" width="0.5703125" style="39" hidden="1" customWidth="1"/>
    <col min="15" max="16384" width="9.140625" style="39"/>
  </cols>
  <sheetData>
    <row r="1" spans="1:31" s="40" customFormat="1" ht="22.5" customHeight="1">
      <c r="A1" s="12"/>
      <c r="E1" s="244" t="s">
        <v>58</v>
      </c>
      <c r="F1" s="244"/>
      <c r="G1" s="244"/>
      <c r="H1" s="244"/>
      <c r="I1" s="244"/>
      <c r="J1" s="244"/>
      <c r="K1" s="244"/>
      <c r="L1" s="244"/>
      <c r="M1" s="244"/>
      <c r="N1" s="244"/>
      <c r="U1" s="42"/>
      <c r="V1" s="42"/>
      <c r="W1" s="42"/>
      <c r="X1" s="198"/>
      <c r="Y1" s="198"/>
      <c r="Z1" s="198"/>
      <c r="AA1" s="198"/>
      <c r="AB1" s="198"/>
      <c r="AC1" s="198"/>
      <c r="AD1" s="198"/>
      <c r="AE1" s="198"/>
    </row>
    <row r="2" spans="1:31" s="40" customFormat="1" ht="14.25" customHeight="1">
      <c r="A2" s="12"/>
      <c r="E2" s="238" t="s">
        <v>112</v>
      </c>
      <c r="F2" s="238"/>
      <c r="G2" s="238"/>
      <c r="H2" s="238"/>
      <c r="I2" s="238"/>
      <c r="J2" s="238"/>
      <c r="K2" s="238"/>
      <c r="L2" s="238"/>
      <c r="M2" s="238"/>
      <c r="N2" s="238"/>
      <c r="U2" s="42"/>
      <c r="V2" s="42"/>
      <c r="W2" s="42"/>
      <c r="X2" s="199"/>
      <c r="Y2" s="199"/>
      <c r="Z2" s="199"/>
      <c r="AA2" s="199"/>
      <c r="AB2" s="199"/>
      <c r="AC2" s="199"/>
      <c r="AD2" s="199"/>
      <c r="AE2" s="199"/>
    </row>
    <row r="3" spans="1:31" s="40" customFormat="1" ht="15" customHeight="1">
      <c r="A3" s="12"/>
      <c r="E3" s="245" t="s">
        <v>22</v>
      </c>
      <c r="F3" s="245"/>
      <c r="G3" s="245"/>
      <c r="H3" s="245"/>
      <c r="I3" s="245"/>
      <c r="J3" s="245"/>
      <c r="K3" s="245"/>
      <c r="L3" s="245"/>
      <c r="M3" s="245"/>
      <c r="N3" s="245"/>
      <c r="U3" s="42"/>
      <c r="V3" s="42"/>
      <c r="W3" s="42"/>
      <c r="X3" s="198"/>
      <c r="Y3" s="198"/>
      <c r="Z3" s="198"/>
      <c r="AA3" s="198"/>
      <c r="AB3" s="198"/>
      <c r="AC3" s="198"/>
      <c r="AD3" s="198"/>
      <c r="AE3" s="198"/>
    </row>
    <row r="4" spans="1:31" s="40" customFormat="1" ht="15" customHeight="1">
      <c r="A4" s="12"/>
      <c r="E4" s="244" t="s">
        <v>23</v>
      </c>
      <c r="F4" s="244"/>
      <c r="G4" s="244"/>
      <c r="H4" s="244"/>
      <c r="I4" s="244"/>
      <c r="J4" s="244"/>
      <c r="K4" s="244"/>
      <c r="L4" s="244"/>
      <c r="M4" s="244"/>
      <c r="N4" s="244"/>
      <c r="U4" s="42"/>
      <c r="V4" s="42"/>
      <c r="W4" s="42"/>
      <c r="X4" s="94"/>
      <c r="Y4" s="94"/>
      <c r="Z4" s="94"/>
      <c r="AA4" s="94"/>
      <c r="AB4" s="94"/>
      <c r="AC4" s="94"/>
      <c r="AD4" s="94"/>
      <c r="AE4" s="94"/>
    </row>
    <row r="5" spans="1:31" s="40" customFormat="1" ht="41.25" customHeight="1">
      <c r="A5" s="12"/>
      <c r="E5" s="238" t="s">
        <v>92</v>
      </c>
      <c r="F5" s="238"/>
      <c r="G5" s="238"/>
      <c r="H5" s="238"/>
      <c r="I5" s="238"/>
      <c r="J5" s="238"/>
      <c r="K5" s="238"/>
      <c r="L5" s="238"/>
      <c r="M5" s="238"/>
      <c r="N5" s="238"/>
      <c r="U5" s="42"/>
      <c r="V5" s="42"/>
      <c r="W5" s="42"/>
      <c r="X5" s="94"/>
      <c r="Y5" s="94"/>
      <c r="Z5" s="94"/>
      <c r="AA5" s="94"/>
      <c r="AB5" s="94"/>
      <c r="AC5" s="94"/>
      <c r="AD5" s="94"/>
      <c r="AE5" s="94"/>
    </row>
    <row r="6" spans="1:31" s="45" customFormat="1" ht="24.75" customHeight="1">
      <c r="A6" s="197" t="s">
        <v>95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43"/>
      <c r="M6" s="44"/>
    </row>
    <row r="7" spans="1:31" ht="13.5" customHeight="1">
      <c r="A7" s="22"/>
      <c r="B7" s="22"/>
      <c r="C7" s="22"/>
      <c r="D7" s="22"/>
      <c r="E7" s="82"/>
      <c r="F7" s="22"/>
      <c r="G7" s="82"/>
      <c r="H7" s="22"/>
      <c r="I7" s="22"/>
      <c r="J7" s="22"/>
      <c r="K7" s="22"/>
    </row>
    <row r="8" spans="1:31" ht="35.25" customHeight="1">
      <c r="A8" s="169" t="s">
        <v>60</v>
      </c>
      <c r="B8" s="169" t="s">
        <v>104</v>
      </c>
      <c r="C8" s="169" t="s">
        <v>4</v>
      </c>
      <c r="D8" s="169" t="s">
        <v>97</v>
      </c>
      <c r="E8" s="236" t="s">
        <v>71</v>
      </c>
      <c r="F8" s="184" t="s">
        <v>6</v>
      </c>
      <c r="G8" s="185"/>
      <c r="H8" s="185"/>
      <c r="I8" s="185"/>
      <c r="J8" s="185"/>
      <c r="K8" s="185"/>
      <c r="L8" s="192" t="s">
        <v>105</v>
      </c>
    </row>
    <row r="9" spans="1:31" ht="57" customHeight="1">
      <c r="A9" s="202"/>
      <c r="B9" s="179"/>
      <c r="C9" s="179"/>
      <c r="D9" s="179"/>
      <c r="E9" s="237"/>
      <c r="F9" s="4">
        <v>2014</v>
      </c>
      <c r="G9" s="83">
        <v>2015</v>
      </c>
      <c r="H9" s="26">
        <v>2016</v>
      </c>
      <c r="I9" s="26">
        <v>2017</v>
      </c>
      <c r="J9" s="26">
        <v>2018</v>
      </c>
      <c r="K9" s="5" t="s">
        <v>106</v>
      </c>
      <c r="L9" s="193"/>
    </row>
    <row r="10" spans="1:31" ht="15.75">
      <c r="A10" s="95">
        <v>1</v>
      </c>
      <c r="B10" s="92">
        <v>2</v>
      </c>
      <c r="C10" s="92">
        <v>3</v>
      </c>
      <c r="D10" s="92">
        <v>4</v>
      </c>
      <c r="E10" s="97">
        <v>5</v>
      </c>
      <c r="F10" s="92">
        <v>6</v>
      </c>
      <c r="G10" s="97">
        <v>7</v>
      </c>
      <c r="H10" s="97">
        <v>8</v>
      </c>
      <c r="I10" s="92">
        <v>9</v>
      </c>
      <c r="J10" s="97">
        <v>10</v>
      </c>
      <c r="K10" s="92">
        <v>11</v>
      </c>
      <c r="L10" s="97">
        <v>12</v>
      </c>
    </row>
    <row r="11" spans="1:31" s="53" customFormat="1" ht="22.5" customHeight="1">
      <c r="A11" s="50"/>
      <c r="B11" s="176" t="s">
        <v>3</v>
      </c>
      <c r="C11" s="177"/>
      <c r="D11" s="177"/>
      <c r="E11" s="177"/>
      <c r="F11" s="177"/>
      <c r="G11" s="177"/>
      <c r="H11" s="177"/>
      <c r="I11" s="177"/>
      <c r="J11" s="177"/>
      <c r="K11" s="178"/>
      <c r="L11" s="33"/>
      <c r="M11" s="35"/>
    </row>
    <row r="12" spans="1:31" ht="38.25" customHeight="1">
      <c r="A12" s="95">
        <v>1</v>
      </c>
      <c r="B12" s="166" t="s">
        <v>28</v>
      </c>
      <c r="C12" s="182"/>
      <c r="D12" s="182"/>
      <c r="E12" s="182"/>
      <c r="F12" s="182"/>
      <c r="G12" s="182"/>
      <c r="H12" s="182"/>
      <c r="I12" s="182"/>
      <c r="J12" s="182"/>
      <c r="K12" s="183"/>
      <c r="L12" s="15"/>
    </row>
    <row r="13" spans="1:31" ht="66" customHeight="1">
      <c r="A13" s="95">
        <v>2</v>
      </c>
      <c r="B13" s="8" t="s">
        <v>66</v>
      </c>
      <c r="C13" s="10"/>
      <c r="D13" s="10"/>
      <c r="E13" s="27"/>
      <c r="F13" s="10"/>
      <c r="G13" s="27"/>
      <c r="H13" s="27"/>
      <c r="I13" s="27"/>
      <c r="J13" s="27"/>
      <c r="K13" s="10"/>
      <c r="L13" s="15"/>
    </row>
    <row r="14" spans="1:31" ht="65.25" customHeight="1">
      <c r="A14" s="203">
        <v>3</v>
      </c>
      <c r="B14" s="180" t="s">
        <v>113</v>
      </c>
      <c r="C14" s="20" t="s">
        <v>67</v>
      </c>
      <c r="D14" s="92" t="s">
        <v>62</v>
      </c>
      <c r="E14" s="97">
        <v>23</v>
      </c>
      <c r="F14" s="92">
        <v>4</v>
      </c>
      <c r="G14" s="97">
        <v>94</v>
      </c>
      <c r="H14" s="97">
        <v>64</v>
      </c>
      <c r="I14" s="86">
        <v>14</v>
      </c>
      <c r="J14" s="86">
        <v>12</v>
      </c>
      <c r="K14" s="98">
        <v>22</v>
      </c>
      <c r="L14" s="186" t="s">
        <v>78</v>
      </c>
      <c r="M14" s="12">
        <f>SUM(F14:K14)</f>
        <v>210</v>
      </c>
    </row>
    <row r="15" spans="1:31" ht="95.25" customHeight="1">
      <c r="A15" s="204"/>
      <c r="B15" s="181"/>
      <c r="C15" s="99" t="s">
        <v>111</v>
      </c>
      <c r="D15" s="92" t="s">
        <v>62</v>
      </c>
      <c r="E15" s="97" t="s">
        <v>30</v>
      </c>
      <c r="F15" s="92">
        <v>26</v>
      </c>
      <c r="G15" s="97">
        <v>141</v>
      </c>
      <c r="H15" s="97">
        <v>40</v>
      </c>
      <c r="I15" s="86">
        <v>12</v>
      </c>
      <c r="J15" s="98">
        <v>22</v>
      </c>
      <c r="K15" s="98">
        <v>8</v>
      </c>
      <c r="L15" s="187"/>
      <c r="M15" s="12">
        <f t="shared" ref="M15:M53" si="0">SUM(F15:K15)</f>
        <v>249</v>
      </c>
    </row>
    <row r="16" spans="1:31" ht="63" customHeight="1">
      <c r="A16" s="95">
        <v>4</v>
      </c>
      <c r="B16" s="11" t="s">
        <v>69</v>
      </c>
      <c r="C16" s="21" t="s">
        <v>61</v>
      </c>
      <c r="D16" s="92" t="s">
        <v>62</v>
      </c>
      <c r="E16" s="97" t="s">
        <v>30</v>
      </c>
      <c r="F16" s="92" t="s">
        <v>30</v>
      </c>
      <c r="G16" s="97" t="s">
        <v>30</v>
      </c>
      <c r="H16" s="97" t="s">
        <v>30</v>
      </c>
      <c r="I16" s="86" t="s">
        <v>30</v>
      </c>
      <c r="J16" s="97" t="s">
        <v>30</v>
      </c>
      <c r="K16" s="92">
        <v>8</v>
      </c>
      <c r="L16" s="16" t="s">
        <v>50</v>
      </c>
      <c r="M16" s="12">
        <f t="shared" si="0"/>
        <v>8</v>
      </c>
      <c r="P16" s="39">
        <v>8</v>
      </c>
    </row>
    <row r="17" spans="1:16" ht="63" customHeight="1">
      <c r="A17" s="95">
        <v>5</v>
      </c>
      <c r="B17" s="64" t="s">
        <v>29</v>
      </c>
      <c r="C17" s="65"/>
      <c r="D17" s="239"/>
      <c r="E17" s="240"/>
      <c r="F17" s="240"/>
      <c r="G17" s="240"/>
      <c r="H17" s="240"/>
      <c r="I17" s="240"/>
      <c r="J17" s="240"/>
      <c r="K17" s="241"/>
      <c r="L17" s="16"/>
    </row>
    <row r="18" spans="1:16" ht="48" customHeight="1">
      <c r="A18" s="216">
        <v>6</v>
      </c>
      <c r="B18" s="213" t="s">
        <v>35</v>
      </c>
      <c r="C18" s="194" t="s">
        <v>8</v>
      </c>
      <c r="D18" s="191" t="s">
        <v>62</v>
      </c>
      <c r="E18" s="97">
        <v>1</v>
      </c>
      <c r="F18" s="97">
        <v>4</v>
      </c>
      <c r="G18" s="97" t="s">
        <v>30</v>
      </c>
      <c r="H18" s="97" t="s">
        <v>30</v>
      </c>
      <c r="I18" s="97" t="s">
        <v>30</v>
      </c>
      <c r="J18" s="97">
        <v>2</v>
      </c>
      <c r="K18" s="97" t="s">
        <v>30</v>
      </c>
      <c r="L18" s="17" t="s">
        <v>79</v>
      </c>
      <c r="M18" s="12">
        <f t="shared" si="0"/>
        <v>6</v>
      </c>
      <c r="N18" s="39">
        <f>SUM(M18:M22)</f>
        <v>7</v>
      </c>
      <c r="O18" s="39" t="e">
        <f>F18+G18+H18+J18</f>
        <v>#VALUE!</v>
      </c>
    </row>
    <row r="19" spans="1:16" ht="51.75" customHeight="1">
      <c r="A19" s="216"/>
      <c r="B19" s="214"/>
      <c r="C19" s="195"/>
      <c r="D19" s="170"/>
      <c r="E19" s="97" t="s">
        <v>30</v>
      </c>
      <c r="F19" s="97" t="s">
        <v>30</v>
      </c>
      <c r="G19" s="97" t="s">
        <v>30</v>
      </c>
      <c r="H19" s="97" t="s">
        <v>30</v>
      </c>
      <c r="I19" s="97" t="s">
        <v>30</v>
      </c>
      <c r="J19" s="97" t="s">
        <v>30</v>
      </c>
      <c r="K19" s="97" t="s">
        <v>30</v>
      </c>
      <c r="L19" s="16" t="s">
        <v>83</v>
      </c>
      <c r="M19" s="12">
        <f t="shared" si="0"/>
        <v>0</v>
      </c>
    </row>
    <row r="20" spans="1:16" ht="79.5" customHeight="1">
      <c r="A20" s="216"/>
      <c r="B20" s="214"/>
      <c r="C20" s="195"/>
      <c r="D20" s="170"/>
      <c r="E20" s="97" t="s">
        <v>30</v>
      </c>
      <c r="F20" s="97">
        <v>1</v>
      </c>
      <c r="G20" s="97" t="s">
        <v>30</v>
      </c>
      <c r="H20" s="97" t="s">
        <v>30</v>
      </c>
      <c r="I20" s="97" t="s">
        <v>30</v>
      </c>
      <c r="J20" s="97" t="s">
        <v>30</v>
      </c>
      <c r="K20" s="97" t="s">
        <v>30</v>
      </c>
      <c r="L20" s="17" t="s">
        <v>107</v>
      </c>
      <c r="M20" s="12">
        <f t="shared" si="0"/>
        <v>1</v>
      </c>
      <c r="O20" s="39">
        <f>F20</f>
        <v>1</v>
      </c>
      <c r="P20" s="84" t="e">
        <f>O18+O20+O23</f>
        <v>#VALUE!</v>
      </c>
    </row>
    <row r="21" spans="1:16" ht="63" customHeight="1">
      <c r="A21" s="216"/>
      <c r="B21" s="214"/>
      <c r="C21" s="195"/>
      <c r="D21" s="170"/>
      <c r="E21" s="97" t="s">
        <v>30</v>
      </c>
      <c r="F21" s="97" t="s">
        <v>30</v>
      </c>
      <c r="G21" s="97" t="s">
        <v>30</v>
      </c>
      <c r="H21" s="97" t="s">
        <v>30</v>
      </c>
      <c r="I21" s="97" t="s">
        <v>30</v>
      </c>
      <c r="J21" s="97" t="s">
        <v>30</v>
      </c>
      <c r="K21" s="97" t="s">
        <v>30</v>
      </c>
      <c r="L21" s="16" t="s">
        <v>10</v>
      </c>
      <c r="M21" s="12">
        <f t="shared" si="0"/>
        <v>0</v>
      </c>
    </row>
    <row r="22" spans="1:16" ht="152.25" customHeight="1">
      <c r="A22" s="216"/>
      <c r="B22" s="214"/>
      <c r="C22" s="195"/>
      <c r="D22" s="170"/>
      <c r="E22" s="97" t="s">
        <v>30</v>
      </c>
      <c r="F22" s="97" t="s">
        <v>30</v>
      </c>
      <c r="G22" s="97" t="s">
        <v>30</v>
      </c>
      <c r="H22" s="97" t="s">
        <v>30</v>
      </c>
      <c r="I22" s="97" t="s">
        <v>30</v>
      </c>
      <c r="J22" s="97" t="s">
        <v>30</v>
      </c>
      <c r="K22" s="97" t="s">
        <v>30</v>
      </c>
      <c r="L22" s="85" t="s">
        <v>108</v>
      </c>
      <c r="M22" s="12">
        <f t="shared" si="0"/>
        <v>0</v>
      </c>
    </row>
    <row r="23" spans="1:16" ht="29.25" customHeight="1">
      <c r="A23" s="216"/>
      <c r="B23" s="214"/>
      <c r="C23" s="195"/>
      <c r="D23" s="170"/>
      <c r="E23" s="97">
        <v>7</v>
      </c>
      <c r="F23" s="97" t="s">
        <v>30</v>
      </c>
      <c r="G23" s="97">
        <v>2</v>
      </c>
      <c r="H23" s="97" t="s">
        <v>30</v>
      </c>
      <c r="I23" s="97" t="s">
        <v>30</v>
      </c>
      <c r="J23" s="97" t="s">
        <v>30</v>
      </c>
      <c r="K23" s="97" t="s">
        <v>30</v>
      </c>
      <c r="L23" s="227" t="s">
        <v>81</v>
      </c>
      <c r="M23" s="12" t="e">
        <f>F23+G23+H23+K23</f>
        <v>#VALUE!</v>
      </c>
      <c r="O23" s="39">
        <v>2</v>
      </c>
    </row>
    <row r="24" spans="1:16" ht="33.75" customHeight="1">
      <c r="A24" s="216"/>
      <c r="B24" s="215"/>
      <c r="C24" s="196"/>
      <c r="D24" s="92" t="s">
        <v>25</v>
      </c>
      <c r="E24" s="97"/>
      <c r="F24" s="97" t="s">
        <v>30</v>
      </c>
      <c r="G24" s="97">
        <v>50.2</v>
      </c>
      <c r="H24" s="97" t="s">
        <v>30</v>
      </c>
      <c r="I24" s="97" t="s">
        <v>30</v>
      </c>
      <c r="J24" s="97" t="s">
        <v>30</v>
      </c>
      <c r="K24" s="97" t="s">
        <v>30</v>
      </c>
      <c r="L24" s="228"/>
      <c r="M24" s="12" t="e">
        <f>F24+G24+H24+K24</f>
        <v>#VALUE!</v>
      </c>
    </row>
    <row r="25" spans="1:16" ht="45.75" customHeight="1">
      <c r="A25" s="216">
        <v>7</v>
      </c>
      <c r="B25" s="217" t="s">
        <v>36</v>
      </c>
      <c r="C25" s="163" t="s">
        <v>75</v>
      </c>
      <c r="D25" s="191" t="s">
        <v>62</v>
      </c>
      <c r="E25" s="97">
        <v>1</v>
      </c>
      <c r="F25" s="97">
        <v>1</v>
      </c>
      <c r="G25" s="97">
        <v>3</v>
      </c>
      <c r="H25" s="97" t="s">
        <v>30</v>
      </c>
      <c r="I25" s="97" t="s">
        <v>30</v>
      </c>
      <c r="J25" s="97" t="s">
        <v>30</v>
      </c>
      <c r="K25" s="97" t="s">
        <v>30</v>
      </c>
      <c r="L25" s="17" t="s">
        <v>85</v>
      </c>
      <c r="M25" s="12">
        <f t="shared" si="0"/>
        <v>4</v>
      </c>
      <c r="N25" s="39">
        <f>SUM(M25:M27)</f>
        <v>16</v>
      </c>
      <c r="O25" s="39">
        <f>F25+G25</f>
        <v>4</v>
      </c>
    </row>
    <row r="26" spans="1:16" ht="44.25" customHeight="1">
      <c r="A26" s="216"/>
      <c r="B26" s="217"/>
      <c r="C26" s="164"/>
      <c r="D26" s="170"/>
      <c r="E26" s="97" t="s">
        <v>30</v>
      </c>
      <c r="F26" s="97" t="s">
        <v>30</v>
      </c>
      <c r="G26" s="97" t="s">
        <v>30</v>
      </c>
      <c r="H26" s="97" t="s">
        <v>30</v>
      </c>
      <c r="I26" s="97" t="s">
        <v>30</v>
      </c>
      <c r="J26" s="97" t="s">
        <v>30</v>
      </c>
      <c r="K26" s="97" t="s">
        <v>30</v>
      </c>
      <c r="L26" s="16" t="s">
        <v>83</v>
      </c>
      <c r="M26" s="12">
        <f t="shared" si="0"/>
        <v>0</v>
      </c>
      <c r="P26" s="84">
        <f>O25+O27</f>
        <v>16</v>
      </c>
    </row>
    <row r="27" spans="1:16" ht="57" customHeight="1">
      <c r="A27" s="216"/>
      <c r="B27" s="217"/>
      <c r="C27" s="165"/>
      <c r="D27" s="171"/>
      <c r="E27" s="97">
        <v>9</v>
      </c>
      <c r="F27" s="97" t="s">
        <v>30</v>
      </c>
      <c r="G27" s="97">
        <v>12</v>
      </c>
      <c r="H27" s="97" t="s">
        <v>30</v>
      </c>
      <c r="I27" s="97" t="s">
        <v>30</v>
      </c>
      <c r="J27" s="97" t="s">
        <v>30</v>
      </c>
      <c r="K27" s="97" t="s">
        <v>30</v>
      </c>
      <c r="L27" s="18" t="s">
        <v>86</v>
      </c>
      <c r="M27" s="12">
        <f t="shared" si="0"/>
        <v>12</v>
      </c>
      <c r="O27" s="39">
        <f>G27</f>
        <v>12</v>
      </c>
    </row>
    <row r="28" spans="1:16" ht="48" customHeight="1">
      <c r="A28" s="216">
        <v>8</v>
      </c>
      <c r="B28" s="213" t="s">
        <v>37</v>
      </c>
      <c r="C28" s="163" t="s">
        <v>13</v>
      </c>
      <c r="D28" s="191" t="s">
        <v>62</v>
      </c>
      <c r="E28" s="97">
        <v>1</v>
      </c>
      <c r="F28" s="97">
        <v>2</v>
      </c>
      <c r="G28" s="97">
        <v>1</v>
      </c>
      <c r="H28" s="97" t="s">
        <v>30</v>
      </c>
      <c r="I28" s="97" t="s">
        <v>30</v>
      </c>
      <c r="J28" s="97">
        <v>1</v>
      </c>
      <c r="K28" s="97" t="s">
        <v>30</v>
      </c>
      <c r="L28" s="17" t="s">
        <v>84</v>
      </c>
      <c r="M28" s="12">
        <f t="shared" si="0"/>
        <v>4</v>
      </c>
      <c r="N28" s="39">
        <f>SUM(M28:M31)</f>
        <v>8</v>
      </c>
      <c r="O28" s="39">
        <f>G28+F28+J28</f>
        <v>4</v>
      </c>
    </row>
    <row r="29" spans="1:16" ht="48.75" customHeight="1">
      <c r="A29" s="216"/>
      <c r="B29" s="214"/>
      <c r="C29" s="164"/>
      <c r="D29" s="170"/>
      <c r="E29" s="97" t="s">
        <v>30</v>
      </c>
      <c r="F29" s="97" t="s">
        <v>30</v>
      </c>
      <c r="G29" s="97" t="s">
        <v>30</v>
      </c>
      <c r="H29" s="97" t="s">
        <v>30</v>
      </c>
      <c r="I29" s="97" t="s">
        <v>30</v>
      </c>
      <c r="J29" s="97" t="s">
        <v>30</v>
      </c>
      <c r="K29" s="97" t="s">
        <v>30</v>
      </c>
      <c r="L29" s="16" t="s">
        <v>83</v>
      </c>
      <c r="M29" s="12">
        <f t="shared" si="0"/>
        <v>0</v>
      </c>
      <c r="P29" s="84">
        <f>O28+O30+O31</f>
        <v>8</v>
      </c>
    </row>
    <row r="30" spans="1:16" ht="56.25" customHeight="1">
      <c r="A30" s="216"/>
      <c r="B30" s="214"/>
      <c r="C30" s="164"/>
      <c r="D30" s="170"/>
      <c r="E30" s="97">
        <v>2</v>
      </c>
      <c r="F30" s="97" t="s">
        <v>30</v>
      </c>
      <c r="G30" s="97">
        <v>3</v>
      </c>
      <c r="H30" s="97" t="s">
        <v>30</v>
      </c>
      <c r="I30" s="97" t="s">
        <v>30</v>
      </c>
      <c r="J30" s="97" t="s">
        <v>30</v>
      </c>
      <c r="K30" s="97" t="s">
        <v>30</v>
      </c>
      <c r="L30" s="18" t="s">
        <v>81</v>
      </c>
      <c r="M30" s="12">
        <f t="shared" si="0"/>
        <v>3</v>
      </c>
      <c r="O30" s="39">
        <f>G30</f>
        <v>3</v>
      </c>
    </row>
    <row r="31" spans="1:16" ht="23.25" customHeight="1">
      <c r="A31" s="216"/>
      <c r="B31" s="215"/>
      <c r="C31" s="165"/>
      <c r="D31" s="171"/>
      <c r="E31" s="97" t="s">
        <v>30</v>
      </c>
      <c r="F31" s="97">
        <v>1</v>
      </c>
      <c r="G31" s="97" t="s">
        <v>30</v>
      </c>
      <c r="H31" s="97" t="s">
        <v>30</v>
      </c>
      <c r="I31" s="97" t="s">
        <v>30</v>
      </c>
      <c r="J31" s="97" t="s">
        <v>30</v>
      </c>
      <c r="K31" s="97" t="s">
        <v>30</v>
      </c>
      <c r="L31" s="18" t="s">
        <v>99</v>
      </c>
      <c r="M31" s="12">
        <f t="shared" si="0"/>
        <v>1</v>
      </c>
      <c r="O31" s="39">
        <f>F31</f>
        <v>1</v>
      </c>
    </row>
    <row r="32" spans="1:16" ht="48" customHeight="1">
      <c r="A32" s="216">
        <v>9</v>
      </c>
      <c r="B32" s="213" t="s">
        <v>48</v>
      </c>
      <c r="C32" s="160" t="s">
        <v>49</v>
      </c>
      <c r="D32" s="169" t="s">
        <v>62</v>
      </c>
      <c r="E32" s="97" t="s">
        <v>30</v>
      </c>
      <c r="F32" s="97" t="s">
        <v>30</v>
      </c>
      <c r="G32" s="97">
        <v>2</v>
      </c>
      <c r="H32" s="97" t="s">
        <v>30</v>
      </c>
      <c r="I32" s="97" t="s">
        <v>30</v>
      </c>
      <c r="J32" s="97" t="s">
        <v>30</v>
      </c>
      <c r="K32" s="97" t="s">
        <v>30</v>
      </c>
      <c r="L32" s="17" t="s">
        <v>79</v>
      </c>
      <c r="M32" s="12">
        <f t="shared" si="0"/>
        <v>2</v>
      </c>
      <c r="N32" s="39">
        <f>SUM(M32:M34)</f>
        <v>6</v>
      </c>
      <c r="O32" s="39">
        <f>G32</f>
        <v>2</v>
      </c>
      <c r="P32" s="84">
        <f>O32+O34</f>
        <v>6</v>
      </c>
    </row>
    <row r="33" spans="1:16" ht="48.75" customHeight="1">
      <c r="A33" s="216"/>
      <c r="B33" s="214"/>
      <c r="C33" s="161"/>
      <c r="D33" s="169"/>
      <c r="E33" s="97" t="s">
        <v>30</v>
      </c>
      <c r="F33" s="97" t="s">
        <v>30</v>
      </c>
      <c r="G33" s="97" t="s">
        <v>30</v>
      </c>
      <c r="H33" s="97" t="s">
        <v>30</v>
      </c>
      <c r="I33" s="97" t="s">
        <v>30</v>
      </c>
      <c r="J33" s="97" t="s">
        <v>30</v>
      </c>
      <c r="K33" s="97" t="s">
        <v>30</v>
      </c>
      <c r="L33" s="16" t="s">
        <v>80</v>
      </c>
      <c r="M33" s="12">
        <f t="shared" si="0"/>
        <v>0</v>
      </c>
    </row>
    <row r="34" spans="1:16" ht="55.5" customHeight="1">
      <c r="A34" s="216"/>
      <c r="B34" s="214"/>
      <c r="C34" s="162"/>
      <c r="D34" s="169"/>
      <c r="E34" s="97">
        <v>10</v>
      </c>
      <c r="F34" s="97">
        <v>2</v>
      </c>
      <c r="G34" s="97">
        <v>2</v>
      </c>
      <c r="H34" s="97" t="s">
        <v>30</v>
      </c>
      <c r="I34" s="97" t="s">
        <v>30</v>
      </c>
      <c r="J34" s="97" t="s">
        <v>30</v>
      </c>
      <c r="K34" s="97" t="s">
        <v>30</v>
      </c>
      <c r="L34" s="18" t="s">
        <v>87</v>
      </c>
      <c r="M34" s="12">
        <f t="shared" si="0"/>
        <v>4</v>
      </c>
      <c r="O34" s="39">
        <f>F34+G34</f>
        <v>4</v>
      </c>
    </row>
    <row r="35" spans="1:16" ht="53.25" customHeight="1">
      <c r="A35" s="216"/>
      <c r="B35" s="215"/>
      <c r="C35" s="20" t="s">
        <v>76</v>
      </c>
      <c r="D35" s="169"/>
      <c r="E35" s="97">
        <v>1</v>
      </c>
      <c r="F35" s="97" t="s">
        <v>30</v>
      </c>
      <c r="G35" s="97" t="s">
        <v>30</v>
      </c>
      <c r="H35" s="97" t="s">
        <v>30</v>
      </c>
      <c r="I35" s="97" t="s">
        <v>30</v>
      </c>
      <c r="J35" s="97" t="s">
        <v>30</v>
      </c>
      <c r="K35" s="97" t="s">
        <v>30</v>
      </c>
      <c r="L35" s="17" t="s">
        <v>79</v>
      </c>
      <c r="M35" s="12">
        <f t="shared" si="0"/>
        <v>0</v>
      </c>
    </row>
    <row r="36" spans="1:16" ht="47.25" customHeight="1">
      <c r="A36" s="203">
        <v>10</v>
      </c>
      <c r="B36" s="213" t="s">
        <v>38</v>
      </c>
      <c r="C36" s="163" t="s">
        <v>72</v>
      </c>
      <c r="D36" s="191" t="s">
        <v>62</v>
      </c>
      <c r="E36" s="97" t="s">
        <v>30</v>
      </c>
      <c r="F36" s="97" t="s">
        <v>30</v>
      </c>
      <c r="G36" s="97" t="s">
        <v>30</v>
      </c>
      <c r="H36" s="97" t="s">
        <v>30</v>
      </c>
      <c r="I36" s="97" t="s">
        <v>30</v>
      </c>
      <c r="J36" s="97" t="s">
        <v>30</v>
      </c>
      <c r="K36" s="97" t="s">
        <v>30</v>
      </c>
      <c r="L36" s="17" t="s">
        <v>0</v>
      </c>
      <c r="M36" s="12">
        <f t="shared" si="0"/>
        <v>0</v>
      </c>
      <c r="N36" s="39">
        <f>SUM(M36:M38)</f>
        <v>2</v>
      </c>
    </row>
    <row r="37" spans="1:16" ht="47.25" customHeight="1">
      <c r="A37" s="205"/>
      <c r="B37" s="214"/>
      <c r="C37" s="164"/>
      <c r="D37" s="170"/>
      <c r="E37" s="97" t="s">
        <v>30</v>
      </c>
      <c r="F37" s="97" t="s">
        <v>30</v>
      </c>
      <c r="G37" s="97" t="s">
        <v>30</v>
      </c>
      <c r="H37" s="97" t="s">
        <v>30</v>
      </c>
      <c r="I37" s="97" t="s">
        <v>30</v>
      </c>
      <c r="J37" s="97" t="s">
        <v>30</v>
      </c>
      <c r="K37" s="97" t="s">
        <v>30</v>
      </c>
      <c r="L37" s="16" t="s">
        <v>80</v>
      </c>
      <c r="M37" s="12">
        <f t="shared" si="0"/>
        <v>0</v>
      </c>
      <c r="P37" s="84">
        <v>2</v>
      </c>
    </row>
    <row r="38" spans="1:16" ht="63.75" customHeight="1">
      <c r="A38" s="205"/>
      <c r="B38" s="214"/>
      <c r="C38" s="164"/>
      <c r="D38" s="170"/>
      <c r="E38" s="97" t="s">
        <v>30</v>
      </c>
      <c r="F38" s="97" t="s">
        <v>30</v>
      </c>
      <c r="G38" s="97">
        <v>2</v>
      </c>
      <c r="H38" s="97" t="s">
        <v>30</v>
      </c>
      <c r="I38" s="97" t="s">
        <v>30</v>
      </c>
      <c r="J38" s="97" t="s">
        <v>30</v>
      </c>
      <c r="K38" s="97" t="s">
        <v>30</v>
      </c>
      <c r="L38" s="18" t="s">
        <v>1</v>
      </c>
      <c r="M38" s="12">
        <f t="shared" si="0"/>
        <v>2</v>
      </c>
    </row>
    <row r="39" spans="1:16" ht="63.75" hidden="1" customHeight="1">
      <c r="A39" s="204"/>
      <c r="B39" s="215"/>
      <c r="C39" s="165"/>
      <c r="D39" s="171"/>
      <c r="E39" s="97" t="s">
        <v>30</v>
      </c>
      <c r="F39" s="97" t="s">
        <v>30</v>
      </c>
      <c r="G39" s="97" t="s">
        <v>30</v>
      </c>
      <c r="H39" s="97" t="s">
        <v>30</v>
      </c>
      <c r="I39" s="97" t="s">
        <v>30</v>
      </c>
      <c r="J39" s="97" t="s">
        <v>30</v>
      </c>
      <c r="K39" s="97" t="s">
        <v>30</v>
      </c>
      <c r="L39" s="18" t="s">
        <v>10</v>
      </c>
    </row>
    <row r="40" spans="1:16" ht="45.75" customHeight="1">
      <c r="A40" s="216">
        <v>11</v>
      </c>
      <c r="B40" s="213" t="s">
        <v>40</v>
      </c>
      <c r="C40" s="163" t="s">
        <v>73</v>
      </c>
      <c r="D40" s="191" t="s">
        <v>62</v>
      </c>
      <c r="E40" s="97" t="s">
        <v>30</v>
      </c>
      <c r="F40" s="97">
        <v>1</v>
      </c>
      <c r="G40" s="97" t="s">
        <v>30</v>
      </c>
      <c r="H40" s="97" t="s">
        <v>30</v>
      </c>
      <c r="I40" s="97" t="s">
        <v>30</v>
      </c>
      <c r="J40" s="97" t="s">
        <v>30</v>
      </c>
      <c r="K40" s="97" t="s">
        <v>30</v>
      </c>
      <c r="L40" s="17" t="s">
        <v>79</v>
      </c>
      <c r="M40" s="12">
        <f t="shared" si="0"/>
        <v>1</v>
      </c>
      <c r="N40" s="39">
        <f>SUM(M40:M41)</f>
        <v>1</v>
      </c>
      <c r="O40" s="39">
        <f>F40</f>
        <v>1</v>
      </c>
    </row>
    <row r="41" spans="1:16" ht="49.5" customHeight="1">
      <c r="A41" s="216"/>
      <c r="B41" s="214"/>
      <c r="C41" s="164"/>
      <c r="D41" s="170"/>
      <c r="E41" s="97" t="s">
        <v>30</v>
      </c>
      <c r="F41" s="97" t="s">
        <v>30</v>
      </c>
      <c r="G41" s="97" t="s">
        <v>30</v>
      </c>
      <c r="H41" s="97" t="s">
        <v>30</v>
      </c>
      <c r="I41" s="97" t="s">
        <v>30</v>
      </c>
      <c r="J41" s="97" t="s">
        <v>30</v>
      </c>
      <c r="K41" s="97" t="s">
        <v>30</v>
      </c>
      <c r="L41" s="16" t="s">
        <v>80</v>
      </c>
      <c r="M41" s="12">
        <f t="shared" si="0"/>
        <v>0</v>
      </c>
      <c r="P41" s="84">
        <v>1</v>
      </c>
    </row>
    <row r="42" spans="1:16" ht="59.25" customHeight="1">
      <c r="A42" s="216"/>
      <c r="B42" s="215"/>
      <c r="C42" s="165"/>
      <c r="D42" s="171"/>
      <c r="E42" s="96" t="s">
        <v>30</v>
      </c>
      <c r="F42" s="96" t="s">
        <v>30</v>
      </c>
      <c r="G42" s="97" t="s">
        <v>30</v>
      </c>
      <c r="H42" s="97" t="s">
        <v>30</v>
      </c>
      <c r="I42" s="97" t="s">
        <v>30</v>
      </c>
      <c r="J42" s="97" t="s">
        <v>30</v>
      </c>
      <c r="K42" s="97" t="s">
        <v>30</v>
      </c>
      <c r="L42" s="18" t="s">
        <v>1</v>
      </c>
      <c r="M42" s="12">
        <f t="shared" si="0"/>
        <v>0</v>
      </c>
    </row>
    <row r="43" spans="1:16" ht="56.25" customHeight="1">
      <c r="A43" s="203">
        <v>12</v>
      </c>
      <c r="B43" s="234" t="s">
        <v>41</v>
      </c>
      <c r="C43" s="163" t="s">
        <v>15</v>
      </c>
      <c r="D43" s="191" t="s">
        <v>62</v>
      </c>
      <c r="E43" s="96" t="s">
        <v>30</v>
      </c>
      <c r="F43" s="96" t="s">
        <v>30</v>
      </c>
      <c r="G43" s="97">
        <v>1</v>
      </c>
      <c r="H43" s="97" t="s">
        <v>30</v>
      </c>
      <c r="I43" s="97" t="s">
        <v>30</v>
      </c>
      <c r="J43" s="97" t="s">
        <v>30</v>
      </c>
      <c r="K43" s="97" t="s">
        <v>30</v>
      </c>
      <c r="L43" s="18" t="s">
        <v>81</v>
      </c>
      <c r="M43" s="12">
        <f t="shared" si="0"/>
        <v>1</v>
      </c>
      <c r="P43" s="84">
        <v>1</v>
      </c>
    </row>
    <row r="44" spans="1:16" ht="56.25" hidden="1" customHeight="1">
      <c r="A44" s="204"/>
      <c r="B44" s="235"/>
      <c r="C44" s="165"/>
      <c r="D44" s="171"/>
      <c r="E44" s="96" t="s">
        <v>30</v>
      </c>
      <c r="F44" s="96" t="s">
        <v>30</v>
      </c>
      <c r="G44" s="97" t="s">
        <v>30</v>
      </c>
      <c r="H44" s="97" t="s">
        <v>30</v>
      </c>
      <c r="I44" s="97" t="s">
        <v>30</v>
      </c>
      <c r="J44" s="97" t="s">
        <v>30</v>
      </c>
      <c r="K44" s="97" t="s">
        <v>30</v>
      </c>
      <c r="L44" s="18" t="s">
        <v>10</v>
      </c>
      <c r="P44" s="84"/>
    </row>
    <row r="45" spans="1:16" ht="55.5" customHeight="1">
      <c r="A45" s="203">
        <v>13</v>
      </c>
      <c r="B45" s="234" t="s">
        <v>42</v>
      </c>
      <c r="C45" s="163" t="s">
        <v>17</v>
      </c>
      <c r="D45" s="191" t="s">
        <v>62</v>
      </c>
      <c r="E45" s="96" t="s">
        <v>30</v>
      </c>
      <c r="F45" s="96" t="s">
        <v>30</v>
      </c>
      <c r="G45" s="97">
        <v>2</v>
      </c>
      <c r="H45" s="97" t="s">
        <v>30</v>
      </c>
      <c r="I45" s="97" t="s">
        <v>30</v>
      </c>
      <c r="J45" s="97" t="s">
        <v>30</v>
      </c>
      <c r="K45" s="97" t="s">
        <v>30</v>
      </c>
      <c r="L45" s="18" t="s">
        <v>81</v>
      </c>
      <c r="M45" s="12">
        <f t="shared" si="0"/>
        <v>2</v>
      </c>
      <c r="P45" s="84">
        <v>2</v>
      </c>
    </row>
    <row r="46" spans="1:16" ht="55.5" hidden="1" customHeight="1">
      <c r="A46" s="204"/>
      <c r="B46" s="235"/>
      <c r="C46" s="165"/>
      <c r="D46" s="171"/>
      <c r="E46" s="96" t="s">
        <v>30</v>
      </c>
      <c r="F46" s="96" t="s">
        <v>30</v>
      </c>
      <c r="G46" s="97" t="s">
        <v>30</v>
      </c>
      <c r="H46" s="97" t="s">
        <v>30</v>
      </c>
      <c r="I46" s="97" t="s">
        <v>30</v>
      </c>
      <c r="J46" s="97" t="s">
        <v>30</v>
      </c>
      <c r="K46" s="97" t="s">
        <v>30</v>
      </c>
      <c r="L46" s="18" t="s">
        <v>10</v>
      </c>
      <c r="P46" s="84"/>
    </row>
    <row r="47" spans="1:16" s="53" customFormat="1" ht="62.25" customHeight="1">
      <c r="A47" s="203">
        <v>14</v>
      </c>
      <c r="B47" s="234" t="s">
        <v>45</v>
      </c>
      <c r="C47" s="232" t="s">
        <v>47</v>
      </c>
      <c r="D47" s="96" t="s">
        <v>62</v>
      </c>
      <c r="E47" s="97" t="s">
        <v>30</v>
      </c>
      <c r="F47" s="97">
        <v>3</v>
      </c>
      <c r="G47" s="97" t="s">
        <v>30</v>
      </c>
      <c r="H47" s="97">
        <v>1</v>
      </c>
      <c r="I47" s="97">
        <v>2</v>
      </c>
      <c r="J47" s="97">
        <v>2</v>
      </c>
      <c r="K47" s="97" t="s">
        <v>30</v>
      </c>
      <c r="L47" s="38" t="s">
        <v>81</v>
      </c>
      <c r="M47" s="35">
        <f>SUM(F47:K47)</f>
        <v>8</v>
      </c>
      <c r="P47" s="84">
        <f>F47+H47+I47+J47</f>
        <v>8</v>
      </c>
    </row>
    <row r="48" spans="1:16" s="53" customFormat="1" ht="62.25" customHeight="1">
      <c r="A48" s="204"/>
      <c r="B48" s="235"/>
      <c r="C48" s="233"/>
      <c r="D48" s="96" t="s">
        <v>62</v>
      </c>
      <c r="E48" s="96" t="s">
        <v>30</v>
      </c>
      <c r="F48" s="96" t="s">
        <v>30</v>
      </c>
      <c r="G48" s="97" t="s">
        <v>30</v>
      </c>
      <c r="H48" s="97">
        <v>5</v>
      </c>
      <c r="I48" s="97">
        <v>3</v>
      </c>
      <c r="J48" s="97" t="s">
        <v>30</v>
      </c>
      <c r="K48" s="97" t="s">
        <v>30</v>
      </c>
      <c r="L48" s="17" t="s">
        <v>79</v>
      </c>
      <c r="M48" s="35"/>
      <c r="P48" s="84">
        <f>H48+I48</f>
        <v>8</v>
      </c>
    </row>
    <row r="49" spans="1:16" ht="56.25" customHeight="1">
      <c r="A49" s="69">
        <v>15</v>
      </c>
      <c r="B49" s="67" t="s">
        <v>44</v>
      </c>
      <c r="C49" s="34" t="s">
        <v>18</v>
      </c>
      <c r="D49" s="93" t="s">
        <v>62</v>
      </c>
      <c r="E49" s="96" t="s">
        <v>30</v>
      </c>
      <c r="F49" s="96" t="s">
        <v>30</v>
      </c>
      <c r="G49" s="97">
        <v>3</v>
      </c>
      <c r="H49" s="97">
        <v>1</v>
      </c>
      <c r="I49" s="97" t="s">
        <v>30</v>
      </c>
      <c r="J49" s="97" t="s">
        <v>30</v>
      </c>
      <c r="K49" s="97" t="s">
        <v>30</v>
      </c>
      <c r="L49" s="18" t="s">
        <v>81</v>
      </c>
      <c r="M49" s="12">
        <f t="shared" si="0"/>
        <v>4</v>
      </c>
      <c r="P49" s="84">
        <f>G49+H49</f>
        <v>4</v>
      </c>
    </row>
    <row r="50" spans="1:16" ht="77.25" customHeight="1">
      <c r="A50" s="203">
        <v>16</v>
      </c>
      <c r="B50" s="242" t="s">
        <v>43</v>
      </c>
      <c r="C50" s="243" t="s">
        <v>26</v>
      </c>
      <c r="D50" s="169" t="s">
        <v>62</v>
      </c>
      <c r="E50" s="97" t="s">
        <v>30</v>
      </c>
      <c r="F50" s="97" t="s">
        <v>30</v>
      </c>
      <c r="G50" s="97" t="s">
        <v>30</v>
      </c>
      <c r="H50" s="97" t="s">
        <v>30</v>
      </c>
      <c r="I50" s="97" t="s">
        <v>30</v>
      </c>
      <c r="J50" s="97" t="s">
        <v>30</v>
      </c>
      <c r="K50" s="97" t="s">
        <v>30</v>
      </c>
      <c r="L50" s="18" t="s">
        <v>81</v>
      </c>
      <c r="M50" s="12">
        <f t="shared" si="0"/>
        <v>0</v>
      </c>
    </row>
    <row r="51" spans="1:16" ht="77.25" hidden="1" customHeight="1">
      <c r="A51" s="204"/>
      <c r="B51" s="242"/>
      <c r="C51" s="243"/>
      <c r="D51" s="169"/>
      <c r="E51" s="97" t="s">
        <v>30</v>
      </c>
      <c r="F51" s="97" t="s">
        <v>30</v>
      </c>
      <c r="G51" s="97" t="s">
        <v>30</v>
      </c>
      <c r="H51" s="97" t="s">
        <v>30</v>
      </c>
      <c r="I51" s="97" t="s">
        <v>30</v>
      </c>
      <c r="J51" s="97" t="s">
        <v>30</v>
      </c>
      <c r="K51" s="97" t="s">
        <v>30</v>
      </c>
      <c r="L51" s="18" t="s">
        <v>10</v>
      </c>
    </row>
    <row r="52" spans="1:16" ht="22.5" customHeight="1">
      <c r="A52" s="50">
        <v>17</v>
      </c>
      <c r="B52" s="166" t="s">
        <v>19</v>
      </c>
      <c r="C52" s="167"/>
      <c r="D52" s="167"/>
      <c r="E52" s="167"/>
      <c r="F52" s="167"/>
      <c r="G52" s="167"/>
      <c r="H52" s="167"/>
      <c r="I52" s="167"/>
      <c r="J52" s="167"/>
      <c r="K52" s="168"/>
      <c r="L52" s="15"/>
    </row>
    <row r="53" spans="1:16" ht="160.5" customHeight="1">
      <c r="A53" s="95">
        <v>18</v>
      </c>
      <c r="B53" s="8" t="s">
        <v>63</v>
      </c>
      <c r="C53" s="19" t="s">
        <v>70</v>
      </c>
      <c r="D53" s="92" t="s">
        <v>64</v>
      </c>
      <c r="E53" s="97">
        <v>26195</v>
      </c>
      <c r="F53" s="97">
        <v>36650</v>
      </c>
      <c r="G53" s="97">
        <v>37870</v>
      </c>
      <c r="H53" s="97">
        <v>36650</v>
      </c>
      <c r="I53" s="86" t="s">
        <v>30</v>
      </c>
      <c r="J53" s="86" t="s">
        <v>30</v>
      </c>
      <c r="K53" s="86" t="s">
        <v>30</v>
      </c>
      <c r="L53" s="16" t="s">
        <v>110</v>
      </c>
      <c r="M53" s="12">
        <f t="shared" si="0"/>
        <v>111170</v>
      </c>
      <c r="P53" s="39" t="e">
        <f>F53+G53+H53+I53+J53+K53</f>
        <v>#VALUE!</v>
      </c>
    </row>
    <row r="54" spans="1:16" ht="24.75" customHeight="1">
      <c r="A54" s="50">
        <v>19</v>
      </c>
      <c r="B54" s="229" t="s">
        <v>53</v>
      </c>
      <c r="C54" s="230"/>
      <c r="D54" s="230"/>
      <c r="E54" s="230"/>
      <c r="F54" s="230"/>
      <c r="G54" s="230"/>
      <c r="H54" s="230"/>
      <c r="I54" s="230"/>
      <c r="J54" s="230"/>
      <c r="K54" s="231"/>
      <c r="L54" s="15"/>
    </row>
    <row r="55" spans="1:16" ht="71.25" customHeight="1">
      <c r="A55" s="95">
        <v>20</v>
      </c>
      <c r="B55" s="78" t="s">
        <v>52</v>
      </c>
      <c r="C55" s="19" t="s">
        <v>55</v>
      </c>
      <c r="D55" s="93" t="s">
        <v>62</v>
      </c>
      <c r="E55" s="97" t="s">
        <v>30</v>
      </c>
      <c r="F55" s="97" t="s">
        <v>30</v>
      </c>
      <c r="G55" s="97">
        <v>95</v>
      </c>
      <c r="H55" s="97">
        <v>94</v>
      </c>
      <c r="I55" s="97">
        <v>90</v>
      </c>
      <c r="J55" s="97" t="s">
        <v>30</v>
      </c>
      <c r="K55" s="97" t="s">
        <v>30</v>
      </c>
      <c r="L55" s="16" t="s">
        <v>98</v>
      </c>
      <c r="P55" s="39">
        <f>G55+H55+I55</f>
        <v>279</v>
      </c>
    </row>
    <row r="56" spans="1:16">
      <c r="A56" s="12"/>
    </row>
    <row r="57" spans="1:16">
      <c r="A57" s="12"/>
    </row>
    <row r="58" spans="1:16">
      <c r="A58" s="12"/>
    </row>
    <row r="59" spans="1:16">
      <c r="A59" s="12"/>
    </row>
    <row r="60" spans="1:16">
      <c r="A60" s="12"/>
    </row>
    <row r="61" spans="1:16">
      <c r="A61" s="12"/>
    </row>
    <row r="62" spans="1:16">
      <c r="A62" s="12"/>
    </row>
    <row r="63" spans="1:16">
      <c r="A63" s="12"/>
    </row>
    <row r="64" spans="1:16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  <row r="97" spans="1:1">
      <c r="A97" s="12"/>
    </row>
  </sheetData>
  <mergeCells count="64">
    <mergeCell ref="E1:N1"/>
    <mergeCell ref="X1:AE1"/>
    <mergeCell ref="E2:N2"/>
    <mergeCell ref="X2:AE2"/>
    <mergeCell ref="E3:N3"/>
    <mergeCell ref="X3:AE3"/>
    <mergeCell ref="L14:L15"/>
    <mergeCell ref="D17:K17"/>
    <mergeCell ref="E4:N4"/>
    <mergeCell ref="E5:N5"/>
    <mergeCell ref="A6:K6"/>
    <mergeCell ref="A8:A9"/>
    <mergeCell ref="B8:B9"/>
    <mergeCell ref="C8:C9"/>
    <mergeCell ref="D8:D9"/>
    <mergeCell ref="E8:E9"/>
    <mergeCell ref="F8:K8"/>
    <mergeCell ref="L8:L9"/>
    <mergeCell ref="B11:K11"/>
    <mergeCell ref="B12:K12"/>
    <mergeCell ref="A14:A15"/>
    <mergeCell ref="B14:B15"/>
    <mergeCell ref="A18:A24"/>
    <mergeCell ref="B18:B24"/>
    <mergeCell ref="C18:C24"/>
    <mergeCell ref="D18:D23"/>
    <mergeCell ref="L23:L24"/>
    <mergeCell ref="A28:A31"/>
    <mergeCell ref="B28:B31"/>
    <mergeCell ref="C28:C31"/>
    <mergeCell ref="D28:D31"/>
    <mergeCell ref="A25:A27"/>
    <mergeCell ref="B25:B27"/>
    <mergeCell ref="C25:C27"/>
    <mergeCell ref="D25:D27"/>
    <mergeCell ref="A32:A35"/>
    <mergeCell ref="B32:B35"/>
    <mergeCell ref="C32:C34"/>
    <mergeCell ref="D32:D35"/>
    <mergeCell ref="A36:A39"/>
    <mergeCell ref="B36:B39"/>
    <mergeCell ref="C36:C39"/>
    <mergeCell ref="D36:D39"/>
    <mergeCell ref="A40:A42"/>
    <mergeCell ref="B40:B42"/>
    <mergeCell ref="C40:C42"/>
    <mergeCell ref="D40:D42"/>
    <mergeCell ref="A43:A44"/>
    <mergeCell ref="B43:B44"/>
    <mergeCell ref="C43:C44"/>
    <mergeCell ref="D43:D44"/>
    <mergeCell ref="A45:A46"/>
    <mergeCell ref="B45:B46"/>
    <mergeCell ref="C45:C46"/>
    <mergeCell ref="D45:D46"/>
    <mergeCell ref="D50:D51"/>
    <mergeCell ref="B52:K52"/>
    <mergeCell ref="B54:K54"/>
    <mergeCell ref="A47:A48"/>
    <mergeCell ref="B47:B48"/>
    <mergeCell ref="C47:C48"/>
    <mergeCell ref="A50:A51"/>
    <mergeCell ref="B50:B51"/>
    <mergeCell ref="C50:C51"/>
  </mergeCells>
  <pageMargins left="0.16" right="0.23" top="0.17" bottom="0.26" header="0.31496062992125984" footer="0.31496062992125984"/>
  <pageSetup paperSize="9" scale="7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E99"/>
  <sheetViews>
    <sheetView workbookViewId="0">
      <selection sqref="A1:XFD1048576"/>
    </sheetView>
  </sheetViews>
  <sheetFormatPr defaultRowHeight="12.75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8" width="10.28515625" style="53" customWidth="1"/>
    <col min="9" max="9" width="10.28515625" style="111" customWidth="1"/>
    <col min="10" max="10" width="9.140625" style="53"/>
    <col min="11" max="11" width="12.5703125" style="39" customWidth="1"/>
    <col min="12" max="12" width="15.42578125" style="14" customWidth="1"/>
    <col min="13" max="13" width="15.7109375" style="12" hidden="1" customWidth="1"/>
    <col min="14" max="14" width="0.5703125" style="39" hidden="1" customWidth="1"/>
    <col min="15" max="16384" width="9.140625" style="39"/>
  </cols>
  <sheetData>
    <row r="1" spans="1:31" s="40" customFormat="1" ht="22.5" customHeight="1">
      <c r="A1" s="12"/>
      <c r="E1" s="244" t="s">
        <v>58</v>
      </c>
      <c r="F1" s="244"/>
      <c r="G1" s="244"/>
      <c r="H1" s="244"/>
      <c r="I1" s="244"/>
      <c r="J1" s="244"/>
      <c r="K1" s="244"/>
      <c r="L1" s="244"/>
      <c r="M1" s="244"/>
      <c r="N1" s="244"/>
      <c r="U1" s="42"/>
      <c r="V1" s="42"/>
      <c r="W1" s="42"/>
      <c r="X1" s="198"/>
      <c r="Y1" s="198"/>
      <c r="Z1" s="198"/>
      <c r="AA1" s="198"/>
      <c r="AB1" s="198"/>
      <c r="AC1" s="198"/>
      <c r="AD1" s="198"/>
      <c r="AE1" s="198"/>
    </row>
    <row r="2" spans="1:31" s="40" customFormat="1" ht="14.25" customHeight="1">
      <c r="A2" s="12"/>
      <c r="E2" s="238" t="s">
        <v>112</v>
      </c>
      <c r="F2" s="238"/>
      <c r="G2" s="238"/>
      <c r="H2" s="238"/>
      <c r="I2" s="238"/>
      <c r="J2" s="238"/>
      <c r="K2" s="238"/>
      <c r="L2" s="238"/>
      <c r="M2" s="238"/>
      <c r="N2" s="238"/>
      <c r="U2" s="42"/>
      <c r="V2" s="42"/>
      <c r="W2" s="42"/>
      <c r="X2" s="199"/>
      <c r="Y2" s="199"/>
      <c r="Z2" s="199"/>
      <c r="AA2" s="199"/>
      <c r="AB2" s="199"/>
      <c r="AC2" s="199"/>
      <c r="AD2" s="199"/>
      <c r="AE2" s="199"/>
    </row>
    <row r="3" spans="1:31" s="40" customFormat="1" ht="15" customHeight="1">
      <c r="A3" s="12"/>
      <c r="E3" s="245" t="s">
        <v>22</v>
      </c>
      <c r="F3" s="245"/>
      <c r="G3" s="245"/>
      <c r="H3" s="245"/>
      <c r="I3" s="245"/>
      <c r="J3" s="245"/>
      <c r="K3" s="245"/>
      <c r="L3" s="245"/>
      <c r="M3" s="245"/>
      <c r="N3" s="245"/>
      <c r="U3" s="42"/>
      <c r="V3" s="42"/>
      <c r="W3" s="42"/>
      <c r="X3" s="198"/>
      <c r="Y3" s="198"/>
      <c r="Z3" s="198"/>
      <c r="AA3" s="198"/>
      <c r="AB3" s="198"/>
      <c r="AC3" s="198"/>
      <c r="AD3" s="198"/>
      <c r="AE3" s="198"/>
    </row>
    <row r="4" spans="1:31" s="40" customFormat="1" ht="15" customHeight="1">
      <c r="A4" s="12"/>
      <c r="E4" s="244" t="s">
        <v>23</v>
      </c>
      <c r="F4" s="244"/>
      <c r="G4" s="244"/>
      <c r="H4" s="244"/>
      <c r="I4" s="244"/>
      <c r="J4" s="244"/>
      <c r="K4" s="244"/>
      <c r="L4" s="244"/>
      <c r="M4" s="244"/>
      <c r="N4" s="244"/>
      <c r="U4" s="42"/>
      <c r="V4" s="42"/>
      <c r="W4" s="42"/>
      <c r="X4" s="100"/>
      <c r="Y4" s="100"/>
      <c r="Z4" s="100"/>
      <c r="AA4" s="100"/>
      <c r="AB4" s="100"/>
      <c r="AC4" s="100"/>
      <c r="AD4" s="100"/>
      <c r="AE4" s="100"/>
    </row>
    <row r="5" spans="1:31" s="40" customFormat="1" ht="41.25" customHeight="1">
      <c r="A5" s="12"/>
      <c r="E5" s="238" t="s">
        <v>92</v>
      </c>
      <c r="F5" s="238"/>
      <c r="G5" s="238"/>
      <c r="H5" s="238"/>
      <c r="I5" s="238"/>
      <c r="J5" s="238"/>
      <c r="K5" s="238"/>
      <c r="L5" s="238"/>
      <c r="M5" s="238"/>
      <c r="N5" s="238"/>
      <c r="U5" s="42"/>
      <c r="V5" s="42"/>
      <c r="W5" s="42"/>
      <c r="X5" s="100"/>
      <c r="Y5" s="100"/>
      <c r="Z5" s="100"/>
      <c r="AA5" s="100"/>
      <c r="AB5" s="100"/>
      <c r="AC5" s="100"/>
      <c r="AD5" s="100"/>
      <c r="AE5" s="100"/>
    </row>
    <row r="6" spans="1:31" s="45" customFormat="1" ht="24.75" customHeight="1">
      <c r="A6" s="197" t="s">
        <v>95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43"/>
      <c r="M6" s="44"/>
    </row>
    <row r="7" spans="1:31" ht="13.5" customHeight="1">
      <c r="A7" s="22"/>
      <c r="B7" s="22"/>
      <c r="C7" s="22"/>
      <c r="D7" s="22"/>
      <c r="E7" s="82"/>
      <c r="F7" s="22"/>
      <c r="G7" s="82"/>
      <c r="H7" s="22"/>
      <c r="I7" s="106"/>
      <c r="J7" s="22"/>
      <c r="K7" s="22"/>
    </row>
    <row r="8" spans="1:31" ht="35.25" customHeight="1">
      <c r="A8" s="169" t="s">
        <v>60</v>
      </c>
      <c r="B8" s="169" t="s">
        <v>104</v>
      </c>
      <c r="C8" s="169" t="s">
        <v>4</v>
      </c>
      <c r="D8" s="169" t="s">
        <v>97</v>
      </c>
      <c r="E8" s="236" t="s">
        <v>71</v>
      </c>
      <c r="F8" s="184" t="s">
        <v>6</v>
      </c>
      <c r="G8" s="185"/>
      <c r="H8" s="185"/>
      <c r="I8" s="185"/>
      <c r="J8" s="185"/>
      <c r="K8" s="185"/>
      <c r="L8" s="192" t="s">
        <v>105</v>
      </c>
    </row>
    <row r="9" spans="1:31" ht="57" customHeight="1">
      <c r="A9" s="202"/>
      <c r="B9" s="179"/>
      <c r="C9" s="179"/>
      <c r="D9" s="179"/>
      <c r="E9" s="237"/>
      <c r="F9" s="4">
        <v>2014</v>
      </c>
      <c r="G9" s="83">
        <v>2015</v>
      </c>
      <c r="H9" s="26">
        <v>2016</v>
      </c>
      <c r="I9" s="107">
        <v>2017</v>
      </c>
      <c r="J9" s="26">
        <v>2018</v>
      </c>
      <c r="K9" s="5" t="s">
        <v>106</v>
      </c>
      <c r="L9" s="193"/>
    </row>
    <row r="10" spans="1:31" ht="15.75">
      <c r="A10" s="103">
        <v>1</v>
      </c>
      <c r="B10" s="102">
        <v>2</v>
      </c>
      <c r="C10" s="102">
        <v>3</v>
      </c>
      <c r="D10" s="102">
        <v>4</v>
      </c>
      <c r="E10" s="105">
        <v>5</v>
      </c>
      <c r="F10" s="102">
        <v>6</v>
      </c>
      <c r="G10" s="105">
        <v>7</v>
      </c>
      <c r="H10" s="105">
        <v>8</v>
      </c>
      <c r="I10" s="108">
        <v>9</v>
      </c>
      <c r="J10" s="105">
        <v>10</v>
      </c>
      <c r="K10" s="102">
        <v>11</v>
      </c>
      <c r="L10" s="105">
        <v>12</v>
      </c>
    </row>
    <row r="11" spans="1:31" s="53" customFormat="1" ht="22.5" customHeight="1">
      <c r="A11" s="50"/>
      <c r="B11" s="176" t="s">
        <v>3</v>
      </c>
      <c r="C11" s="177"/>
      <c r="D11" s="177"/>
      <c r="E11" s="177"/>
      <c r="F11" s="177"/>
      <c r="G11" s="177"/>
      <c r="H11" s="177"/>
      <c r="I11" s="177"/>
      <c r="J11" s="177"/>
      <c r="K11" s="178"/>
      <c r="L11" s="33"/>
      <c r="M11" s="35"/>
    </row>
    <row r="12" spans="1:31" ht="38.25" customHeight="1">
      <c r="A12" s="103">
        <v>1</v>
      </c>
      <c r="B12" s="166" t="s">
        <v>28</v>
      </c>
      <c r="C12" s="182"/>
      <c r="D12" s="182"/>
      <c r="E12" s="182"/>
      <c r="F12" s="182"/>
      <c r="G12" s="182"/>
      <c r="H12" s="182"/>
      <c r="I12" s="182"/>
      <c r="J12" s="182"/>
      <c r="K12" s="183"/>
      <c r="L12" s="15"/>
    </row>
    <row r="13" spans="1:31" ht="66" customHeight="1">
      <c r="A13" s="103">
        <v>2</v>
      </c>
      <c r="B13" s="8" t="s">
        <v>66</v>
      </c>
      <c r="C13" s="10"/>
      <c r="D13" s="10"/>
      <c r="E13" s="27"/>
      <c r="F13" s="10"/>
      <c r="G13" s="27"/>
      <c r="H13" s="27"/>
      <c r="I13" s="109"/>
      <c r="J13" s="27"/>
      <c r="K13" s="10"/>
      <c r="L13" s="15"/>
    </row>
    <row r="14" spans="1:31" ht="122.25" customHeight="1">
      <c r="A14" s="203">
        <v>3</v>
      </c>
      <c r="B14" s="246" t="s">
        <v>135</v>
      </c>
      <c r="C14" s="20" t="s">
        <v>132</v>
      </c>
      <c r="D14" s="102" t="s">
        <v>62</v>
      </c>
      <c r="E14" s="105">
        <v>23</v>
      </c>
      <c r="F14" s="102">
        <v>4</v>
      </c>
      <c r="G14" s="105">
        <v>94</v>
      </c>
      <c r="H14" s="105">
        <v>64</v>
      </c>
      <c r="I14" s="108">
        <v>14</v>
      </c>
      <c r="J14" s="118">
        <v>12</v>
      </c>
      <c r="K14" s="98">
        <v>16</v>
      </c>
      <c r="L14" s="186" t="s">
        <v>121</v>
      </c>
      <c r="M14" s="12">
        <f>SUM(F14:K14)</f>
        <v>204</v>
      </c>
    </row>
    <row r="15" spans="1:31" ht="141.75" customHeight="1">
      <c r="A15" s="204"/>
      <c r="B15" s="247"/>
      <c r="C15" s="99" t="s">
        <v>134</v>
      </c>
      <c r="D15" s="102" t="s">
        <v>62</v>
      </c>
      <c r="E15" s="105" t="s">
        <v>30</v>
      </c>
      <c r="F15" s="102">
        <v>26</v>
      </c>
      <c r="G15" s="105">
        <v>141</v>
      </c>
      <c r="H15" s="105">
        <v>40</v>
      </c>
      <c r="I15" s="112">
        <v>12</v>
      </c>
      <c r="J15" s="98">
        <v>25</v>
      </c>
      <c r="K15" s="98">
        <v>25</v>
      </c>
      <c r="L15" s="249"/>
      <c r="M15" s="12">
        <f t="shared" ref="M15:M55" si="0">SUM(F15:K15)</f>
        <v>269</v>
      </c>
    </row>
    <row r="16" spans="1:31" ht="173.25" customHeight="1">
      <c r="A16" s="115"/>
      <c r="B16" s="248"/>
      <c r="C16" s="99" t="s">
        <v>133</v>
      </c>
      <c r="D16" s="114" t="s">
        <v>62</v>
      </c>
      <c r="E16" s="117" t="s">
        <v>30</v>
      </c>
      <c r="F16" s="114" t="s">
        <v>30</v>
      </c>
      <c r="G16" s="117" t="s">
        <v>30</v>
      </c>
      <c r="H16" s="117" t="s">
        <v>30</v>
      </c>
      <c r="I16" s="112" t="s">
        <v>30</v>
      </c>
      <c r="J16" s="98">
        <v>2</v>
      </c>
      <c r="K16" s="98">
        <v>6</v>
      </c>
      <c r="L16" s="250"/>
    </row>
    <row r="17" spans="1:16" ht="121.5" customHeight="1">
      <c r="A17" s="103">
        <v>4</v>
      </c>
      <c r="B17" s="11" t="s">
        <v>69</v>
      </c>
      <c r="C17" s="21" t="s">
        <v>61</v>
      </c>
      <c r="D17" s="102" t="s">
        <v>62</v>
      </c>
      <c r="E17" s="105" t="s">
        <v>30</v>
      </c>
      <c r="F17" s="102" t="s">
        <v>30</v>
      </c>
      <c r="G17" s="105" t="s">
        <v>30</v>
      </c>
      <c r="H17" s="105" t="s">
        <v>30</v>
      </c>
      <c r="I17" s="110" t="s">
        <v>30</v>
      </c>
      <c r="J17" s="105" t="s">
        <v>30</v>
      </c>
      <c r="K17" s="102">
        <v>8</v>
      </c>
      <c r="L17" s="16" t="s">
        <v>122</v>
      </c>
      <c r="M17" s="12">
        <f t="shared" si="0"/>
        <v>8</v>
      </c>
      <c r="P17" s="39">
        <v>8</v>
      </c>
    </row>
    <row r="18" spans="1:16" ht="63">
      <c r="A18" s="103">
        <v>5</v>
      </c>
      <c r="B18" s="64" t="s">
        <v>29</v>
      </c>
      <c r="C18" s="65"/>
      <c r="D18" s="239"/>
      <c r="E18" s="240"/>
      <c r="F18" s="240"/>
      <c r="G18" s="240"/>
      <c r="H18" s="240"/>
      <c r="I18" s="240"/>
      <c r="J18" s="240"/>
      <c r="K18" s="241"/>
      <c r="L18" s="16"/>
    </row>
    <row r="19" spans="1:16" ht="100.5" customHeight="1">
      <c r="A19" s="216">
        <v>6</v>
      </c>
      <c r="B19" s="213" t="s">
        <v>35</v>
      </c>
      <c r="C19" s="194" t="s">
        <v>8</v>
      </c>
      <c r="D19" s="191" t="s">
        <v>62</v>
      </c>
      <c r="E19" s="105">
        <v>1</v>
      </c>
      <c r="F19" s="105">
        <v>4</v>
      </c>
      <c r="G19" s="105" t="s">
        <v>30</v>
      </c>
      <c r="H19" s="105" t="s">
        <v>30</v>
      </c>
      <c r="I19" s="108" t="s">
        <v>30</v>
      </c>
      <c r="J19" s="105">
        <v>2</v>
      </c>
      <c r="K19" s="105" t="s">
        <v>30</v>
      </c>
      <c r="L19" s="17" t="s">
        <v>123</v>
      </c>
      <c r="M19" s="12">
        <f t="shared" si="0"/>
        <v>6</v>
      </c>
      <c r="N19" s="39">
        <f>SUM(M19:M23)</f>
        <v>7</v>
      </c>
      <c r="O19" s="39" t="e">
        <f>F19+G19+H19+J19</f>
        <v>#VALUE!</v>
      </c>
    </row>
    <row r="20" spans="1:16" ht="56.25">
      <c r="A20" s="216"/>
      <c r="B20" s="214"/>
      <c r="C20" s="195"/>
      <c r="D20" s="170"/>
      <c r="E20" s="105" t="s">
        <v>30</v>
      </c>
      <c r="F20" s="105" t="s">
        <v>30</v>
      </c>
      <c r="G20" s="105" t="s">
        <v>30</v>
      </c>
      <c r="H20" s="105" t="s">
        <v>30</v>
      </c>
      <c r="I20" s="108" t="s">
        <v>30</v>
      </c>
      <c r="J20" s="105" t="s">
        <v>30</v>
      </c>
      <c r="K20" s="105" t="s">
        <v>30</v>
      </c>
      <c r="L20" s="16" t="s">
        <v>114</v>
      </c>
      <c r="M20" s="12">
        <f t="shared" si="0"/>
        <v>0</v>
      </c>
    </row>
    <row r="21" spans="1:16" ht="67.5">
      <c r="A21" s="216"/>
      <c r="B21" s="214"/>
      <c r="C21" s="195"/>
      <c r="D21" s="170"/>
      <c r="E21" s="105" t="s">
        <v>30</v>
      </c>
      <c r="F21" s="105">
        <v>1</v>
      </c>
      <c r="G21" s="105" t="s">
        <v>30</v>
      </c>
      <c r="H21" s="105" t="s">
        <v>30</v>
      </c>
      <c r="I21" s="108" t="s">
        <v>30</v>
      </c>
      <c r="J21" s="105" t="s">
        <v>30</v>
      </c>
      <c r="K21" s="105" t="s">
        <v>30</v>
      </c>
      <c r="L21" s="17" t="s">
        <v>107</v>
      </c>
      <c r="M21" s="12">
        <f t="shared" si="0"/>
        <v>1</v>
      </c>
      <c r="O21" s="39">
        <f>F21</f>
        <v>1</v>
      </c>
      <c r="P21" s="84" t="e">
        <f>O19+O21+O24</f>
        <v>#VALUE!</v>
      </c>
    </row>
    <row r="22" spans="1:16" ht="67.5">
      <c r="A22" s="216"/>
      <c r="B22" s="214"/>
      <c r="C22" s="195"/>
      <c r="D22" s="170"/>
      <c r="E22" s="105" t="s">
        <v>30</v>
      </c>
      <c r="F22" s="105" t="s">
        <v>30</v>
      </c>
      <c r="G22" s="105" t="s">
        <v>30</v>
      </c>
      <c r="H22" s="105" t="s">
        <v>30</v>
      </c>
      <c r="I22" s="108" t="s">
        <v>30</v>
      </c>
      <c r="J22" s="105" t="s">
        <v>30</v>
      </c>
      <c r="K22" s="105" t="s">
        <v>30</v>
      </c>
      <c r="L22" s="16" t="s">
        <v>115</v>
      </c>
      <c r="M22" s="12">
        <f t="shared" si="0"/>
        <v>0</v>
      </c>
    </row>
    <row r="23" spans="1:16" ht="225">
      <c r="A23" s="216"/>
      <c r="B23" s="214"/>
      <c r="C23" s="195"/>
      <c r="D23" s="170"/>
      <c r="E23" s="105" t="s">
        <v>30</v>
      </c>
      <c r="F23" s="105" t="s">
        <v>30</v>
      </c>
      <c r="G23" s="105" t="s">
        <v>30</v>
      </c>
      <c r="H23" s="105" t="s">
        <v>30</v>
      </c>
      <c r="I23" s="108" t="s">
        <v>30</v>
      </c>
      <c r="J23" s="105" t="s">
        <v>30</v>
      </c>
      <c r="K23" s="105" t="s">
        <v>30</v>
      </c>
      <c r="L23" s="85" t="s">
        <v>124</v>
      </c>
      <c r="M23" s="12">
        <f t="shared" si="0"/>
        <v>0</v>
      </c>
    </row>
    <row r="24" spans="1:16" ht="15.75" customHeight="1">
      <c r="A24" s="216"/>
      <c r="B24" s="214"/>
      <c r="C24" s="195"/>
      <c r="D24" s="170"/>
      <c r="E24" s="105">
        <v>7</v>
      </c>
      <c r="F24" s="105" t="s">
        <v>30</v>
      </c>
      <c r="G24" s="105">
        <v>2</v>
      </c>
      <c r="H24" s="105" t="s">
        <v>30</v>
      </c>
      <c r="I24" s="108" t="s">
        <v>30</v>
      </c>
      <c r="J24" s="105" t="s">
        <v>30</v>
      </c>
      <c r="K24" s="105" t="s">
        <v>30</v>
      </c>
      <c r="L24" s="227" t="s">
        <v>81</v>
      </c>
      <c r="M24" s="12" t="e">
        <f>F24+G24+H24+K24</f>
        <v>#VALUE!</v>
      </c>
      <c r="O24" s="39">
        <v>2</v>
      </c>
    </row>
    <row r="25" spans="1:16" ht="31.5">
      <c r="A25" s="216"/>
      <c r="B25" s="215"/>
      <c r="C25" s="196"/>
      <c r="D25" s="102" t="s">
        <v>25</v>
      </c>
      <c r="E25" s="105"/>
      <c r="F25" s="105" t="s">
        <v>30</v>
      </c>
      <c r="G25" s="105">
        <v>50.2</v>
      </c>
      <c r="H25" s="105" t="s">
        <v>30</v>
      </c>
      <c r="I25" s="108" t="s">
        <v>30</v>
      </c>
      <c r="J25" s="105" t="s">
        <v>30</v>
      </c>
      <c r="K25" s="105" t="s">
        <v>30</v>
      </c>
      <c r="L25" s="228"/>
      <c r="M25" s="12" t="e">
        <f>F25+G25+H25+K25</f>
        <v>#VALUE!</v>
      </c>
    </row>
    <row r="26" spans="1:16" ht="45">
      <c r="A26" s="216">
        <v>7</v>
      </c>
      <c r="B26" s="217" t="s">
        <v>36</v>
      </c>
      <c r="C26" s="163" t="s">
        <v>75</v>
      </c>
      <c r="D26" s="191" t="s">
        <v>62</v>
      </c>
      <c r="E26" s="105">
        <v>1</v>
      </c>
      <c r="F26" s="105">
        <v>1</v>
      </c>
      <c r="G26" s="105">
        <v>3</v>
      </c>
      <c r="H26" s="105" t="s">
        <v>30</v>
      </c>
      <c r="I26" s="108" t="s">
        <v>30</v>
      </c>
      <c r="J26" s="105" t="s">
        <v>30</v>
      </c>
      <c r="K26" s="105" t="s">
        <v>30</v>
      </c>
      <c r="L26" s="17" t="s">
        <v>85</v>
      </c>
      <c r="M26" s="12">
        <f t="shared" si="0"/>
        <v>4</v>
      </c>
      <c r="N26" s="39">
        <f>SUM(M26:M28)</f>
        <v>16</v>
      </c>
      <c r="O26" s="39">
        <f>F26+G26</f>
        <v>4</v>
      </c>
    </row>
    <row r="27" spans="1:16" ht="56.25">
      <c r="A27" s="216"/>
      <c r="B27" s="217"/>
      <c r="C27" s="164"/>
      <c r="D27" s="170"/>
      <c r="E27" s="105" t="s">
        <v>30</v>
      </c>
      <c r="F27" s="105" t="s">
        <v>30</v>
      </c>
      <c r="G27" s="105" t="s">
        <v>30</v>
      </c>
      <c r="H27" s="105" t="s">
        <v>30</v>
      </c>
      <c r="I27" s="108" t="s">
        <v>30</v>
      </c>
      <c r="J27" s="105" t="s">
        <v>30</v>
      </c>
      <c r="K27" s="105" t="s">
        <v>30</v>
      </c>
      <c r="L27" s="16" t="s">
        <v>114</v>
      </c>
      <c r="M27" s="12">
        <f t="shared" si="0"/>
        <v>0</v>
      </c>
      <c r="P27" s="84">
        <f>O26+O28</f>
        <v>16</v>
      </c>
    </row>
    <row r="28" spans="1:16" ht="56.25">
      <c r="A28" s="216"/>
      <c r="B28" s="217"/>
      <c r="C28" s="165"/>
      <c r="D28" s="171"/>
      <c r="E28" s="105">
        <v>9</v>
      </c>
      <c r="F28" s="105" t="s">
        <v>30</v>
      </c>
      <c r="G28" s="105">
        <v>12</v>
      </c>
      <c r="H28" s="105" t="s">
        <v>30</v>
      </c>
      <c r="I28" s="108" t="s">
        <v>30</v>
      </c>
      <c r="J28" s="105" t="s">
        <v>30</v>
      </c>
      <c r="K28" s="105" t="s">
        <v>30</v>
      </c>
      <c r="L28" s="18" t="s">
        <v>86</v>
      </c>
      <c r="M28" s="12">
        <f t="shared" si="0"/>
        <v>12</v>
      </c>
      <c r="O28" s="39">
        <f>G28</f>
        <v>12</v>
      </c>
    </row>
    <row r="29" spans="1:16" ht="103.5" customHeight="1">
      <c r="A29" s="216">
        <v>8</v>
      </c>
      <c r="B29" s="213" t="s">
        <v>37</v>
      </c>
      <c r="C29" s="163" t="s">
        <v>13</v>
      </c>
      <c r="D29" s="191" t="s">
        <v>62</v>
      </c>
      <c r="E29" s="105">
        <v>1</v>
      </c>
      <c r="F29" s="105">
        <v>2</v>
      </c>
      <c r="G29" s="105">
        <v>1</v>
      </c>
      <c r="H29" s="105" t="s">
        <v>30</v>
      </c>
      <c r="I29" s="108" t="s">
        <v>30</v>
      </c>
      <c r="J29" s="105">
        <v>1</v>
      </c>
      <c r="K29" s="105" t="s">
        <v>30</v>
      </c>
      <c r="L29" s="17" t="s">
        <v>125</v>
      </c>
      <c r="M29" s="12">
        <f t="shared" si="0"/>
        <v>4</v>
      </c>
      <c r="N29" s="39">
        <f>SUM(M29:M32)</f>
        <v>8</v>
      </c>
      <c r="O29" s="39">
        <f>G29+F29+J29</f>
        <v>4</v>
      </c>
    </row>
    <row r="30" spans="1:16" ht="56.25">
      <c r="A30" s="216"/>
      <c r="B30" s="214"/>
      <c r="C30" s="164"/>
      <c r="D30" s="170"/>
      <c r="E30" s="105" t="s">
        <v>30</v>
      </c>
      <c r="F30" s="105" t="s">
        <v>30</v>
      </c>
      <c r="G30" s="105" t="s">
        <v>30</v>
      </c>
      <c r="H30" s="105" t="s">
        <v>30</v>
      </c>
      <c r="I30" s="108" t="s">
        <v>30</v>
      </c>
      <c r="J30" s="105" t="s">
        <v>30</v>
      </c>
      <c r="K30" s="105" t="s">
        <v>30</v>
      </c>
      <c r="L30" s="16" t="s">
        <v>114</v>
      </c>
      <c r="M30" s="12">
        <f t="shared" si="0"/>
        <v>0</v>
      </c>
      <c r="P30" s="84">
        <f>O29+O31+O32</f>
        <v>8</v>
      </c>
    </row>
    <row r="31" spans="1:16" ht="56.25">
      <c r="A31" s="216"/>
      <c r="B31" s="214"/>
      <c r="C31" s="164"/>
      <c r="D31" s="170"/>
      <c r="E31" s="86" t="s">
        <v>30</v>
      </c>
      <c r="F31" s="105" t="s">
        <v>30</v>
      </c>
      <c r="G31" s="105">
        <v>3</v>
      </c>
      <c r="H31" s="105" t="s">
        <v>30</v>
      </c>
      <c r="I31" s="108" t="s">
        <v>30</v>
      </c>
      <c r="J31" s="105" t="s">
        <v>30</v>
      </c>
      <c r="K31" s="105" t="s">
        <v>30</v>
      </c>
      <c r="L31" s="18" t="s">
        <v>81</v>
      </c>
      <c r="M31" s="12">
        <f t="shared" si="0"/>
        <v>3</v>
      </c>
      <c r="O31" s="39">
        <f>G31</f>
        <v>3</v>
      </c>
    </row>
    <row r="32" spans="1:16" ht="22.5">
      <c r="A32" s="216"/>
      <c r="B32" s="215"/>
      <c r="C32" s="165"/>
      <c r="D32" s="171"/>
      <c r="E32" s="105" t="s">
        <v>30</v>
      </c>
      <c r="F32" s="105">
        <v>1</v>
      </c>
      <c r="G32" s="105" t="s">
        <v>30</v>
      </c>
      <c r="H32" s="105" t="s">
        <v>30</v>
      </c>
      <c r="I32" s="108" t="s">
        <v>30</v>
      </c>
      <c r="J32" s="105" t="s">
        <v>30</v>
      </c>
      <c r="K32" s="105" t="s">
        <v>30</v>
      </c>
      <c r="L32" s="18" t="s">
        <v>99</v>
      </c>
      <c r="M32" s="12">
        <f t="shared" si="0"/>
        <v>1</v>
      </c>
      <c r="O32" s="39">
        <f>F32</f>
        <v>1</v>
      </c>
    </row>
    <row r="33" spans="1:16" ht="45" customHeight="1">
      <c r="A33" s="216">
        <v>9</v>
      </c>
      <c r="B33" s="213" t="s">
        <v>48</v>
      </c>
      <c r="C33" s="160" t="s">
        <v>49</v>
      </c>
      <c r="D33" s="169" t="s">
        <v>62</v>
      </c>
      <c r="E33" s="105" t="s">
        <v>30</v>
      </c>
      <c r="F33" s="105" t="s">
        <v>30</v>
      </c>
      <c r="G33" s="105">
        <v>2</v>
      </c>
      <c r="H33" s="105" t="s">
        <v>30</v>
      </c>
      <c r="I33" s="108" t="s">
        <v>30</v>
      </c>
      <c r="J33" s="105" t="s">
        <v>30</v>
      </c>
      <c r="K33" s="105" t="s">
        <v>30</v>
      </c>
      <c r="L33" s="17" t="s">
        <v>79</v>
      </c>
      <c r="M33" s="12">
        <f t="shared" si="0"/>
        <v>2</v>
      </c>
      <c r="N33" s="39">
        <f>SUM(M33:M35)</f>
        <v>6</v>
      </c>
      <c r="O33" s="39">
        <f>G33</f>
        <v>2</v>
      </c>
      <c r="P33" s="84">
        <f>O33+O35</f>
        <v>6</v>
      </c>
    </row>
    <row r="34" spans="1:16" ht="56.25">
      <c r="A34" s="216"/>
      <c r="B34" s="214"/>
      <c r="C34" s="161"/>
      <c r="D34" s="169"/>
      <c r="E34" s="105" t="s">
        <v>30</v>
      </c>
      <c r="F34" s="105" t="s">
        <v>30</v>
      </c>
      <c r="G34" s="105" t="s">
        <v>30</v>
      </c>
      <c r="H34" s="105" t="s">
        <v>30</v>
      </c>
      <c r="I34" s="108" t="s">
        <v>30</v>
      </c>
      <c r="J34" s="105" t="s">
        <v>30</v>
      </c>
      <c r="K34" s="105" t="s">
        <v>30</v>
      </c>
      <c r="L34" s="16" t="s">
        <v>116</v>
      </c>
      <c r="M34" s="12">
        <f t="shared" si="0"/>
        <v>0</v>
      </c>
    </row>
    <row r="35" spans="1:16" ht="56.25">
      <c r="A35" s="216"/>
      <c r="B35" s="214"/>
      <c r="C35" s="162"/>
      <c r="D35" s="169"/>
      <c r="E35" s="105">
        <v>10</v>
      </c>
      <c r="F35" s="105">
        <v>2</v>
      </c>
      <c r="G35" s="105">
        <v>2</v>
      </c>
      <c r="H35" s="105" t="s">
        <v>30</v>
      </c>
      <c r="I35" s="108" t="s">
        <v>30</v>
      </c>
      <c r="J35" s="105" t="s">
        <v>30</v>
      </c>
      <c r="K35" s="105" t="s">
        <v>30</v>
      </c>
      <c r="L35" s="18" t="s">
        <v>87</v>
      </c>
      <c r="M35" s="12">
        <f t="shared" si="0"/>
        <v>4</v>
      </c>
      <c r="O35" s="39">
        <f>F35+G35</f>
        <v>4</v>
      </c>
    </row>
    <row r="36" spans="1:16" ht="45">
      <c r="A36" s="216"/>
      <c r="B36" s="215"/>
      <c r="C36" s="20" t="s">
        <v>76</v>
      </c>
      <c r="D36" s="169"/>
      <c r="E36" s="105">
        <v>1</v>
      </c>
      <c r="F36" s="105" t="s">
        <v>30</v>
      </c>
      <c r="G36" s="105" t="s">
        <v>30</v>
      </c>
      <c r="H36" s="105" t="s">
        <v>30</v>
      </c>
      <c r="I36" s="108" t="s">
        <v>30</v>
      </c>
      <c r="J36" s="105" t="s">
        <v>30</v>
      </c>
      <c r="K36" s="105" t="s">
        <v>30</v>
      </c>
      <c r="L36" s="17" t="s">
        <v>79</v>
      </c>
      <c r="M36" s="12">
        <f t="shared" si="0"/>
        <v>0</v>
      </c>
    </row>
    <row r="37" spans="1:16" ht="56.25">
      <c r="A37" s="203">
        <v>10</v>
      </c>
      <c r="B37" s="213" t="s">
        <v>38</v>
      </c>
      <c r="C37" s="163" t="s">
        <v>72</v>
      </c>
      <c r="D37" s="191" t="s">
        <v>62</v>
      </c>
      <c r="E37" s="105" t="s">
        <v>30</v>
      </c>
      <c r="F37" s="105" t="s">
        <v>30</v>
      </c>
      <c r="G37" s="105" t="s">
        <v>30</v>
      </c>
      <c r="H37" s="105" t="s">
        <v>30</v>
      </c>
      <c r="I37" s="108" t="s">
        <v>30</v>
      </c>
      <c r="J37" s="105" t="s">
        <v>30</v>
      </c>
      <c r="K37" s="105" t="s">
        <v>30</v>
      </c>
      <c r="L37" s="17" t="s">
        <v>117</v>
      </c>
      <c r="M37" s="12">
        <f t="shared" si="0"/>
        <v>0</v>
      </c>
      <c r="N37" s="39">
        <f>SUM(M37:M39)</f>
        <v>2</v>
      </c>
    </row>
    <row r="38" spans="1:16" ht="56.25">
      <c r="A38" s="205"/>
      <c r="B38" s="214"/>
      <c r="C38" s="164"/>
      <c r="D38" s="170"/>
      <c r="E38" s="105" t="s">
        <v>30</v>
      </c>
      <c r="F38" s="105" t="s">
        <v>30</v>
      </c>
      <c r="G38" s="105" t="s">
        <v>30</v>
      </c>
      <c r="H38" s="105" t="s">
        <v>30</v>
      </c>
      <c r="I38" s="108" t="s">
        <v>30</v>
      </c>
      <c r="J38" s="105" t="s">
        <v>30</v>
      </c>
      <c r="K38" s="105" t="s">
        <v>30</v>
      </c>
      <c r="L38" s="16" t="s">
        <v>116</v>
      </c>
      <c r="M38" s="12">
        <f t="shared" si="0"/>
        <v>0</v>
      </c>
      <c r="P38" s="84">
        <v>2</v>
      </c>
    </row>
    <row r="39" spans="1:16" ht="56.25">
      <c r="A39" s="205"/>
      <c r="B39" s="214"/>
      <c r="C39" s="164"/>
      <c r="D39" s="170"/>
      <c r="E39" s="105" t="s">
        <v>30</v>
      </c>
      <c r="F39" s="105" t="s">
        <v>30</v>
      </c>
      <c r="G39" s="105">
        <v>2</v>
      </c>
      <c r="H39" s="105" t="s">
        <v>30</v>
      </c>
      <c r="I39" s="108" t="s">
        <v>30</v>
      </c>
      <c r="J39" s="105" t="s">
        <v>30</v>
      </c>
      <c r="K39" s="105" t="s">
        <v>30</v>
      </c>
      <c r="L39" s="18" t="s">
        <v>1</v>
      </c>
      <c r="M39" s="12">
        <f t="shared" si="0"/>
        <v>2</v>
      </c>
    </row>
    <row r="40" spans="1:16" ht="67.5">
      <c r="A40" s="204"/>
      <c r="B40" s="215"/>
      <c r="C40" s="165"/>
      <c r="D40" s="171"/>
      <c r="E40" s="105" t="s">
        <v>30</v>
      </c>
      <c r="F40" s="105" t="s">
        <v>30</v>
      </c>
      <c r="G40" s="105" t="s">
        <v>30</v>
      </c>
      <c r="H40" s="105" t="s">
        <v>30</v>
      </c>
      <c r="I40" s="108" t="s">
        <v>30</v>
      </c>
      <c r="J40" s="105" t="s">
        <v>30</v>
      </c>
      <c r="K40" s="105" t="s">
        <v>30</v>
      </c>
      <c r="L40" s="18" t="s">
        <v>115</v>
      </c>
    </row>
    <row r="41" spans="1:16" ht="45">
      <c r="A41" s="216">
        <v>11</v>
      </c>
      <c r="B41" s="213" t="s">
        <v>40</v>
      </c>
      <c r="C41" s="163" t="s">
        <v>73</v>
      </c>
      <c r="D41" s="191" t="s">
        <v>62</v>
      </c>
      <c r="E41" s="105" t="s">
        <v>30</v>
      </c>
      <c r="F41" s="105">
        <v>1</v>
      </c>
      <c r="G41" s="105" t="s">
        <v>30</v>
      </c>
      <c r="H41" s="105" t="s">
        <v>30</v>
      </c>
      <c r="I41" s="108" t="s">
        <v>30</v>
      </c>
      <c r="J41" s="105" t="s">
        <v>30</v>
      </c>
      <c r="K41" s="105" t="s">
        <v>30</v>
      </c>
      <c r="L41" s="17" t="s">
        <v>79</v>
      </c>
      <c r="M41" s="12">
        <f t="shared" si="0"/>
        <v>1</v>
      </c>
      <c r="N41" s="39">
        <f>SUM(M41:M42)</f>
        <v>1</v>
      </c>
      <c r="O41" s="39">
        <f>F41</f>
        <v>1</v>
      </c>
    </row>
    <row r="42" spans="1:16" ht="56.25">
      <c r="A42" s="216"/>
      <c r="B42" s="214"/>
      <c r="C42" s="164"/>
      <c r="D42" s="170"/>
      <c r="E42" s="105" t="s">
        <v>30</v>
      </c>
      <c r="F42" s="105" t="s">
        <v>30</v>
      </c>
      <c r="G42" s="105" t="s">
        <v>30</v>
      </c>
      <c r="H42" s="105" t="s">
        <v>30</v>
      </c>
      <c r="I42" s="108" t="s">
        <v>30</v>
      </c>
      <c r="J42" s="105" t="s">
        <v>30</v>
      </c>
      <c r="K42" s="105" t="s">
        <v>30</v>
      </c>
      <c r="L42" s="16" t="s">
        <v>116</v>
      </c>
      <c r="M42" s="12">
        <f t="shared" si="0"/>
        <v>0</v>
      </c>
      <c r="P42" s="84">
        <v>1</v>
      </c>
    </row>
    <row r="43" spans="1:16" ht="67.5">
      <c r="A43" s="216"/>
      <c r="B43" s="215"/>
      <c r="C43" s="165"/>
      <c r="D43" s="171"/>
      <c r="E43" s="104" t="s">
        <v>30</v>
      </c>
      <c r="F43" s="104" t="s">
        <v>30</v>
      </c>
      <c r="G43" s="105" t="s">
        <v>30</v>
      </c>
      <c r="H43" s="105" t="s">
        <v>30</v>
      </c>
      <c r="I43" s="108" t="s">
        <v>30</v>
      </c>
      <c r="J43" s="105" t="s">
        <v>30</v>
      </c>
      <c r="K43" s="105" t="s">
        <v>30</v>
      </c>
      <c r="L43" s="18" t="s">
        <v>118</v>
      </c>
      <c r="M43" s="12">
        <f t="shared" si="0"/>
        <v>0</v>
      </c>
    </row>
    <row r="44" spans="1:16" ht="56.25">
      <c r="A44" s="203">
        <v>12</v>
      </c>
      <c r="B44" s="234" t="s">
        <v>41</v>
      </c>
      <c r="C44" s="163" t="s">
        <v>15</v>
      </c>
      <c r="D44" s="191" t="s">
        <v>62</v>
      </c>
      <c r="E44" s="104" t="s">
        <v>30</v>
      </c>
      <c r="F44" s="104" t="s">
        <v>30</v>
      </c>
      <c r="G44" s="105">
        <v>1</v>
      </c>
      <c r="H44" s="105" t="s">
        <v>30</v>
      </c>
      <c r="I44" s="108" t="s">
        <v>30</v>
      </c>
      <c r="J44" s="105" t="s">
        <v>30</v>
      </c>
      <c r="K44" s="105" t="s">
        <v>30</v>
      </c>
      <c r="L44" s="18" t="s">
        <v>81</v>
      </c>
      <c r="M44" s="12">
        <f t="shared" si="0"/>
        <v>1</v>
      </c>
      <c r="P44" s="84">
        <v>1</v>
      </c>
    </row>
    <row r="45" spans="1:16" ht="146.25">
      <c r="A45" s="204"/>
      <c r="B45" s="235"/>
      <c r="C45" s="165"/>
      <c r="D45" s="171"/>
      <c r="E45" s="104" t="s">
        <v>30</v>
      </c>
      <c r="F45" s="104" t="s">
        <v>30</v>
      </c>
      <c r="G45" s="105" t="s">
        <v>30</v>
      </c>
      <c r="H45" s="105" t="s">
        <v>30</v>
      </c>
      <c r="I45" s="108" t="s">
        <v>30</v>
      </c>
      <c r="J45" s="105" t="s">
        <v>30</v>
      </c>
      <c r="K45" s="105" t="s">
        <v>30</v>
      </c>
      <c r="L45" s="18" t="s">
        <v>127</v>
      </c>
      <c r="P45" s="84"/>
    </row>
    <row r="46" spans="1:16" ht="56.25">
      <c r="A46" s="203">
        <v>13</v>
      </c>
      <c r="B46" s="234" t="s">
        <v>42</v>
      </c>
      <c r="C46" s="163" t="s">
        <v>17</v>
      </c>
      <c r="D46" s="191" t="s">
        <v>62</v>
      </c>
      <c r="E46" s="104" t="s">
        <v>30</v>
      </c>
      <c r="F46" s="104" t="s">
        <v>30</v>
      </c>
      <c r="G46" s="105">
        <v>2</v>
      </c>
      <c r="H46" s="105" t="s">
        <v>30</v>
      </c>
      <c r="I46" s="108" t="s">
        <v>30</v>
      </c>
      <c r="J46" s="105" t="s">
        <v>30</v>
      </c>
      <c r="K46" s="105" t="s">
        <v>30</v>
      </c>
      <c r="L46" s="18" t="s">
        <v>81</v>
      </c>
      <c r="M46" s="12">
        <f t="shared" si="0"/>
        <v>2</v>
      </c>
      <c r="P46" s="84">
        <v>2</v>
      </c>
    </row>
    <row r="47" spans="1:16" ht="180">
      <c r="A47" s="204"/>
      <c r="B47" s="235"/>
      <c r="C47" s="165"/>
      <c r="D47" s="171"/>
      <c r="E47" s="104" t="s">
        <v>30</v>
      </c>
      <c r="F47" s="104" t="s">
        <v>30</v>
      </c>
      <c r="G47" s="105" t="s">
        <v>30</v>
      </c>
      <c r="H47" s="105" t="s">
        <v>30</v>
      </c>
      <c r="I47" s="108" t="s">
        <v>30</v>
      </c>
      <c r="J47" s="105" t="s">
        <v>30</v>
      </c>
      <c r="K47" s="105" t="s">
        <v>30</v>
      </c>
      <c r="L47" s="18" t="s">
        <v>126</v>
      </c>
      <c r="P47" s="84"/>
    </row>
    <row r="48" spans="1:16" s="53" customFormat="1" ht="132.75" customHeight="1">
      <c r="A48" s="203">
        <v>14</v>
      </c>
      <c r="B48" s="234" t="s">
        <v>45</v>
      </c>
      <c r="C48" s="232" t="s">
        <v>47</v>
      </c>
      <c r="D48" s="104" t="s">
        <v>62</v>
      </c>
      <c r="E48" s="105" t="s">
        <v>30</v>
      </c>
      <c r="F48" s="105">
        <v>3</v>
      </c>
      <c r="G48" s="105" t="s">
        <v>30</v>
      </c>
      <c r="H48" s="105">
        <v>1</v>
      </c>
      <c r="I48" s="110">
        <v>1</v>
      </c>
      <c r="J48" s="86">
        <v>1</v>
      </c>
      <c r="K48" s="105" t="s">
        <v>30</v>
      </c>
      <c r="L48" s="38" t="s">
        <v>128</v>
      </c>
      <c r="M48" s="35">
        <f>SUM(F48:K48)</f>
        <v>6</v>
      </c>
      <c r="P48" s="84">
        <f>F48+H48+I48+J48</f>
        <v>6</v>
      </c>
    </row>
    <row r="49" spans="1:16" s="53" customFormat="1" ht="114" customHeight="1">
      <c r="A49" s="204"/>
      <c r="B49" s="235"/>
      <c r="C49" s="233"/>
      <c r="D49" s="104" t="s">
        <v>62</v>
      </c>
      <c r="E49" s="104" t="s">
        <v>30</v>
      </c>
      <c r="F49" s="104" t="s">
        <v>30</v>
      </c>
      <c r="G49" s="105" t="s">
        <v>30</v>
      </c>
      <c r="H49" s="105">
        <v>5</v>
      </c>
      <c r="I49" s="108">
        <v>3</v>
      </c>
      <c r="J49" s="105" t="s">
        <v>30</v>
      </c>
      <c r="K49" s="105" t="s">
        <v>30</v>
      </c>
      <c r="L49" s="17" t="s">
        <v>129</v>
      </c>
      <c r="M49" s="35"/>
      <c r="P49" s="84">
        <f>H49+I49</f>
        <v>8</v>
      </c>
    </row>
    <row r="50" spans="1:16" ht="56.25">
      <c r="A50" s="253">
        <v>15</v>
      </c>
      <c r="B50" s="251" t="s">
        <v>44</v>
      </c>
      <c r="C50" s="255" t="s">
        <v>18</v>
      </c>
      <c r="D50" s="101" t="s">
        <v>62</v>
      </c>
      <c r="E50" s="104" t="s">
        <v>30</v>
      </c>
      <c r="F50" s="104" t="s">
        <v>30</v>
      </c>
      <c r="G50" s="105">
        <v>3</v>
      </c>
      <c r="H50" s="105">
        <v>1</v>
      </c>
      <c r="I50" s="108" t="s">
        <v>30</v>
      </c>
      <c r="J50" s="105" t="s">
        <v>30</v>
      </c>
      <c r="K50" s="105" t="s">
        <v>30</v>
      </c>
      <c r="L50" s="18" t="s">
        <v>81</v>
      </c>
      <c r="M50" s="12">
        <f t="shared" si="0"/>
        <v>4</v>
      </c>
      <c r="P50" s="84">
        <f>G50+H50</f>
        <v>4</v>
      </c>
    </row>
    <row r="51" spans="1:16" ht="64.5" customHeight="1">
      <c r="A51" s="254"/>
      <c r="B51" s="252"/>
      <c r="C51" s="256"/>
      <c r="D51" s="113" t="s">
        <v>62</v>
      </c>
      <c r="E51" s="116" t="s">
        <v>30</v>
      </c>
      <c r="F51" s="116" t="s">
        <v>30</v>
      </c>
      <c r="G51" s="117" t="s">
        <v>30</v>
      </c>
      <c r="H51" s="117" t="s">
        <v>30</v>
      </c>
      <c r="I51" s="108">
        <v>1</v>
      </c>
      <c r="J51" s="117" t="s">
        <v>30</v>
      </c>
      <c r="K51" s="117" t="s">
        <v>30</v>
      </c>
      <c r="L51" s="87" t="s">
        <v>131</v>
      </c>
      <c r="P51" s="84"/>
    </row>
    <row r="52" spans="1:16" ht="56.25" customHeight="1">
      <c r="A52" s="203">
        <v>16</v>
      </c>
      <c r="B52" s="242" t="s">
        <v>43</v>
      </c>
      <c r="C52" s="243" t="s">
        <v>26</v>
      </c>
      <c r="D52" s="169" t="s">
        <v>62</v>
      </c>
      <c r="E52" s="105" t="s">
        <v>30</v>
      </c>
      <c r="F52" s="105" t="s">
        <v>30</v>
      </c>
      <c r="G52" s="105" t="s">
        <v>30</v>
      </c>
      <c r="H52" s="105" t="s">
        <v>30</v>
      </c>
      <c r="I52" s="108" t="s">
        <v>30</v>
      </c>
      <c r="J52" s="105" t="s">
        <v>30</v>
      </c>
      <c r="K52" s="105" t="s">
        <v>30</v>
      </c>
      <c r="L52" s="18" t="s">
        <v>119</v>
      </c>
      <c r="M52" s="12">
        <f t="shared" si="0"/>
        <v>0</v>
      </c>
    </row>
    <row r="53" spans="1:16" ht="67.5">
      <c r="A53" s="204"/>
      <c r="B53" s="242"/>
      <c r="C53" s="243"/>
      <c r="D53" s="169"/>
      <c r="E53" s="105" t="s">
        <v>30</v>
      </c>
      <c r="F53" s="105" t="s">
        <v>30</v>
      </c>
      <c r="G53" s="105" t="s">
        <v>30</v>
      </c>
      <c r="H53" s="105" t="s">
        <v>30</v>
      </c>
      <c r="I53" s="108" t="s">
        <v>30</v>
      </c>
      <c r="J53" s="105" t="s">
        <v>30</v>
      </c>
      <c r="K53" s="105" t="s">
        <v>30</v>
      </c>
      <c r="L53" s="18" t="s">
        <v>120</v>
      </c>
    </row>
    <row r="54" spans="1:16" ht="15.75" customHeight="1">
      <c r="A54" s="50">
        <v>17</v>
      </c>
      <c r="B54" s="166" t="s">
        <v>19</v>
      </c>
      <c r="C54" s="167"/>
      <c r="D54" s="167"/>
      <c r="E54" s="167"/>
      <c r="F54" s="167"/>
      <c r="G54" s="167"/>
      <c r="H54" s="167"/>
      <c r="I54" s="167"/>
      <c r="J54" s="167"/>
      <c r="K54" s="168"/>
      <c r="L54" s="15"/>
    </row>
    <row r="55" spans="1:16" ht="135">
      <c r="A55" s="103">
        <v>18</v>
      </c>
      <c r="B55" s="8" t="s">
        <v>63</v>
      </c>
      <c r="C55" s="19" t="s">
        <v>70</v>
      </c>
      <c r="D55" s="102" t="s">
        <v>64</v>
      </c>
      <c r="E55" s="105">
        <v>26195</v>
      </c>
      <c r="F55" s="86">
        <v>36637</v>
      </c>
      <c r="G55" s="105">
        <v>37870</v>
      </c>
      <c r="H55" s="86">
        <v>35310</v>
      </c>
      <c r="I55" s="110" t="s">
        <v>30</v>
      </c>
      <c r="J55" s="86" t="s">
        <v>30</v>
      </c>
      <c r="K55" s="86" t="s">
        <v>30</v>
      </c>
      <c r="L55" s="16" t="s">
        <v>110</v>
      </c>
      <c r="M55" s="12">
        <f t="shared" si="0"/>
        <v>109817</v>
      </c>
      <c r="P55" s="39" t="e">
        <f>F55+G55+H55+I55+J55+K55</f>
        <v>#VALUE!</v>
      </c>
    </row>
    <row r="56" spans="1:16" ht="15.75">
      <c r="A56" s="50">
        <v>19</v>
      </c>
      <c r="B56" s="229" t="s">
        <v>53</v>
      </c>
      <c r="C56" s="230"/>
      <c r="D56" s="230"/>
      <c r="E56" s="230"/>
      <c r="F56" s="230"/>
      <c r="G56" s="230"/>
      <c r="H56" s="230"/>
      <c r="I56" s="230"/>
      <c r="J56" s="230"/>
      <c r="K56" s="231"/>
      <c r="L56" s="15"/>
    </row>
    <row r="57" spans="1:16" ht="157.5">
      <c r="A57" s="103">
        <v>20</v>
      </c>
      <c r="B57" s="78" t="s">
        <v>52</v>
      </c>
      <c r="C57" s="19" t="s">
        <v>55</v>
      </c>
      <c r="D57" s="101" t="s">
        <v>62</v>
      </c>
      <c r="E57" s="105" t="s">
        <v>30</v>
      </c>
      <c r="F57" s="105" t="s">
        <v>30</v>
      </c>
      <c r="G57" s="105">
        <v>95</v>
      </c>
      <c r="H57" s="105">
        <v>94</v>
      </c>
      <c r="I57" s="108">
        <v>90</v>
      </c>
      <c r="J57" s="105" t="s">
        <v>30</v>
      </c>
      <c r="K57" s="105" t="s">
        <v>30</v>
      </c>
      <c r="L57" s="16" t="s">
        <v>130</v>
      </c>
      <c r="P57" s="39">
        <f>G57+H57+I57</f>
        <v>279</v>
      </c>
    </row>
    <row r="58" spans="1:16">
      <c r="A58" s="12"/>
    </row>
    <row r="59" spans="1:16">
      <c r="A59" s="12"/>
    </row>
    <row r="60" spans="1:16">
      <c r="A60" s="12"/>
    </row>
    <row r="61" spans="1:16">
      <c r="A61" s="12"/>
    </row>
    <row r="62" spans="1:16">
      <c r="A62" s="12"/>
    </row>
    <row r="63" spans="1:16">
      <c r="A63" s="12"/>
    </row>
    <row r="64" spans="1:16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  <row r="97" spans="1:1">
      <c r="A97" s="12"/>
    </row>
    <row r="98" spans="1:1">
      <c r="A98" s="12"/>
    </row>
    <row r="99" spans="1:1">
      <c r="A99" s="12"/>
    </row>
  </sheetData>
  <mergeCells count="67">
    <mergeCell ref="A46:A47"/>
    <mergeCell ref="B46:B47"/>
    <mergeCell ref="C46:C47"/>
    <mergeCell ref="D46:D47"/>
    <mergeCell ref="A41:A43"/>
    <mergeCell ref="B41:B43"/>
    <mergeCell ref="C41:C43"/>
    <mergeCell ref="D41:D43"/>
    <mergeCell ref="A44:A45"/>
    <mergeCell ref="B44:B45"/>
    <mergeCell ref="C44:C45"/>
    <mergeCell ref="D44:D45"/>
    <mergeCell ref="B54:K54"/>
    <mergeCell ref="B56:K56"/>
    <mergeCell ref="A48:A49"/>
    <mergeCell ref="B48:B49"/>
    <mergeCell ref="C48:C49"/>
    <mergeCell ref="A52:A53"/>
    <mergeCell ref="B52:B53"/>
    <mergeCell ref="C52:C53"/>
    <mergeCell ref="D52:D53"/>
    <mergeCell ref="B50:B51"/>
    <mergeCell ref="A50:A51"/>
    <mergeCell ref="C50:C51"/>
    <mergeCell ref="A33:A36"/>
    <mergeCell ref="B33:B36"/>
    <mergeCell ref="C33:C35"/>
    <mergeCell ref="D33:D36"/>
    <mergeCell ref="A37:A40"/>
    <mergeCell ref="B37:B40"/>
    <mergeCell ref="C37:C40"/>
    <mergeCell ref="D37:D40"/>
    <mergeCell ref="A29:A32"/>
    <mergeCell ref="B29:B32"/>
    <mergeCell ref="C29:C32"/>
    <mergeCell ref="D29:D32"/>
    <mergeCell ref="A26:A28"/>
    <mergeCell ref="B26:B28"/>
    <mergeCell ref="C26:C28"/>
    <mergeCell ref="D26:D28"/>
    <mergeCell ref="A19:A25"/>
    <mergeCell ref="B19:B25"/>
    <mergeCell ref="C19:C25"/>
    <mergeCell ref="D19:D24"/>
    <mergeCell ref="L24:L25"/>
    <mergeCell ref="D18:K18"/>
    <mergeCell ref="E4:N4"/>
    <mergeCell ref="E5:N5"/>
    <mergeCell ref="A6:K6"/>
    <mergeCell ref="A8:A9"/>
    <mergeCell ref="B8:B9"/>
    <mergeCell ref="C8:C9"/>
    <mergeCell ref="D8:D9"/>
    <mergeCell ref="E8:E9"/>
    <mergeCell ref="F8:K8"/>
    <mergeCell ref="L8:L9"/>
    <mergeCell ref="B11:K11"/>
    <mergeCell ref="B12:K12"/>
    <mergeCell ref="A14:A15"/>
    <mergeCell ref="B14:B16"/>
    <mergeCell ref="L14:L16"/>
    <mergeCell ref="E1:N1"/>
    <mergeCell ref="X1:AE1"/>
    <mergeCell ref="E2:N2"/>
    <mergeCell ref="X2:AE2"/>
    <mergeCell ref="E3:N3"/>
    <mergeCell ref="X3:AE3"/>
  </mergeCells>
  <pageMargins left="0.7" right="0.7" top="0.75" bottom="0.75" header="0.3" footer="0.3"/>
  <pageSetup paperSize="9" scale="46" orientation="portrait" r:id="rId1"/>
  <colBreaks count="1" manualBreakCount="1">
    <brk id="12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dimension ref="A1:AF99"/>
  <sheetViews>
    <sheetView view="pageBreakPreview" zoomScale="60" workbookViewId="0">
      <selection sqref="A1:XFD1048576"/>
    </sheetView>
  </sheetViews>
  <sheetFormatPr defaultRowHeight="12.75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8" width="10.28515625" style="53" customWidth="1"/>
    <col min="9" max="9" width="10.28515625" style="132" customWidth="1"/>
    <col min="10" max="10" width="9.140625" style="111"/>
    <col min="11" max="11" width="9.140625" style="132"/>
    <col min="12" max="12" width="12.5703125" style="132" customWidth="1"/>
    <col min="13" max="13" width="15.42578125" style="14" customWidth="1"/>
    <col min="14" max="14" width="15.7109375" style="12" hidden="1" customWidth="1"/>
    <col min="15" max="15" width="0.5703125" style="39" hidden="1" customWidth="1"/>
    <col min="16" max="16384" width="9.140625" style="39"/>
  </cols>
  <sheetData>
    <row r="1" spans="1:32" s="40" customFormat="1" ht="22.5" customHeight="1">
      <c r="A1" s="12"/>
      <c r="E1" s="244" t="s">
        <v>58</v>
      </c>
      <c r="F1" s="244"/>
      <c r="G1" s="244"/>
      <c r="H1" s="244"/>
      <c r="I1" s="244"/>
      <c r="J1" s="244"/>
      <c r="K1" s="244"/>
      <c r="L1" s="244"/>
      <c r="M1" s="244"/>
      <c r="N1" s="244"/>
      <c r="O1" s="244"/>
      <c r="V1" s="42"/>
      <c r="W1" s="42"/>
      <c r="X1" s="42"/>
      <c r="Y1" s="198"/>
      <c r="Z1" s="198"/>
      <c r="AA1" s="198"/>
      <c r="AB1" s="198"/>
      <c r="AC1" s="198"/>
      <c r="AD1" s="198"/>
      <c r="AE1" s="198"/>
      <c r="AF1" s="198"/>
    </row>
    <row r="2" spans="1:32" s="40" customFormat="1" ht="14.25" customHeight="1">
      <c r="A2" s="12"/>
      <c r="E2" s="238" t="s">
        <v>112</v>
      </c>
      <c r="F2" s="238"/>
      <c r="G2" s="238"/>
      <c r="H2" s="238"/>
      <c r="I2" s="238"/>
      <c r="J2" s="238"/>
      <c r="K2" s="238"/>
      <c r="L2" s="238"/>
      <c r="M2" s="238"/>
      <c r="N2" s="238"/>
      <c r="O2" s="238"/>
      <c r="V2" s="42"/>
      <c r="W2" s="42"/>
      <c r="X2" s="42"/>
      <c r="Y2" s="199"/>
      <c r="Z2" s="199"/>
      <c r="AA2" s="199"/>
      <c r="AB2" s="199"/>
      <c r="AC2" s="199"/>
      <c r="AD2" s="199"/>
      <c r="AE2" s="199"/>
      <c r="AF2" s="199"/>
    </row>
    <row r="3" spans="1:32" s="40" customFormat="1" ht="15" customHeight="1">
      <c r="A3" s="12"/>
      <c r="E3" s="245" t="s">
        <v>22</v>
      </c>
      <c r="F3" s="245"/>
      <c r="G3" s="245"/>
      <c r="H3" s="245"/>
      <c r="I3" s="245"/>
      <c r="J3" s="245"/>
      <c r="K3" s="245"/>
      <c r="L3" s="245"/>
      <c r="M3" s="245"/>
      <c r="N3" s="245"/>
      <c r="O3" s="245"/>
      <c r="V3" s="42"/>
      <c r="W3" s="42"/>
      <c r="X3" s="42"/>
      <c r="Y3" s="198"/>
      <c r="Z3" s="198"/>
      <c r="AA3" s="198"/>
      <c r="AB3" s="198"/>
      <c r="AC3" s="198"/>
      <c r="AD3" s="198"/>
      <c r="AE3" s="198"/>
      <c r="AF3" s="198"/>
    </row>
    <row r="4" spans="1:32" s="40" customFormat="1" ht="15" customHeight="1">
      <c r="A4" s="12"/>
      <c r="E4" s="244" t="s">
        <v>23</v>
      </c>
      <c r="F4" s="244"/>
      <c r="G4" s="244"/>
      <c r="H4" s="244"/>
      <c r="I4" s="244"/>
      <c r="J4" s="244"/>
      <c r="K4" s="244"/>
      <c r="L4" s="244"/>
      <c r="M4" s="244"/>
      <c r="N4" s="244"/>
      <c r="O4" s="244"/>
      <c r="V4" s="42"/>
      <c r="W4" s="42"/>
      <c r="X4" s="42"/>
      <c r="Y4" s="119"/>
      <c r="Z4" s="119"/>
      <c r="AA4" s="119"/>
      <c r="AB4" s="119"/>
      <c r="AC4" s="119"/>
      <c r="AD4" s="119"/>
      <c r="AE4" s="119"/>
      <c r="AF4" s="119"/>
    </row>
    <row r="5" spans="1:32" s="40" customFormat="1" ht="41.25" customHeight="1">
      <c r="A5" s="12"/>
      <c r="E5" s="238" t="s">
        <v>92</v>
      </c>
      <c r="F5" s="238"/>
      <c r="G5" s="238"/>
      <c r="H5" s="238"/>
      <c r="I5" s="238"/>
      <c r="J5" s="238"/>
      <c r="K5" s="238"/>
      <c r="L5" s="238"/>
      <c r="M5" s="238"/>
      <c r="N5" s="238"/>
      <c r="O5" s="238"/>
      <c r="V5" s="42"/>
      <c r="W5" s="42"/>
      <c r="X5" s="42"/>
      <c r="Y5" s="119"/>
      <c r="Z5" s="119"/>
      <c r="AA5" s="119"/>
      <c r="AB5" s="119"/>
      <c r="AC5" s="119"/>
      <c r="AD5" s="119"/>
      <c r="AE5" s="119"/>
      <c r="AF5" s="119"/>
    </row>
    <row r="6" spans="1:32" s="45" customFormat="1" ht="24.75" customHeight="1">
      <c r="A6" s="197" t="s">
        <v>95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43"/>
      <c r="N6" s="44"/>
    </row>
    <row r="7" spans="1:32" ht="13.5" customHeight="1">
      <c r="A7" s="22"/>
      <c r="B7" s="22"/>
      <c r="C7" s="22"/>
      <c r="D7" s="22"/>
      <c r="E7" s="82"/>
      <c r="F7" s="22"/>
      <c r="G7" s="82"/>
      <c r="H7" s="22"/>
      <c r="I7" s="126"/>
      <c r="J7" s="106"/>
      <c r="K7" s="126"/>
      <c r="L7" s="126"/>
    </row>
    <row r="8" spans="1:32" ht="35.25" customHeight="1">
      <c r="A8" s="169" t="s">
        <v>60</v>
      </c>
      <c r="B8" s="169" t="s">
        <v>104</v>
      </c>
      <c r="C8" s="169" t="s">
        <v>4</v>
      </c>
      <c r="D8" s="169" t="s">
        <v>97</v>
      </c>
      <c r="E8" s="236" t="s">
        <v>71</v>
      </c>
      <c r="F8" s="184" t="s">
        <v>6</v>
      </c>
      <c r="G8" s="185"/>
      <c r="H8" s="185"/>
      <c r="I8" s="185"/>
      <c r="J8" s="185"/>
      <c r="K8" s="185"/>
      <c r="L8" s="185"/>
      <c r="M8" s="192" t="s">
        <v>105</v>
      </c>
    </row>
    <row r="9" spans="1:32" ht="57" customHeight="1">
      <c r="A9" s="202"/>
      <c r="B9" s="179"/>
      <c r="C9" s="179"/>
      <c r="D9" s="179"/>
      <c r="E9" s="237"/>
      <c r="F9" s="4">
        <v>2014</v>
      </c>
      <c r="G9" s="83">
        <v>2015</v>
      </c>
      <c r="H9" s="26">
        <v>2016</v>
      </c>
      <c r="I9" s="127">
        <v>2017</v>
      </c>
      <c r="J9" s="107">
        <v>2018</v>
      </c>
      <c r="K9" s="127">
        <v>2019</v>
      </c>
      <c r="L9" s="127">
        <v>2020</v>
      </c>
      <c r="M9" s="193"/>
    </row>
    <row r="10" spans="1:32" ht="15.75">
      <c r="A10" s="123">
        <v>1</v>
      </c>
      <c r="B10" s="121">
        <v>2</v>
      </c>
      <c r="C10" s="121">
        <v>3</v>
      </c>
      <c r="D10" s="121">
        <v>4</v>
      </c>
      <c r="E10" s="125">
        <v>5</v>
      </c>
      <c r="F10" s="121">
        <v>6</v>
      </c>
      <c r="G10" s="125">
        <v>7</v>
      </c>
      <c r="H10" s="125">
        <v>8</v>
      </c>
      <c r="I10" s="128">
        <v>9</v>
      </c>
      <c r="J10" s="108">
        <v>10</v>
      </c>
      <c r="K10" s="128">
        <v>11</v>
      </c>
      <c r="L10" s="128">
        <v>12</v>
      </c>
      <c r="M10" s="125">
        <v>13</v>
      </c>
    </row>
    <row r="11" spans="1:32" s="53" customFormat="1" ht="22.5" customHeight="1">
      <c r="A11" s="50"/>
      <c r="B11" s="176" t="s">
        <v>3</v>
      </c>
      <c r="C11" s="177"/>
      <c r="D11" s="177"/>
      <c r="E11" s="177"/>
      <c r="F11" s="177"/>
      <c r="G11" s="177"/>
      <c r="H11" s="177"/>
      <c r="I11" s="177"/>
      <c r="J11" s="177"/>
      <c r="K11" s="177"/>
      <c r="L11" s="178"/>
      <c r="M11" s="33"/>
      <c r="N11" s="35"/>
    </row>
    <row r="12" spans="1:32" ht="38.25" customHeight="1">
      <c r="A12" s="123">
        <v>1</v>
      </c>
      <c r="B12" s="166" t="s">
        <v>28</v>
      </c>
      <c r="C12" s="182"/>
      <c r="D12" s="182"/>
      <c r="E12" s="182"/>
      <c r="F12" s="182"/>
      <c r="G12" s="182"/>
      <c r="H12" s="182"/>
      <c r="I12" s="182"/>
      <c r="J12" s="182"/>
      <c r="K12" s="182"/>
      <c r="L12" s="183"/>
      <c r="M12" s="15"/>
    </row>
    <row r="13" spans="1:32" ht="66" customHeight="1">
      <c r="A13" s="123">
        <v>2</v>
      </c>
      <c r="B13" s="8" t="s">
        <v>66</v>
      </c>
      <c r="C13" s="10"/>
      <c r="D13" s="10"/>
      <c r="E13" s="27"/>
      <c r="F13" s="10"/>
      <c r="G13" s="27"/>
      <c r="H13" s="27"/>
      <c r="I13" s="129"/>
      <c r="J13" s="109"/>
      <c r="K13" s="129"/>
      <c r="L13" s="129"/>
      <c r="M13" s="15"/>
    </row>
    <row r="14" spans="1:32" ht="122.25" customHeight="1">
      <c r="A14" s="203">
        <v>3</v>
      </c>
      <c r="B14" s="180" t="s">
        <v>135</v>
      </c>
      <c r="C14" s="20" t="s">
        <v>132</v>
      </c>
      <c r="D14" s="121" t="s">
        <v>62</v>
      </c>
      <c r="E14" s="125">
        <v>23</v>
      </c>
      <c r="F14" s="121">
        <v>4</v>
      </c>
      <c r="G14" s="125">
        <v>94</v>
      </c>
      <c r="H14" s="125">
        <v>64</v>
      </c>
      <c r="I14" s="128">
        <v>14</v>
      </c>
      <c r="J14" s="108">
        <v>12</v>
      </c>
      <c r="K14" s="128">
        <v>12</v>
      </c>
      <c r="L14" s="128">
        <v>9</v>
      </c>
      <c r="M14" s="186" t="s">
        <v>121</v>
      </c>
      <c r="N14" s="12">
        <f>SUM(F14:L14)</f>
        <v>209</v>
      </c>
    </row>
    <row r="15" spans="1:32" ht="141.75" customHeight="1">
      <c r="A15" s="204"/>
      <c r="B15" s="257"/>
      <c r="C15" s="20" t="s">
        <v>134</v>
      </c>
      <c r="D15" s="121" t="s">
        <v>62</v>
      </c>
      <c r="E15" s="125" t="s">
        <v>30</v>
      </c>
      <c r="F15" s="121">
        <v>26</v>
      </c>
      <c r="G15" s="125">
        <v>141</v>
      </c>
      <c r="H15" s="125">
        <v>40</v>
      </c>
      <c r="I15" s="130">
        <v>12</v>
      </c>
      <c r="J15" s="108">
        <v>25</v>
      </c>
      <c r="K15" s="128">
        <v>25</v>
      </c>
      <c r="L15" s="128">
        <v>20</v>
      </c>
      <c r="M15" s="249"/>
      <c r="N15" s="12">
        <f t="shared" ref="N15:N55" si="0">SUM(F15:L15)</f>
        <v>289</v>
      </c>
    </row>
    <row r="16" spans="1:32" ht="173.25" customHeight="1">
      <c r="A16" s="122"/>
      <c r="B16" s="258"/>
      <c r="C16" s="20" t="s">
        <v>133</v>
      </c>
      <c r="D16" s="121" t="s">
        <v>62</v>
      </c>
      <c r="E16" s="125" t="s">
        <v>30</v>
      </c>
      <c r="F16" s="121" t="s">
        <v>30</v>
      </c>
      <c r="G16" s="125" t="s">
        <v>30</v>
      </c>
      <c r="H16" s="125" t="s">
        <v>30</v>
      </c>
      <c r="I16" s="130" t="s">
        <v>30</v>
      </c>
      <c r="J16" s="108">
        <v>2</v>
      </c>
      <c r="K16" s="128">
        <v>2</v>
      </c>
      <c r="L16" s="128">
        <v>6</v>
      </c>
      <c r="M16" s="250"/>
      <c r="P16" s="39">
        <f>J16+K16+L16</f>
        <v>10</v>
      </c>
    </row>
    <row r="17" spans="1:17" ht="67.5">
      <c r="A17" s="123">
        <v>4</v>
      </c>
      <c r="B17" s="11" t="s">
        <v>69</v>
      </c>
      <c r="C17" s="21" t="s">
        <v>61</v>
      </c>
      <c r="D17" s="121" t="s">
        <v>62</v>
      </c>
      <c r="E17" s="125" t="s">
        <v>30</v>
      </c>
      <c r="F17" s="121" t="s">
        <v>30</v>
      </c>
      <c r="G17" s="125" t="s">
        <v>30</v>
      </c>
      <c r="H17" s="125" t="s">
        <v>30</v>
      </c>
      <c r="I17" s="131" t="s">
        <v>30</v>
      </c>
      <c r="J17" s="108" t="s">
        <v>30</v>
      </c>
      <c r="K17" s="128" t="s">
        <v>30</v>
      </c>
      <c r="L17" s="131" t="s">
        <v>30</v>
      </c>
      <c r="M17" s="16" t="s">
        <v>122</v>
      </c>
      <c r="N17" s="12">
        <f t="shared" si="0"/>
        <v>0</v>
      </c>
    </row>
    <row r="18" spans="1:17" ht="63">
      <c r="A18" s="123">
        <v>5</v>
      </c>
      <c r="B18" s="64" t="s">
        <v>29</v>
      </c>
      <c r="C18" s="65"/>
      <c r="D18" s="239"/>
      <c r="E18" s="240"/>
      <c r="F18" s="240"/>
      <c r="G18" s="240"/>
      <c r="H18" s="240"/>
      <c r="I18" s="240"/>
      <c r="J18" s="240"/>
      <c r="K18" s="240"/>
      <c r="L18" s="241"/>
      <c r="M18" s="16"/>
    </row>
    <row r="19" spans="1:17" ht="101.25">
      <c r="A19" s="216">
        <v>6</v>
      </c>
      <c r="B19" s="213" t="s">
        <v>35</v>
      </c>
      <c r="C19" s="194" t="s">
        <v>8</v>
      </c>
      <c r="D19" s="191" t="s">
        <v>62</v>
      </c>
      <c r="E19" s="125">
        <v>1</v>
      </c>
      <c r="F19" s="125">
        <v>4</v>
      </c>
      <c r="G19" s="125" t="s">
        <v>30</v>
      </c>
      <c r="H19" s="125" t="s">
        <v>30</v>
      </c>
      <c r="I19" s="128" t="s">
        <v>30</v>
      </c>
      <c r="J19" s="108">
        <v>2</v>
      </c>
      <c r="K19" s="128" t="s">
        <v>30</v>
      </c>
      <c r="L19" s="128" t="s">
        <v>30</v>
      </c>
      <c r="M19" s="17" t="s">
        <v>123</v>
      </c>
      <c r="N19" s="12">
        <f t="shared" si="0"/>
        <v>6</v>
      </c>
      <c r="O19" s="39">
        <f>SUM(N19:N23)</f>
        <v>7</v>
      </c>
      <c r="P19" s="39" t="e">
        <f>F19+G19+H19+J19</f>
        <v>#VALUE!</v>
      </c>
    </row>
    <row r="20" spans="1:17" ht="56.25">
      <c r="A20" s="216"/>
      <c r="B20" s="214"/>
      <c r="C20" s="195"/>
      <c r="D20" s="170"/>
      <c r="E20" s="125" t="s">
        <v>30</v>
      </c>
      <c r="F20" s="125" t="s">
        <v>30</v>
      </c>
      <c r="G20" s="125" t="s">
        <v>30</v>
      </c>
      <c r="H20" s="125" t="s">
        <v>30</v>
      </c>
      <c r="I20" s="128" t="s">
        <v>30</v>
      </c>
      <c r="J20" s="108" t="s">
        <v>30</v>
      </c>
      <c r="K20" s="128" t="s">
        <v>30</v>
      </c>
      <c r="L20" s="128" t="s">
        <v>30</v>
      </c>
      <c r="M20" s="16" t="s">
        <v>114</v>
      </c>
      <c r="N20" s="12">
        <f t="shared" si="0"/>
        <v>0</v>
      </c>
    </row>
    <row r="21" spans="1:17" ht="67.5">
      <c r="A21" s="216"/>
      <c r="B21" s="214"/>
      <c r="C21" s="195"/>
      <c r="D21" s="170"/>
      <c r="E21" s="125" t="s">
        <v>30</v>
      </c>
      <c r="F21" s="125">
        <v>1</v>
      </c>
      <c r="G21" s="125" t="s">
        <v>30</v>
      </c>
      <c r="H21" s="125" t="s">
        <v>30</v>
      </c>
      <c r="I21" s="128" t="s">
        <v>30</v>
      </c>
      <c r="J21" s="108" t="s">
        <v>30</v>
      </c>
      <c r="K21" s="128" t="s">
        <v>30</v>
      </c>
      <c r="L21" s="128" t="s">
        <v>30</v>
      </c>
      <c r="M21" s="17" t="s">
        <v>107</v>
      </c>
      <c r="N21" s="12">
        <f t="shared" si="0"/>
        <v>1</v>
      </c>
      <c r="P21" s="39">
        <f>F21</f>
        <v>1</v>
      </c>
      <c r="Q21" s="84" t="e">
        <f>P19+P21+P24</f>
        <v>#VALUE!</v>
      </c>
    </row>
    <row r="22" spans="1:17" ht="67.5">
      <c r="A22" s="216"/>
      <c r="B22" s="214"/>
      <c r="C22" s="195"/>
      <c r="D22" s="170"/>
      <c r="E22" s="125" t="s">
        <v>30</v>
      </c>
      <c r="F22" s="125" t="s">
        <v>30</v>
      </c>
      <c r="G22" s="125" t="s">
        <v>30</v>
      </c>
      <c r="H22" s="125" t="s">
        <v>30</v>
      </c>
      <c r="I22" s="128" t="s">
        <v>30</v>
      </c>
      <c r="J22" s="108" t="s">
        <v>30</v>
      </c>
      <c r="K22" s="128" t="s">
        <v>30</v>
      </c>
      <c r="L22" s="128" t="s">
        <v>30</v>
      </c>
      <c r="M22" s="16" t="s">
        <v>115</v>
      </c>
      <c r="N22" s="12">
        <f t="shared" si="0"/>
        <v>0</v>
      </c>
    </row>
    <row r="23" spans="1:17" ht="225">
      <c r="A23" s="216"/>
      <c r="B23" s="214"/>
      <c r="C23" s="195"/>
      <c r="D23" s="170"/>
      <c r="E23" s="125" t="s">
        <v>30</v>
      </c>
      <c r="F23" s="125" t="s">
        <v>30</v>
      </c>
      <c r="G23" s="125" t="s">
        <v>30</v>
      </c>
      <c r="H23" s="125" t="s">
        <v>30</v>
      </c>
      <c r="I23" s="128" t="s">
        <v>30</v>
      </c>
      <c r="J23" s="108" t="s">
        <v>30</v>
      </c>
      <c r="K23" s="128" t="s">
        <v>30</v>
      </c>
      <c r="L23" s="128" t="s">
        <v>30</v>
      </c>
      <c r="M23" s="85" t="s">
        <v>124</v>
      </c>
      <c r="N23" s="12">
        <f t="shared" si="0"/>
        <v>0</v>
      </c>
    </row>
    <row r="24" spans="1:17" ht="15.75">
      <c r="A24" s="216"/>
      <c r="B24" s="214"/>
      <c r="C24" s="195"/>
      <c r="D24" s="170"/>
      <c r="E24" s="125">
        <v>7</v>
      </c>
      <c r="F24" s="125" t="s">
        <v>30</v>
      </c>
      <c r="G24" s="125">
        <v>2</v>
      </c>
      <c r="H24" s="125" t="s">
        <v>30</v>
      </c>
      <c r="I24" s="128" t="s">
        <v>30</v>
      </c>
      <c r="J24" s="108" t="s">
        <v>30</v>
      </c>
      <c r="K24" s="128" t="s">
        <v>30</v>
      </c>
      <c r="L24" s="128" t="s">
        <v>30</v>
      </c>
      <c r="M24" s="227" t="s">
        <v>81</v>
      </c>
      <c r="N24" s="12" t="e">
        <f>F24+G24+H24+L24</f>
        <v>#VALUE!</v>
      </c>
      <c r="P24" s="39">
        <v>2</v>
      </c>
    </row>
    <row r="25" spans="1:17" ht="31.5">
      <c r="A25" s="216"/>
      <c r="B25" s="215"/>
      <c r="C25" s="196"/>
      <c r="D25" s="121" t="s">
        <v>25</v>
      </c>
      <c r="E25" s="125"/>
      <c r="F25" s="125" t="s">
        <v>30</v>
      </c>
      <c r="G25" s="125">
        <v>50.2</v>
      </c>
      <c r="H25" s="125" t="s">
        <v>30</v>
      </c>
      <c r="I25" s="128" t="s">
        <v>30</v>
      </c>
      <c r="J25" s="108" t="s">
        <v>30</v>
      </c>
      <c r="K25" s="128" t="s">
        <v>30</v>
      </c>
      <c r="L25" s="128" t="s">
        <v>30</v>
      </c>
      <c r="M25" s="228"/>
      <c r="N25" s="12" t="e">
        <f>F25+G25+H25+L25</f>
        <v>#VALUE!</v>
      </c>
    </row>
    <row r="26" spans="1:17" ht="45">
      <c r="A26" s="216">
        <v>7</v>
      </c>
      <c r="B26" s="217" t="s">
        <v>36</v>
      </c>
      <c r="C26" s="163" t="s">
        <v>75</v>
      </c>
      <c r="D26" s="191" t="s">
        <v>62</v>
      </c>
      <c r="E26" s="125">
        <v>1</v>
      </c>
      <c r="F26" s="125">
        <v>1</v>
      </c>
      <c r="G26" s="125">
        <v>3</v>
      </c>
      <c r="H26" s="125" t="s">
        <v>30</v>
      </c>
      <c r="I26" s="128" t="s">
        <v>30</v>
      </c>
      <c r="J26" s="108" t="s">
        <v>30</v>
      </c>
      <c r="K26" s="128" t="s">
        <v>30</v>
      </c>
      <c r="L26" s="128" t="s">
        <v>30</v>
      </c>
      <c r="M26" s="17" t="s">
        <v>85</v>
      </c>
      <c r="N26" s="12">
        <f t="shared" si="0"/>
        <v>4</v>
      </c>
      <c r="O26" s="39">
        <f>SUM(N26:N28)</f>
        <v>16</v>
      </c>
      <c r="P26" s="39">
        <f>F26+G26</f>
        <v>4</v>
      </c>
    </row>
    <row r="27" spans="1:17" ht="56.25">
      <c r="A27" s="216"/>
      <c r="B27" s="217"/>
      <c r="C27" s="164"/>
      <c r="D27" s="170"/>
      <c r="E27" s="125" t="s">
        <v>30</v>
      </c>
      <c r="F27" s="125" t="s">
        <v>30</v>
      </c>
      <c r="G27" s="125" t="s">
        <v>30</v>
      </c>
      <c r="H27" s="125" t="s">
        <v>30</v>
      </c>
      <c r="I27" s="128" t="s">
        <v>30</v>
      </c>
      <c r="J27" s="108" t="s">
        <v>30</v>
      </c>
      <c r="K27" s="128" t="s">
        <v>30</v>
      </c>
      <c r="L27" s="128" t="s">
        <v>30</v>
      </c>
      <c r="M27" s="16" t="s">
        <v>114</v>
      </c>
      <c r="N27" s="12">
        <f t="shared" si="0"/>
        <v>0</v>
      </c>
      <c r="Q27" s="84">
        <f>P26+P28</f>
        <v>16</v>
      </c>
    </row>
    <row r="28" spans="1:17" ht="56.25">
      <c r="A28" s="216"/>
      <c r="B28" s="217"/>
      <c r="C28" s="165"/>
      <c r="D28" s="171"/>
      <c r="E28" s="125">
        <v>9</v>
      </c>
      <c r="F28" s="125" t="s">
        <v>30</v>
      </c>
      <c r="G28" s="125">
        <v>12</v>
      </c>
      <c r="H28" s="125" t="s">
        <v>30</v>
      </c>
      <c r="I28" s="128" t="s">
        <v>30</v>
      </c>
      <c r="J28" s="108" t="s">
        <v>30</v>
      </c>
      <c r="K28" s="128" t="s">
        <v>30</v>
      </c>
      <c r="L28" s="128" t="s">
        <v>30</v>
      </c>
      <c r="M28" s="18" t="s">
        <v>86</v>
      </c>
      <c r="N28" s="12">
        <f t="shared" si="0"/>
        <v>12</v>
      </c>
      <c r="P28" s="39">
        <f>G28</f>
        <v>12</v>
      </c>
    </row>
    <row r="29" spans="1:17" ht="112.5">
      <c r="A29" s="216">
        <v>8</v>
      </c>
      <c r="B29" s="213" t="s">
        <v>37</v>
      </c>
      <c r="C29" s="163" t="s">
        <v>13</v>
      </c>
      <c r="D29" s="191" t="s">
        <v>62</v>
      </c>
      <c r="E29" s="125">
        <v>1</v>
      </c>
      <c r="F29" s="125">
        <v>2</v>
      </c>
      <c r="G29" s="125">
        <v>1</v>
      </c>
      <c r="H29" s="125" t="s">
        <v>30</v>
      </c>
      <c r="I29" s="128" t="s">
        <v>30</v>
      </c>
      <c r="J29" s="108">
        <v>1</v>
      </c>
      <c r="K29" s="128" t="s">
        <v>30</v>
      </c>
      <c r="L29" s="128" t="s">
        <v>30</v>
      </c>
      <c r="M29" s="17" t="s">
        <v>125</v>
      </c>
      <c r="N29" s="12">
        <f t="shared" si="0"/>
        <v>4</v>
      </c>
      <c r="O29" s="39">
        <f>SUM(N29:N32)</f>
        <v>8</v>
      </c>
      <c r="P29" s="39">
        <f>G29+F29+J29</f>
        <v>4</v>
      </c>
    </row>
    <row r="30" spans="1:17" ht="56.25">
      <c r="A30" s="216"/>
      <c r="B30" s="214"/>
      <c r="C30" s="164"/>
      <c r="D30" s="170"/>
      <c r="E30" s="125" t="s">
        <v>30</v>
      </c>
      <c r="F30" s="125" t="s">
        <v>30</v>
      </c>
      <c r="G30" s="125" t="s">
        <v>30</v>
      </c>
      <c r="H30" s="125" t="s">
        <v>30</v>
      </c>
      <c r="I30" s="128" t="s">
        <v>30</v>
      </c>
      <c r="J30" s="108" t="s">
        <v>30</v>
      </c>
      <c r="K30" s="128" t="s">
        <v>30</v>
      </c>
      <c r="L30" s="128" t="s">
        <v>30</v>
      </c>
      <c r="M30" s="16" t="s">
        <v>114</v>
      </c>
      <c r="N30" s="12">
        <f t="shared" si="0"/>
        <v>0</v>
      </c>
      <c r="Q30" s="84">
        <f>P29+P31+P32</f>
        <v>8</v>
      </c>
    </row>
    <row r="31" spans="1:17" ht="56.25">
      <c r="A31" s="216"/>
      <c r="B31" s="214"/>
      <c r="C31" s="164"/>
      <c r="D31" s="170"/>
      <c r="E31" s="86" t="s">
        <v>30</v>
      </c>
      <c r="F31" s="125" t="s">
        <v>30</v>
      </c>
      <c r="G31" s="125">
        <v>3</v>
      </c>
      <c r="H31" s="125" t="s">
        <v>30</v>
      </c>
      <c r="I31" s="128" t="s">
        <v>30</v>
      </c>
      <c r="J31" s="108" t="s">
        <v>30</v>
      </c>
      <c r="K31" s="128" t="s">
        <v>30</v>
      </c>
      <c r="L31" s="128" t="s">
        <v>30</v>
      </c>
      <c r="M31" s="18" t="s">
        <v>81</v>
      </c>
      <c r="N31" s="12">
        <f t="shared" si="0"/>
        <v>3</v>
      </c>
      <c r="P31" s="39">
        <f>G31</f>
        <v>3</v>
      </c>
    </row>
    <row r="32" spans="1:17" ht="22.5">
      <c r="A32" s="216"/>
      <c r="B32" s="215"/>
      <c r="C32" s="165"/>
      <c r="D32" s="171"/>
      <c r="E32" s="125" t="s">
        <v>30</v>
      </c>
      <c r="F32" s="125">
        <v>1</v>
      </c>
      <c r="G32" s="125" t="s">
        <v>30</v>
      </c>
      <c r="H32" s="125" t="s">
        <v>30</v>
      </c>
      <c r="I32" s="128" t="s">
        <v>30</v>
      </c>
      <c r="J32" s="108" t="s">
        <v>30</v>
      </c>
      <c r="K32" s="128" t="s">
        <v>30</v>
      </c>
      <c r="L32" s="128" t="s">
        <v>30</v>
      </c>
      <c r="M32" s="18" t="s">
        <v>99</v>
      </c>
      <c r="N32" s="12">
        <f t="shared" si="0"/>
        <v>1</v>
      </c>
      <c r="P32" s="39">
        <f>F32</f>
        <v>1</v>
      </c>
    </row>
    <row r="33" spans="1:17" ht="45">
      <c r="A33" s="216">
        <v>9</v>
      </c>
      <c r="B33" s="213" t="s">
        <v>48</v>
      </c>
      <c r="C33" s="160" t="s">
        <v>49</v>
      </c>
      <c r="D33" s="169" t="s">
        <v>62</v>
      </c>
      <c r="E33" s="125" t="s">
        <v>30</v>
      </c>
      <c r="F33" s="125" t="s">
        <v>30</v>
      </c>
      <c r="G33" s="125">
        <v>2</v>
      </c>
      <c r="H33" s="125" t="s">
        <v>30</v>
      </c>
      <c r="I33" s="128" t="s">
        <v>30</v>
      </c>
      <c r="J33" s="108" t="s">
        <v>30</v>
      </c>
      <c r="K33" s="128" t="s">
        <v>30</v>
      </c>
      <c r="L33" s="128" t="s">
        <v>30</v>
      </c>
      <c r="M33" s="17" t="s">
        <v>79</v>
      </c>
      <c r="N33" s="12">
        <f t="shared" si="0"/>
        <v>2</v>
      </c>
      <c r="O33" s="39">
        <f>SUM(N33:N35)</f>
        <v>6</v>
      </c>
      <c r="P33" s="39">
        <f>G33</f>
        <v>2</v>
      </c>
      <c r="Q33" s="84">
        <f>P33+P35</f>
        <v>6</v>
      </c>
    </row>
    <row r="34" spans="1:17" ht="56.25">
      <c r="A34" s="216"/>
      <c r="B34" s="214"/>
      <c r="C34" s="161"/>
      <c r="D34" s="169"/>
      <c r="E34" s="125" t="s">
        <v>30</v>
      </c>
      <c r="F34" s="125" t="s">
        <v>30</v>
      </c>
      <c r="G34" s="125" t="s">
        <v>30</v>
      </c>
      <c r="H34" s="125" t="s">
        <v>30</v>
      </c>
      <c r="I34" s="128" t="s">
        <v>30</v>
      </c>
      <c r="J34" s="108" t="s">
        <v>30</v>
      </c>
      <c r="K34" s="128" t="s">
        <v>30</v>
      </c>
      <c r="L34" s="128" t="s">
        <v>30</v>
      </c>
      <c r="M34" s="16" t="s">
        <v>116</v>
      </c>
      <c r="N34" s="12">
        <f t="shared" si="0"/>
        <v>0</v>
      </c>
    </row>
    <row r="35" spans="1:17" ht="56.25">
      <c r="A35" s="216"/>
      <c r="B35" s="214"/>
      <c r="C35" s="162"/>
      <c r="D35" s="169"/>
      <c r="E35" s="125">
        <v>10</v>
      </c>
      <c r="F35" s="125">
        <v>2</v>
      </c>
      <c r="G35" s="125">
        <v>2</v>
      </c>
      <c r="H35" s="125" t="s">
        <v>30</v>
      </c>
      <c r="I35" s="128" t="s">
        <v>30</v>
      </c>
      <c r="J35" s="108" t="s">
        <v>30</v>
      </c>
      <c r="K35" s="128" t="s">
        <v>30</v>
      </c>
      <c r="L35" s="128" t="s">
        <v>30</v>
      </c>
      <c r="M35" s="18" t="s">
        <v>87</v>
      </c>
      <c r="N35" s="12">
        <f t="shared" si="0"/>
        <v>4</v>
      </c>
      <c r="P35" s="39">
        <f>F35+G35</f>
        <v>4</v>
      </c>
    </row>
    <row r="36" spans="1:17" ht="45">
      <c r="A36" s="216"/>
      <c r="B36" s="215"/>
      <c r="C36" s="20" t="s">
        <v>76</v>
      </c>
      <c r="D36" s="169"/>
      <c r="E36" s="125">
        <v>1</v>
      </c>
      <c r="F36" s="125" t="s">
        <v>30</v>
      </c>
      <c r="G36" s="125" t="s">
        <v>30</v>
      </c>
      <c r="H36" s="125" t="s">
        <v>30</v>
      </c>
      <c r="I36" s="128" t="s">
        <v>30</v>
      </c>
      <c r="J36" s="108" t="s">
        <v>30</v>
      </c>
      <c r="K36" s="128" t="s">
        <v>30</v>
      </c>
      <c r="L36" s="128" t="s">
        <v>30</v>
      </c>
      <c r="M36" s="17" t="s">
        <v>79</v>
      </c>
      <c r="N36" s="12">
        <f t="shared" si="0"/>
        <v>0</v>
      </c>
    </row>
    <row r="37" spans="1:17" ht="56.25">
      <c r="A37" s="203">
        <v>10</v>
      </c>
      <c r="B37" s="213" t="s">
        <v>38</v>
      </c>
      <c r="C37" s="163" t="s">
        <v>72</v>
      </c>
      <c r="D37" s="191" t="s">
        <v>62</v>
      </c>
      <c r="E37" s="125" t="s">
        <v>30</v>
      </c>
      <c r="F37" s="125" t="s">
        <v>30</v>
      </c>
      <c r="G37" s="125" t="s">
        <v>30</v>
      </c>
      <c r="H37" s="125" t="s">
        <v>30</v>
      </c>
      <c r="I37" s="128" t="s">
        <v>30</v>
      </c>
      <c r="J37" s="108" t="s">
        <v>30</v>
      </c>
      <c r="K37" s="128" t="s">
        <v>30</v>
      </c>
      <c r="L37" s="128" t="s">
        <v>30</v>
      </c>
      <c r="M37" s="17" t="s">
        <v>117</v>
      </c>
      <c r="N37" s="12">
        <f t="shared" si="0"/>
        <v>0</v>
      </c>
      <c r="O37" s="39">
        <f>SUM(N37:N39)</f>
        <v>2</v>
      </c>
    </row>
    <row r="38" spans="1:17" ht="56.25">
      <c r="A38" s="205"/>
      <c r="B38" s="214"/>
      <c r="C38" s="164"/>
      <c r="D38" s="170"/>
      <c r="E38" s="125" t="s">
        <v>30</v>
      </c>
      <c r="F38" s="125" t="s">
        <v>30</v>
      </c>
      <c r="G38" s="125" t="s">
        <v>30</v>
      </c>
      <c r="H38" s="125" t="s">
        <v>30</v>
      </c>
      <c r="I38" s="128" t="s">
        <v>30</v>
      </c>
      <c r="J38" s="108" t="s">
        <v>30</v>
      </c>
      <c r="K38" s="128" t="s">
        <v>30</v>
      </c>
      <c r="L38" s="128" t="s">
        <v>30</v>
      </c>
      <c r="M38" s="16" t="s">
        <v>116</v>
      </c>
      <c r="N38" s="12">
        <f t="shared" si="0"/>
        <v>0</v>
      </c>
      <c r="Q38" s="84">
        <v>2</v>
      </c>
    </row>
    <row r="39" spans="1:17" ht="56.25">
      <c r="A39" s="205"/>
      <c r="B39" s="214"/>
      <c r="C39" s="164"/>
      <c r="D39" s="170"/>
      <c r="E39" s="125" t="s">
        <v>30</v>
      </c>
      <c r="F39" s="125" t="s">
        <v>30</v>
      </c>
      <c r="G39" s="125">
        <v>2</v>
      </c>
      <c r="H39" s="125" t="s">
        <v>30</v>
      </c>
      <c r="I39" s="128" t="s">
        <v>30</v>
      </c>
      <c r="J39" s="108" t="s">
        <v>30</v>
      </c>
      <c r="K39" s="128" t="s">
        <v>30</v>
      </c>
      <c r="L39" s="128" t="s">
        <v>30</v>
      </c>
      <c r="M39" s="18" t="s">
        <v>1</v>
      </c>
      <c r="N39" s="12">
        <f t="shared" si="0"/>
        <v>2</v>
      </c>
    </row>
    <row r="40" spans="1:17" ht="67.5">
      <c r="A40" s="204"/>
      <c r="B40" s="215"/>
      <c r="C40" s="165"/>
      <c r="D40" s="171"/>
      <c r="E40" s="125" t="s">
        <v>30</v>
      </c>
      <c r="F40" s="125" t="s">
        <v>30</v>
      </c>
      <c r="G40" s="125" t="s">
        <v>30</v>
      </c>
      <c r="H40" s="125" t="s">
        <v>30</v>
      </c>
      <c r="I40" s="128" t="s">
        <v>30</v>
      </c>
      <c r="J40" s="108" t="s">
        <v>30</v>
      </c>
      <c r="K40" s="128" t="s">
        <v>30</v>
      </c>
      <c r="L40" s="128" t="s">
        <v>30</v>
      </c>
      <c r="M40" s="18" t="s">
        <v>115</v>
      </c>
    </row>
    <row r="41" spans="1:17" ht="45">
      <c r="A41" s="216">
        <v>11</v>
      </c>
      <c r="B41" s="213" t="s">
        <v>40</v>
      </c>
      <c r="C41" s="163" t="s">
        <v>73</v>
      </c>
      <c r="D41" s="191" t="s">
        <v>62</v>
      </c>
      <c r="E41" s="125" t="s">
        <v>30</v>
      </c>
      <c r="F41" s="125">
        <v>1</v>
      </c>
      <c r="G41" s="125" t="s">
        <v>30</v>
      </c>
      <c r="H41" s="125" t="s">
        <v>30</v>
      </c>
      <c r="I41" s="128" t="s">
        <v>30</v>
      </c>
      <c r="J41" s="108" t="s">
        <v>30</v>
      </c>
      <c r="K41" s="128" t="s">
        <v>30</v>
      </c>
      <c r="L41" s="128" t="s">
        <v>30</v>
      </c>
      <c r="M41" s="17" t="s">
        <v>79</v>
      </c>
      <c r="N41" s="12">
        <f t="shared" si="0"/>
        <v>1</v>
      </c>
      <c r="O41" s="39">
        <f>SUM(N41:N42)</f>
        <v>1</v>
      </c>
      <c r="P41" s="39">
        <f>F41</f>
        <v>1</v>
      </c>
    </row>
    <row r="42" spans="1:17" ht="56.25">
      <c r="A42" s="216"/>
      <c r="B42" s="214"/>
      <c r="C42" s="164"/>
      <c r="D42" s="170"/>
      <c r="E42" s="125" t="s">
        <v>30</v>
      </c>
      <c r="F42" s="125" t="s">
        <v>30</v>
      </c>
      <c r="G42" s="125" t="s">
        <v>30</v>
      </c>
      <c r="H42" s="125" t="s">
        <v>30</v>
      </c>
      <c r="I42" s="128" t="s">
        <v>30</v>
      </c>
      <c r="J42" s="108" t="s">
        <v>30</v>
      </c>
      <c r="K42" s="128" t="s">
        <v>30</v>
      </c>
      <c r="L42" s="128" t="s">
        <v>30</v>
      </c>
      <c r="M42" s="16" t="s">
        <v>116</v>
      </c>
      <c r="N42" s="12">
        <f t="shared" si="0"/>
        <v>0</v>
      </c>
      <c r="Q42" s="84">
        <v>1</v>
      </c>
    </row>
    <row r="43" spans="1:17" ht="67.5">
      <c r="A43" s="216"/>
      <c r="B43" s="215"/>
      <c r="C43" s="165"/>
      <c r="D43" s="171"/>
      <c r="E43" s="124" t="s">
        <v>30</v>
      </c>
      <c r="F43" s="124" t="s">
        <v>30</v>
      </c>
      <c r="G43" s="125" t="s">
        <v>30</v>
      </c>
      <c r="H43" s="125" t="s">
        <v>30</v>
      </c>
      <c r="I43" s="128" t="s">
        <v>30</v>
      </c>
      <c r="J43" s="108" t="s">
        <v>30</v>
      </c>
      <c r="K43" s="128" t="s">
        <v>30</v>
      </c>
      <c r="L43" s="128" t="s">
        <v>30</v>
      </c>
      <c r="M43" s="18" t="s">
        <v>118</v>
      </c>
      <c r="N43" s="12">
        <f t="shared" si="0"/>
        <v>0</v>
      </c>
    </row>
    <row r="44" spans="1:17" ht="56.25">
      <c r="A44" s="203">
        <v>12</v>
      </c>
      <c r="B44" s="234" t="s">
        <v>41</v>
      </c>
      <c r="C44" s="163" t="s">
        <v>15</v>
      </c>
      <c r="D44" s="191" t="s">
        <v>62</v>
      </c>
      <c r="E44" s="124" t="s">
        <v>30</v>
      </c>
      <c r="F44" s="124" t="s">
        <v>30</v>
      </c>
      <c r="G44" s="125">
        <v>1</v>
      </c>
      <c r="H44" s="125" t="s">
        <v>30</v>
      </c>
      <c r="I44" s="128" t="s">
        <v>30</v>
      </c>
      <c r="J44" s="108" t="s">
        <v>30</v>
      </c>
      <c r="K44" s="128" t="s">
        <v>30</v>
      </c>
      <c r="L44" s="128" t="s">
        <v>30</v>
      </c>
      <c r="M44" s="18" t="s">
        <v>81</v>
      </c>
      <c r="N44" s="12">
        <f t="shared" si="0"/>
        <v>1</v>
      </c>
      <c r="Q44" s="84">
        <v>1</v>
      </c>
    </row>
    <row r="45" spans="1:17" ht="146.25">
      <c r="A45" s="204"/>
      <c r="B45" s="235"/>
      <c r="C45" s="165"/>
      <c r="D45" s="171"/>
      <c r="E45" s="124" t="s">
        <v>30</v>
      </c>
      <c r="F45" s="124" t="s">
        <v>30</v>
      </c>
      <c r="G45" s="125" t="s">
        <v>30</v>
      </c>
      <c r="H45" s="125" t="s">
        <v>30</v>
      </c>
      <c r="I45" s="128" t="s">
        <v>30</v>
      </c>
      <c r="J45" s="108" t="s">
        <v>30</v>
      </c>
      <c r="K45" s="128" t="s">
        <v>30</v>
      </c>
      <c r="L45" s="128" t="s">
        <v>30</v>
      </c>
      <c r="M45" s="18" t="s">
        <v>127</v>
      </c>
      <c r="Q45" s="84"/>
    </row>
    <row r="46" spans="1:17" ht="56.25">
      <c r="A46" s="203">
        <v>13</v>
      </c>
      <c r="B46" s="234" t="s">
        <v>42</v>
      </c>
      <c r="C46" s="163" t="s">
        <v>17</v>
      </c>
      <c r="D46" s="191" t="s">
        <v>62</v>
      </c>
      <c r="E46" s="124" t="s">
        <v>30</v>
      </c>
      <c r="F46" s="124" t="s">
        <v>30</v>
      </c>
      <c r="G46" s="125">
        <v>2</v>
      </c>
      <c r="H46" s="125" t="s">
        <v>30</v>
      </c>
      <c r="I46" s="128" t="s">
        <v>30</v>
      </c>
      <c r="J46" s="108" t="s">
        <v>30</v>
      </c>
      <c r="K46" s="128" t="s">
        <v>30</v>
      </c>
      <c r="L46" s="128" t="s">
        <v>30</v>
      </c>
      <c r="M46" s="18" t="s">
        <v>81</v>
      </c>
      <c r="N46" s="12">
        <f t="shared" si="0"/>
        <v>2</v>
      </c>
      <c r="Q46" s="84">
        <v>2</v>
      </c>
    </row>
    <row r="47" spans="1:17" ht="180">
      <c r="A47" s="204"/>
      <c r="B47" s="235"/>
      <c r="C47" s="165"/>
      <c r="D47" s="171"/>
      <c r="E47" s="124" t="s">
        <v>30</v>
      </c>
      <c r="F47" s="124" t="s">
        <v>30</v>
      </c>
      <c r="G47" s="125" t="s">
        <v>30</v>
      </c>
      <c r="H47" s="125" t="s">
        <v>30</v>
      </c>
      <c r="I47" s="128" t="s">
        <v>30</v>
      </c>
      <c r="J47" s="108" t="s">
        <v>30</v>
      </c>
      <c r="K47" s="128" t="s">
        <v>30</v>
      </c>
      <c r="L47" s="128" t="s">
        <v>30</v>
      </c>
      <c r="M47" s="18" t="s">
        <v>126</v>
      </c>
      <c r="Q47" s="84"/>
    </row>
    <row r="48" spans="1:17" s="53" customFormat="1" ht="135">
      <c r="A48" s="203">
        <v>14</v>
      </c>
      <c r="B48" s="234" t="s">
        <v>45</v>
      </c>
      <c r="C48" s="232" t="s">
        <v>47</v>
      </c>
      <c r="D48" s="124" t="s">
        <v>62</v>
      </c>
      <c r="E48" s="125" t="s">
        <v>30</v>
      </c>
      <c r="F48" s="125">
        <v>3</v>
      </c>
      <c r="G48" s="125" t="s">
        <v>30</v>
      </c>
      <c r="H48" s="125">
        <v>1</v>
      </c>
      <c r="I48" s="130">
        <v>1</v>
      </c>
      <c r="J48" s="130">
        <v>1</v>
      </c>
      <c r="K48" s="130">
        <v>1</v>
      </c>
      <c r="L48" s="130">
        <v>1</v>
      </c>
      <c r="M48" s="38" t="s">
        <v>128</v>
      </c>
      <c r="N48" s="35">
        <f>SUM(F48:L48)</f>
        <v>8</v>
      </c>
      <c r="Q48" s="84">
        <v>8</v>
      </c>
    </row>
    <row r="49" spans="1:17" s="53" customFormat="1" ht="112.5">
      <c r="A49" s="204"/>
      <c r="B49" s="235"/>
      <c r="C49" s="233"/>
      <c r="D49" s="124" t="s">
        <v>62</v>
      </c>
      <c r="E49" s="124" t="s">
        <v>30</v>
      </c>
      <c r="F49" s="124" t="s">
        <v>30</v>
      </c>
      <c r="G49" s="125" t="s">
        <v>30</v>
      </c>
      <c r="H49" s="125">
        <v>5</v>
      </c>
      <c r="I49" s="128">
        <v>3</v>
      </c>
      <c r="J49" s="108" t="s">
        <v>30</v>
      </c>
      <c r="K49" s="128" t="s">
        <v>30</v>
      </c>
      <c r="L49" s="128" t="s">
        <v>30</v>
      </c>
      <c r="M49" s="17" t="s">
        <v>129</v>
      </c>
      <c r="N49" s="35"/>
      <c r="Q49" s="84">
        <f>H49+I49</f>
        <v>8</v>
      </c>
    </row>
    <row r="50" spans="1:17" ht="56.25">
      <c r="A50" s="253">
        <v>15</v>
      </c>
      <c r="B50" s="251" t="s">
        <v>44</v>
      </c>
      <c r="C50" s="255" t="s">
        <v>18</v>
      </c>
      <c r="D50" s="120" t="s">
        <v>62</v>
      </c>
      <c r="E50" s="124" t="s">
        <v>30</v>
      </c>
      <c r="F50" s="124" t="s">
        <v>30</v>
      </c>
      <c r="G50" s="125">
        <v>3</v>
      </c>
      <c r="H50" s="125">
        <v>1</v>
      </c>
      <c r="I50" s="128" t="s">
        <v>30</v>
      </c>
      <c r="J50" s="108" t="s">
        <v>30</v>
      </c>
      <c r="K50" s="128" t="s">
        <v>30</v>
      </c>
      <c r="L50" s="128" t="s">
        <v>30</v>
      </c>
      <c r="M50" s="18" t="s">
        <v>81</v>
      </c>
      <c r="N50" s="12">
        <f t="shared" si="0"/>
        <v>4</v>
      </c>
      <c r="Q50" s="84">
        <f>G50+H50</f>
        <v>4</v>
      </c>
    </row>
    <row r="51" spans="1:17" ht="56.25">
      <c r="A51" s="254"/>
      <c r="B51" s="252"/>
      <c r="C51" s="256"/>
      <c r="D51" s="120" t="s">
        <v>62</v>
      </c>
      <c r="E51" s="124" t="s">
        <v>30</v>
      </c>
      <c r="F51" s="124" t="s">
        <v>30</v>
      </c>
      <c r="G51" s="125" t="s">
        <v>30</v>
      </c>
      <c r="H51" s="125" t="s">
        <v>30</v>
      </c>
      <c r="I51" s="128">
        <v>1</v>
      </c>
      <c r="J51" s="108" t="s">
        <v>30</v>
      </c>
      <c r="K51" s="128" t="s">
        <v>30</v>
      </c>
      <c r="L51" s="128" t="s">
        <v>30</v>
      </c>
      <c r="M51" s="134" t="s">
        <v>131</v>
      </c>
      <c r="Q51" s="84"/>
    </row>
    <row r="52" spans="1:17" ht="67.5">
      <c r="A52" s="203">
        <v>16</v>
      </c>
      <c r="B52" s="242" t="s">
        <v>43</v>
      </c>
      <c r="C52" s="243" t="s">
        <v>26</v>
      </c>
      <c r="D52" s="169" t="s">
        <v>62</v>
      </c>
      <c r="E52" s="125" t="s">
        <v>30</v>
      </c>
      <c r="F52" s="125" t="s">
        <v>30</v>
      </c>
      <c r="G52" s="125" t="s">
        <v>30</v>
      </c>
      <c r="H52" s="125" t="s">
        <v>30</v>
      </c>
      <c r="I52" s="128" t="s">
        <v>30</v>
      </c>
      <c r="J52" s="108" t="s">
        <v>30</v>
      </c>
      <c r="K52" s="128" t="s">
        <v>30</v>
      </c>
      <c r="L52" s="128" t="s">
        <v>30</v>
      </c>
      <c r="M52" s="18" t="s">
        <v>119</v>
      </c>
      <c r="N52" s="12">
        <f t="shared" si="0"/>
        <v>0</v>
      </c>
    </row>
    <row r="53" spans="1:17" ht="67.5">
      <c r="A53" s="204"/>
      <c r="B53" s="242"/>
      <c r="C53" s="243"/>
      <c r="D53" s="169"/>
      <c r="E53" s="125" t="s">
        <v>30</v>
      </c>
      <c r="F53" s="125" t="s">
        <v>30</v>
      </c>
      <c r="G53" s="125" t="s">
        <v>30</v>
      </c>
      <c r="H53" s="125" t="s">
        <v>30</v>
      </c>
      <c r="I53" s="128" t="s">
        <v>30</v>
      </c>
      <c r="J53" s="108" t="s">
        <v>30</v>
      </c>
      <c r="K53" s="128" t="s">
        <v>30</v>
      </c>
      <c r="L53" s="128" t="s">
        <v>30</v>
      </c>
      <c r="M53" s="18" t="s">
        <v>120</v>
      </c>
    </row>
    <row r="54" spans="1:17" ht="15.75">
      <c r="A54" s="50">
        <v>17</v>
      </c>
      <c r="B54" s="166" t="s">
        <v>19</v>
      </c>
      <c r="C54" s="167"/>
      <c r="D54" s="167"/>
      <c r="E54" s="167"/>
      <c r="F54" s="167"/>
      <c r="G54" s="167"/>
      <c r="H54" s="167"/>
      <c r="I54" s="167"/>
      <c r="J54" s="167"/>
      <c r="K54" s="167"/>
      <c r="L54" s="168"/>
      <c r="M54" s="15"/>
    </row>
    <row r="55" spans="1:17" ht="135">
      <c r="A55" s="123">
        <v>18</v>
      </c>
      <c r="B55" s="8" t="s">
        <v>63</v>
      </c>
      <c r="C55" s="19" t="s">
        <v>70</v>
      </c>
      <c r="D55" s="121" t="s">
        <v>64</v>
      </c>
      <c r="E55" s="125">
        <v>26195</v>
      </c>
      <c r="F55" s="133">
        <v>36637</v>
      </c>
      <c r="G55" s="125">
        <v>37870</v>
      </c>
      <c r="H55" s="133">
        <v>35310</v>
      </c>
      <c r="I55" s="130" t="s">
        <v>30</v>
      </c>
      <c r="J55" s="112" t="s">
        <v>30</v>
      </c>
      <c r="K55" s="128" t="s">
        <v>30</v>
      </c>
      <c r="L55" s="131" t="s">
        <v>30</v>
      </c>
      <c r="M55" s="16" t="s">
        <v>110</v>
      </c>
      <c r="N55" s="12">
        <f t="shared" si="0"/>
        <v>109817</v>
      </c>
    </row>
    <row r="56" spans="1:17" ht="15.75">
      <c r="A56" s="50">
        <v>19</v>
      </c>
      <c r="B56" s="229" t="s">
        <v>53</v>
      </c>
      <c r="C56" s="230"/>
      <c r="D56" s="230"/>
      <c r="E56" s="230"/>
      <c r="F56" s="230"/>
      <c r="G56" s="230"/>
      <c r="H56" s="230"/>
      <c r="I56" s="230"/>
      <c r="J56" s="230"/>
      <c r="K56" s="230"/>
      <c r="L56" s="231"/>
      <c r="M56" s="15"/>
    </row>
    <row r="57" spans="1:17" ht="157.5">
      <c r="A57" s="123">
        <v>20</v>
      </c>
      <c r="B57" s="78" t="s">
        <v>52</v>
      </c>
      <c r="C57" s="19" t="s">
        <v>55</v>
      </c>
      <c r="D57" s="120" t="s">
        <v>62</v>
      </c>
      <c r="E57" s="125" t="s">
        <v>30</v>
      </c>
      <c r="F57" s="125" t="s">
        <v>30</v>
      </c>
      <c r="G57" s="125">
        <v>95</v>
      </c>
      <c r="H57" s="125">
        <v>94</v>
      </c>
      <c r="I57" s="128">
        <v>90</v>
      </c>
      <c r="J57" s="110">
        <v>69</v>
      </c>
      <c r="K57" s="128" t="s">
        <v>30</v>
      </c>
      <c r="L57" s="128" t="s">
        <v>30</v>
      </c>
      <c r="M57" s="16" t="s">
        <v>130</v>
      </c>
    </row>
    <row r="58" spans="1:17">
      <c r="A58" s="12"/>
    </row>
    <row r="59" spans="1:17">
      <c r="A59" s="12"/>
    </row>
    <row r="60" spans="1:17">
      <c r="A60" s="12"/>
    </row>
    <row r="61" spans="1:17">
      <c r="A61" s="12"/>
    </row>
    <row r="62" spans="1:17">
      <c r="A62" s="12"/>
    </row>
    <row r="63" spans="1:17">
      <c r="A63" s="12"/>
    </row>
    <row r="64" spans="1:17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  <row r="97" spans="1:1">
      <c r="A97" s="12"/>
    </row>
    <row r="98" spans="1:1">
      <c r="A98" s="12"/>
    </row>
    <row r="99" spans="1:1">
      <c r="A99" s="12"/>
    </row>
  </sheetData>
  <mergeCells count="67">
    <mergeCell ref="A46:A47"/>
    <mergeCell ref="B46:B47"/>
    <mergeCell ref="C46:C47"/>
    <mergeCell ref="D46:D47"/>
    <mergeCell ref="B56:L56"/>
    <mergeCell ref="A48:A49"/>
    <mergeCell ref="B48:B49"/>
    <mergeCell ref="C48:C49"/>
    <mergeCell ref="A50:A51"/>
    <mergeCell ref="B50:B51"/>
    <mergeCell ref="C50:C51"/>
    <mergeCell ref="A52:A53"/>
    <mergeCell ref="B52:B53"/>
    <mergeCell ref="C52:C53"/>
    <mergeCell ref="D52:D53"/>
    <mergeCell ref="B54:L54"/>
    <mergeCell ref="A41:A43"/>
    <mergeCell ref="B41:B43"/>
    <mergeCell ref="C41:C43"/>
    <mergeCell ref="D41:D43"/>
    <mergeCell ref="A44:A45"/>
    <mergeCell ref="B44:B45"/>
    <mergeCell ref="C44:C45"/>
    <mergeCell ref="D44:D45"/>
    <mergeCell ref="A33:A36"/>
    <mergeCell ref="B33:B36"/>
    <mergeCell ref="C33:C35"/>
    <mergeCell ref="D33:D36"/>
    <mergeCell ref="A37:A40"/>
    <mergeCell ref="B37:B40"/>
    <mergeCell ref="C37:C40"/>
    <mergeCell ref="D37:D40"/>
    <mergeCell ref="A29:A32"/>
    <mergeCell ref="B29:B32"/>
    <mergeCell ref="C29:C32"/>
    <mergeCell ref="D29:D32"/>
    <mergeCell ref="A26:A28"/>
    <mergeCell ref="B26:B28"/>
    <mergeCell ref="C26:C28"/>
    <mergeCell ref="D26:D28"/>
    <mergeCell ref="A19:A25"/>
    <mergeCell ref="B19:B25"/>
    <mergeCell ref="C19:C25"/>
    <mergeCell ref="D19:D24"/>
    <mergeCell ref="M24:M25"/>
    <mergeCell ref="M14:M16"/>
    <mergeCell ref="D18:L18"/>
    <mergeCell ref="E4:O4"/>
    <mergeCell ref="E5:O5"/>
    <mergeCell ref="A6:L6"/>
    <mergeCell ref="A8:A9"/>
    <mergeCell ref="B8:B9"/>
    <mergeCell ref="C8:C9"/>
    <mergeCell ref="D8:D9"/>
    <mergeCell ref="E8:E9"/>
    <mergeCell ref="F8:L8"/>
    <mergeCell ref="M8:M9"/>
    <mergeCell ref="B11:L11"/>
    <mergeCell ref="B12:L12"/>
    <mergeCell ref="A14:A15"/>
    <mergeCell ref="B14:B16"/>
    <mergeCell ref="E1:O1"/>
    <mergeCell ref="Y1:AF1"/>
    <mergeCell ref="E2:O2"/>
    <mergeCell ref="Y2:AF2"/>
    <mergeCell ref="E3:O3"/>
    <mergeCell ref="Y3:AF3"/>
  </mergeCells>
  <pageMargins left="0.70866141732283472" right="0.70866141732283472" top="0.74803149606299213" bottom="0.74803149606299213" header="0.31496062992125984" footer="0.31496062992125984"/>
  <pageSetup paperSize="9" scale="44" orientation="portrait" r:id="rId1"/>
  <rowBreaks count="1" manualBreakCount="1">
    <brk id="25" max="16383" man="1"/>
  </rowBreaks>
  <colBreaks count="2" manualBreakCount="2">
    <brk id="13" max="1048575" man="1"/>
    <brk id="15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AF99"/>
  <sheetViews>
    <sheetView view="pageBreakPreview" zoomScale="60" workbookViewId="0">
      <selection sqref="A1:XFD1048576"/>
    </sheetView>
  </sheetViews>
  <sheetFormatPr defaultRowHeight="12.75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8" width="10.28515625" style="53" customWidth="1"/>
    <col min="9" max="9" width="10.28515625" style="132" customWidth="1"/>
    <col min="10" max="11" width="9.140625" style="132"/>
    <col min="12" max="12" width="12.5703125" style="132" customWidth="1"/>
    <col min="13" max="13" width="15.42578125" style="14" customWidth="1"/>
    <col min="14" max="14" width="15.7109375" style="12" hidden="1" customWidth="1"/>
    <col min="15" max="15" width="0.5703125" style="39" hidden="1" customWidth="1"/>
    <col min="16" max="16384" width="9.140625" style="39"/>
  </cols>
  <sheetData>
    <row r="1" spans="1:32" s="40" customFormat="1" ht="22.5" customHeight="1">
      <c r="A1" s="12"/>
      <c r="E1" s="244" t="s">
        <v>58</v>
      </c>
      <c r="F1" s="244"/>
      <c r="G1" s="244"/>
      <c r="H1" s="244"/>
      <c r="I1" s="244"/>
      <c r="J1" s="244"/>
      <c r="K1" s="244"/>
      <c r="L1" s="244"/>
      <c r="M1" s="244"/>
      <c r="N1" s="244"/>
      <c r="O1" s="244"/>
      <c r="V1" s="42"/>
      <c r="W1" s="42"/>
      <c r="X1" s="42"/>
      <c r="Y1" s="198"/>
      <c r="Z1" s="198"/>
      <c r="AA1" s="198"/>
      <c r="AB1" s="198"/>
      <c r="AC1" s="198"/>
      <c r="AD1" s="198"/>
      <c r="AE1" s="198"/>
      <c r="AF1" s="198"/>
    </row>
    <row r="2" spans="1:32" s="40" customFormat="1" ht="14.25" customHeight="1">
      <c r="A2" s="12"/>
      <c r="E2" s="238" t="s">
        <v>112</v>
      </c>
      <c r="F2" s="238"/>
      <c r="G2" s="238"/>
      <c r="H2" s="238"/>
      <c r="I2" s="238"/>
      <c r="J2" s="238"/>
      <c r="K2" s="238"/>
      <c r="L2" s="238"/>
      <c r="M2" s="238"/>
      <c r="N2" s="238"/>
      <c r="O2" s="238"/>
      <c r="V2" s="42"/>
      <c r="W2" s="42"/>
      <c r="X2" s="42"/>
      <c r="Y2" s="199"/>
      <c r="Z2" s="199"/>
      <c r="AA2" s="199"/>
      <c r="AB2" s="199"/>
      <c r="AC2" s="199"/>
      <c r="AD2" s="199"/>
      <c r="AE2" s="199"/>
      <c r="AF2" s="199"/>
    </row>
    <row r="3" spans="1:32" s="40" customFormat="1" ht="15" customHeight="1">
      <c r="A3" s="12"/>
      <c r="E3" s="245" t="s">
        <v>22</v>
      </c>
      <c r="F3" s="245"/>
      <c r="G3" s="245"/>
      <c r="H3" s="245"/>
      <c r="I3" s="245"/>
      <c r="J3" s="245"/>
      <c r="K3" s="245"/>
      <c r="L3" s="245"/>
      <c r="M3" s="245"/>
      <c r="N3" s="245"/>
      <c r="O3" s="245"/>
      <c r="V3" s="42"/>
      <c r="W3" s="42"/>
      <c r="X3" s="42"/>
      <c r="Y3" s="198"/>
      <c r="Z3" s="198"/>
      <c r="AA3" s="198"/>
      <c r="AB3" s="198"/>
      <c r="AC3" s="198"/>
      <c r="AD3" s="198"/>
      <c r="AE3" s="198"/>
      <c r="AF3" s="198"/>
    </row>
    <row r="4" spans="1:32" s="40" customFormat="1" ht="15" customHeight="1">
      <c r="A4" s="12"/>
      <c r="E4" s="244" t="s">
        <v>23</v>
      </c>
      <c r="F4" s="244"/>
      <c r="G4" s="244"/>
      <c r="H4" s="244"/>
      <c r="I4" s="244"/>
      <c r="J4" s="244"/>
      <c r="K4" s="244"/>
      <c r="L4" s="244"/>
      <c r="M4" s="244"/>
      <c r="N4" s="244"/>
      <c r="O4" s="244"/>
      <c r="V4" s="42"/>
      <c r="W4" s="42"/>
      <c r="X4" s="42"/>
      <c r="Y4" s="137"/>
      <c r="Z4" s="137"/>
      <c r="AA4" s="137"/>
      <c r="AB4" s="137"/>
      <c r="AC4" s="137"/>
      <c r="AD4" s="137"/>
      <c r="AE4" s="137"/>
      <c r="AF4" s="137"/>
    </row>
    <row r="5" spans="1:32" s="40" customFormat="1" ht="41.25" customHeight="1">
      <c r="A5" s="12"/>
      <c r="E5" s="238" t="s">
        <v>92</v>
      </c>
      <c r="F5" s="238"/>
      <c r="G5" s="238"/>
      <c r="H5" s="238"/>
      <c r="I5" s="238"/>
      <c r="J5" s="238"/>
      <c r="K5" s="238"/>
      <c r="L5" s="238"/>
      <c r="M5" s="238"/>
      <c r="N5" s="238"/>
      <c r="O5" s="238"/>
      <c r="V5" s="42"/>
      <c r="W5" s="42"/>
      <c r="X5" s="42"/>
      <c r="Y5" s="137"/>
      <c r="Z5" s="137"/>
      <c r="AA5" s="137"/>
      <c r="AB5" s="137"/>
      <c r="AC5" s="137"/>
      <c r="AD5" s="137"/>
      <c r="AE5" s="137"/>
      <c r="AF5" s="137"/>
    </row>
    <row r="6" spans="1:32" s="45" customFormat="1" ht="24.75" customHeight="1">
      <c r="A6" s="197" t="s">
        <v>95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43"/>
      <c r="N6" s="44"/>
    </row>
    <row r="7" spans="1:32" ht="13.5" customHeight="1">
      <c r="A7" s="22"/>
      <c r="B7" s="22"/>
      <c r="C7" s="22"/>
      <c r="D7" s="22"/>
      <c r="E7" s="82"/>
      <c r="F7" s="22"/>
      <c r="G7" s="82"/>
      <c r="H7" s="22"/>
      <c r="I7" s="126"/>
      <c r="J7" s="126"/>
      <c r="K7" s="126"/>
      <c r="L7" s="126"/>
    </row>
    <row r="8" spans="1:32" ht="35.25" customHeight="1">
      <c r="A8" s="169" t="s">
        <v>60</v>
      </c>
      <c r="B8" s="169" t="s">
        <v>104</v>
      </c>
      <c r="C8" s="169" t="s">
        <v>4</v>
      </c>
      <c r="D8" s="169" t="s">
        <v>97</v>
      </c>
      <c r="E8" s="236" t="s">
        <v>71</v>
      </c>
      <c r="F8" s="184" t="s">
        <v>6</v>
      </c>
      <c r="G8" s="185"/>
      <c r="H8" s="185"/>
      <c r="I8" s="185"/>
      <c r="J8" s="185"/>
      <c r="K8" s="185"/>
      <c r="L8" s="185"/>
      <c r="M8" s="192" t="s">
        <v>105</v>
      </c>
    </row>
    <row r="9" spans="1:32" ht="57" customHeight="1">
      <c r="A9" s="202"/>
      <c r="B9" s="179"/>
      <c r="C9" s="179"/>
      <c r="D9" s="179"/>
      <c r="E9" s="237"/>
      <c r="F9" s="4">
        <v>2014</v>
      </c>
      <c r="G9" s="83">
        <v>2015</v>
      </c>
      <c r="H9" s="26">
        <v>2016</v>
      </c>
      <c r="I9" s="127">
        <v>2017</v>
      </c>
      <c r="J9" s="127">
        <v>2018</v>
      </c>
      <c r="K9" s="127">
        <v>2019</v>
      </c>
      <c r="L9" s="127">
        <v>2020</v>
      </c>
      <c r="M9" s="193"/>
    </row>
    <row r="10" spans="1:32" ht="15.75">
      <c r="A10" s="139">
        <v>1</v>
      </c>
      <c r="B10" s="135">
        <v>2</v>
      </c>
      <c r="C10" s="135">
        <v>3</v>
      </c>
      <c r="D10" s="135">
        <v>4</v>
      </c>
      <c r="E10" s="141">
        <v>5</v>
      </c>
      <c r="F10" s="135">
        <v>6</v>
      </c>
      <c r="G10" s="141">
        <v>7</v>
      </c>
      <c r="H10" s="141">
        <v>8</v>
      </c>
      <c r="I10" s="128">
        <v>9</v>
      </c>
      <c r="J10" s="128">
        <v>10</v>
      </c>
      <c r="K10" s="128">
        <v>11</v>
      </c>
      <c r="L10" s="128">
        <v>12</v>
      </c>
      <c r="M10" s="141">
        <v>13</v>
      </c>
    </row>
    <row r="11" spans="1:32" s="53" customFormat="1" ht="22.5" customHeight="1">
      <c r="A11" s="50"/>
      <c r="B11" s="176" t="s">
        <v>3</v>
      </c>
      <c r="C11" s="177"/>
      <c r="D11" s="177"/>
      <c r="E11" s="177"/>
      <c r="F11" s="177"/>
      <c r="G11" s="177"/>
      <c r="H11" s="177"/>
      <c r="I11" s="177"/>
      <c r="J11" s="177"/>
      <c r="K11" s="177"/>
      <c r="L11" s="178"/>
      <c r="M11" s="33"/>
      <c r="N11" s="35"/>
    </row>
    <row r="12" spans="1:32" ht="38.25" customHeight="1">
      <c r="A12" s="139">
        <v>1</v>
      </c>
      <c r="B12" s="166" t="s">
        <v>28</v>
      </c>
      <c r="C12" s="182"/>
      <c r="D12" s="182"/>
      <c r="E12" s="182"/>
      <c r="F12" s="182"/>
      <c r="G12" s="182"/>
      <c r="H12" s="182"/>
      <c r="I12" s="182"/>
      <c r="J12" s="182"/>
      <c r="K12" s="182"/>
      <c r="L12" s="183"/>
      <c r="M12" s="15"/>
    </row>
    <row r="13" spans="1:32" ht="66" customHeight="1">
      <c r="A13" s="139">
        <v>2</v>
      </c>
      <c r="B13" s="8" t="s">
        <v>66</v>
      </c>
      <c r="C13" s="10"/>
      <c r="D13" s="10"/>
      <c r="E13" s="27"/>
      <c r="F13" s="10"/>
      <c r="G13" s="27"/>
      <c r="H13" s="27"/>
      <c r="I13" s="129"/>
      <c r="J13" s="129"/>
      <c r="K13" s="129"/>
      <c r="L13" s="129"/>
      <c r="M13" s="15"/>
    </row>
    <row r="14" spans="1:32" ht="122.25" customHeight="1">
      <c r="A14" s="203">
        <v>3</v>
      </c>
      <c r="B14" s="180" t="s">
        <v>135</v>
      </c>
      <c r="C14" s="20" t="s">
        <v>132</v>
      </c>
      <c r="D14" s="135" t="s">
        <v>62</v>
      </c>
      <c r="E14" s="141">
        <v>23</v>
      </c>
      <c r="F14" s="135">
        <v>4</v>
      </c>
      <c r="G14" s="141">
        <v>94</v>
      </c>
      <c r="H14" s="141">
        <v>64</v>
      </c>
      <c r="I14" s="128">
        <v>14</v>
      </c>
      <c r="J14" s="128">
        <v>12</v>
      </c>
      <c r="K14" s="131">
        <v>4</v>
      </c>
      <c r="L14" s="128">
        <v>9</v>
      </c>
      <c r="M14" s="186" t="s">
        <v>121</v>
      </c>
      <c r="N14" s="12">
        <f>SUM(F14:L14)</f>
        <v>201</v>
      </c>
    </row>
    <row r="15" spans="1:32" ht="141.75" customHeight="1">
      <c r="A15" s="204"/>
      <c r="B15" s="257"/>
      <c r="C15" s="20" t="s">
        <v>134</v>
      </c>
      <c r="D15" s="135" t="s">
        <v>62</v>
      </c>
      <c r="E15" s="141" t="s">
        <v>30</v>
      </c>
      <c r="F15" s="135">
        <v>26</v>
      </c>
      <c r="G15" s="141">
        <v>141</v>
      </c>
      <c r="H15" s="141">
        <v>40</v>
      </c>
      <c r="I15" s="130">
        <v>12</v>
      </c>
      <c r="J15" s="128">
        <v>25</v>
      </c>
      <c r="K15" s="131" t="s">
        <v>30</v>
      </c>
      <c r="L15" s="128">
        <v>20</v>
      </c>
      <c r="M15" s="249"/>
      <c r="N15" s="12">
        <f t="shared" ref="N15:N55" si="0">SUM(F15:L15)</f>
        <v>264</v>
      </c>
    </row>
    <row r="16" spans="1:32" ht="173.25" customHeight="1">
      <c r="A16" s="138"/>
      <c r="B16" s="258"/>
      <c r="C16" s="20" t="s">
        <v>133</v>
      </c>
      <c r="D16" s="135" t="s">
        <v>62</v>
      </c>
      <c r="E16" s="141" t="s">
        <v>30</v>
      </c>
      <c r="F16" s="135" t="s">
        <v>30</v>
      </c>
      <c r="G16" s="141" t="s">
        <v>30</v>
      </c>
      <c r="H16" s="141" t="s">
        <v>30</v>
      </c>
      <c r="I16" s="130" t="s">
        <v>30</v>
      </c>
      <c r="J16" s="128">
        <v>2</v>
      </c>
      <c r="K16" s="131" t="s">
        <v>30</v>
      </c>
      <c r="L16" s="128">
        <v>6</v>
      </c>
      <c r="M16" s="250"/>
      <c r="P16" s="39" t="e">
        <f>J16+K16+L16</f>
        <v>#VALUE!</v>
      </c>
    </row>
    <row r="17" spans="1:17" ht="67.5">
      <c r="A17" s="139">
        <v>4</v>
      </c>
      <c r="B17" s="11" t="s">
        <v>69</v>
      </c>
      <c r="C17" s="21" t="s">
        <v>61</v>
      </c>
      <c r="D17" s="135" t="s">
        <v>62</v>
      </c>
      <c r="E17" s="141" t="s">
        <v>30</v>
      </c>
      <c r="F17" s="135" t="s">
        <v>30</v>
      </c>
      <c r="G17" s="141" t="s">
        <v>30</v>
      </c>
      <c r="H17" s="141" t="s">
        <v>30</v>
      </c>
      <c r="I17" s="131" t="s">
        <v>30</v>
      </c>
      <c r="J17" s="128" t="s">
        <v>30</v>
      </c>
      <c r="K17" s="128" t="s">
        <v>30</v>
      </c>
      <c r="L17" s="130" t="s">
        <v>30</v>
      </c>
      <c r="M17" s="16" t="s">
        <v>122</v>
      </c>
      <c r="N17" s="12">
        <f t="shared" si="0"/>
        <v>0</v>
      </c>
    </row>
    <row r="18" spans="1:17" ht="63">
      <c r="A18" s="139">
        <v>5</v>
      </c>
      <c r="B18" s="64" t="s">
        <v>29</v>
      </c>
      <c r="C18" s="65"/>
      <c r="D18" s="239"/>
      <c r="E18" s="240"/>
      <c r="F18" s="240"/>
      <c r="G18" s="240"/>
      <c r="H18" s="240"/>
      <c r="I18" s="240"/>
      <c r="J18" s="240"/>
      <c r="K18" s="240"/>
      <c r="L18" s="241"/>
      <c r="M18" s="16"/>
    </row>
    <row r="19" spans="1:17" ht="101.25">
      <c r="A19" s="216">
        <v>6</v>
      </c>
      <c r="B19" s="213" t="s">
        <v>35</v>
      </c>
      <c r="C19" s="194" t="s">
        <v>8</v>
      </c>
      <c r="D19" s="191" t="s">
        <v>62</v>
      </c>
      <c r="E19" s="141">
        <v>1</v>
      </c>
      <c r="F19" s="141">
        <v>4</v>
      </c>
      <c r="G19" s="141" t="s">
        <v>30</v>
      </c>
      <c r="H19" s="141" t="s">
        <v>30</v>
      </c>
      <c r="I19" s="128" t="s">
        <v>30</v>
      </c>
      <c r="J19" s="128">
        <v>2</v>
      </c>
      <c r="K19" s="128" t="s">
        <v>30</v>
      </c>
      <c r="L19" s="128" t="s">
        <v>30</v>
      </c>
      <c r="M19" s="17" t="s">
        <v>123</v>
      </c>
      <c r="N19" s="12">
        <f t="shared" si="0"/>
        <v>6</v>
      </c>
      <c r="O19" s="39">
        <f>SUM(N19:N23)</f>
        <v>7</v>
      </c>
      <c r="P19" s="39" t="e">
        <f>F19+G19+H19+J19</f>
        <v>#VALUE!</v>
      </c>
    </row>
    <row r="20" spans="1:17" ht="56.25">
      <c r="A20" s="216"/>
      <c r="B20" s="214"/>
      <c r="C20" s="195"/>
      <c r="D20" s="170"/>
      <c r="E20" s="141" t="s">
        <v>30</v>
      </c>
      <c r="F20" s="141" t="s">
        <v>30</v>
      </c>
      <c r="G20" s="141" t="s">
        <v>30</v>
      </c>
      <c r="H20" s="141" t="s">
        <v>30</v>
      </c>
      <c r="I20" s="128" t="s">
        <v>30</v>
      </c>
      <c r="J20" s="128" t="s">
        <v>30</v>
      </c>
      <c r="K20" s="128" t="s">
        <v>30</v>
      </c>
      <c r="L20" s="128" t="s">
        <v>30</v>
      </c>
      <c r="M20" s="16" t="s">
        <v>114</v>
      </c>
      <c r="N20" s="12">
        <f t="shared" si="0"/>
        <v>0</v>
      </c>
    </row>
    <row r="21" spans="1:17" ht="67.5">
      <c r="A21" s="216"/>
      <c r="B21" s="214"/>
      <c r="C21" s="195"/>
      <c r="D21" s="170"/>
      <c r="E21" s="141" t="s">
        <v>30</v>
      </c>
      <c r="F21" s="141">
        <v>1</v>
      </c>
      <c r="G21" s="141" t="s">
        <v>30</v>
      </c>
      <c r="H21" s="141" t="s">
        <v>30</v>
      </c>
      <c r="I21" s="128" t="s">
        <v>30</v>
      </c>
      <c r="J21" s="128" t="s">
        <v>30</v>
      </c>
      <c r="K21" s="128" t="s">
        <v>30</v>
      </c>
      <c r="L21" s="128" t="s">
        <v>30</v>
      </c>
      <c r="M21" s="17" t="s">
        <v>107</v>
      </c>
      <c r="N21" s="12">
        <f t="shared" si="0"/>
        <v>1</v>
      </c>
      <c r="P21" s="39">
        <f>F21</f>
        <v>1</v>
      </c>
      <c r="Q21" s="84" t="e">
        <f>P19+P21+P24</f>
        <v>#VALUE!</v>
      </c>
    </row>
    <row r="22" spans="1:17" ht="67.5">
      <c r="A22" s="216"/>
      <c r="B22" s="214"/>
      <c r="C22" s="195"/>
      <c r="D22" s="170"/>
      <c r="E22" s="141" t="s">
        <v>30</v>
      </c>
      <c r="F22" s="141" t="s">
        <v>30</v>
      </c>
      <c r="G22" s="141" t="s">
        <v>30</v>
      </c>
      <c r="H22" s="141" t="s">
        <v>30</v>
      </c>
      <c r="I22" s="128" t="s">
        <v>30</v>
      </c>
      <c r="J22" s="128" t="s">
        <v>30</v>
      </c>
      <c r="K22" s="128" t="s">
        <v>30</v>
      </c>
      <c r="L22" s="128" t="s">
        <v>30</v>
      </c>
      <c r="M22" s="16" t="s">
        <v>115</v>
      </c>
      <c r="N22" s="12">
        <f t="shared" si="0"/>
        <v>0</v>
      </c>
    </row>
    <row r="23" spans="1:17" ht="225">
      <c r="A23" s="216"/>
      <c r="B23" s="214"/>
      <c r="C23" s="195"/>
      <c r="D23" s="170"/>
      <c r="E23" s="141" t="s">
        <v>30</v>
      </c>
      <c r="F23" s="141" t="s">
        <v>30</v>
      </c>
      <c r="G23" s="141" t="s">
        <v>30</v>
      </c>
      <c r="H23" s="141" t="s">
        <v>30</v>
      </c>
      <c r="I23" s="128" t="s">
        <v>30</v>
      </c>
      <c r="J23" s="128" t="s">
        <v>30</v>
      </c>
      <c r="K23" s="128" t="s">
        <v>30</v>
      </c>
      <c r="L23" s="128" t="s">
        <v>30</v>
      </c>
      <c r="M23" s="85" t="s">
        <v>124</v>
      </c>
      <c r="N23" s="12">
        <f t="shared" si="0"/>
        <v>0</v>
      </c>
    </row>
    <row r="24" spans="1:17" ht="15.75">
      <c r="A24" s="216"/>
      <c r="B24" s="214"/>
      <c r="C24" s="195"/>
      <c r="D24" s="170"/>
      <c r="E24" s="141">
        <v>7</v>
      </c>
      <c r="F24" s="141" t="s">
        <v>30</v>
      </c>
      <c r="G24" s="141">
        <v>2</v>
      </c>
      <c r="H24" s="141" t="s">
        <v>30</v>
      </c>
      <c r="I24" s="128" t="s">
        <v>30</v>
      </c>
      <c r="J24" s="128" t="s">
        <v>30</v>
      </c>
      <c r="K24" s="128" t="s">
        <v>30</v>
      </c>
      <c r="L24" s="128" t="s">
        <v>30</v>
      </c>
      <c r="M24" s="227" t="s">
        <v>81</v>
      </c>
      <c r="N24" s="12" t="e">
        <f>F24+G24+H24+L24</f>
        <v>#VALUE!</v>
      </c>
      <c r="P24" s="39">
        <v>2</v>
      </c>
    </row>
    <row r="25" spans="1:17" ht="31.5">
      <c r="A25" s="216"/>
      <c r="B25" s="215"/>
      <c r="C25" s="196"/>
      <c r="D25" s="135" t="s">
        <v>25</v>
      </c>
      <c r="E25" s="141"/>
      <c r="F25" s="141" t="s">
        <v>30</v>
      </c>
      <c r="G25" s="141">
        <v>50.2</v>
      </c>
      <c r="H25" s="141" t="s">
        <v>30</v>
      </c>
      <c r="I25" s="128" t="s">
        <v>30</v>
      </c>
      <c r="J25" s="128" t="s">
        <v>30</v>
      </c>
      <c r="K25" s="128" t="s">
        <v>30</v>
      </c>
      <c r="L25" s="128" t="s">
        <v>30</v>
      </c>
      <c r="M25" s="228"/>
      <c r="N25" s="12" t="e">
        <f>F25+G25+H25+L25</f>
        <v>#VALUE!</v>
      </c>
    </row>
    <row r="26" spans="1:17" ht="45">
      <c r="A26" s="216">
        <v>7</v>
      </c>
      <c r="B26" s="217" t="s">
        <v>36</v>
      </c>
      <c r="C26" s="163" t="s">
        <v>75</v>
      </c>
      <c r="D26" s="191" t="s">
        <v>62</v>
      </c>
      <c r="E26" s="141">
        <v>1</v>
      </c>
      <c r="F26" s="141">
        <v>1</v>
      </c>
      <c r="G26" s="141">
        <v>3</v>
      </c>
      <c r="H26" s="141" t="s">
        <v>30</v>
      </c>
      <c r="I26" s="128" t="s">
        <v>30</v>
      </c>
      <c r="J26" s="128" t="s">
        <v>30</v>
      </c>
      <c r="K26" s="128" t="s">
        <v>30</v>
      </c>
      <c r="L26" s="128" t="s">
        <v>30</v>
      </c>
      <c r="M26" s="17" t="s">
        <v>85</v>
      </c>
      <c r="N26" s="12">
        <f t="shared" si="0"/>
        <v>4</v>
      </c>
      <c r="O26" s="39">
        <f>SUM(N26:N28)</f>
        <v>16</v>
      </c>
      <c r="P26" s="39">
        <f>F26+G26</f>
        <v>4</v>
      </c>
    </row>
    <row r="27" spans="1:17" ht="56.25">
      <c r="A27" s="216"/>
      <c r="B27" s="217"/>
      <c r="C27" s="164"/>
      <c r="D27" s="170"/>
      <c r="E27" s="141" t="s">
        <v>30</v>
      </c>
      <c r="F27" s="141" t="s">
        <v>30</v>
      </c>
      <c r="G27" s="141" t="s">
        <v>30</v>
      </c>
      <c r="H27" s="141" t="s">
        <v>30</v>
      </c>
      <c r="I27" s="128" t="s">
        <v>30</v>
      </c>
      <c r="J27" s="128" t="s">
        <v>30</v>
      </c>
      <c r="K27" s="128" t="s">
        <v>30</v>
      </c>
      <c r="L27" s="128" t="s">
        <v>30</v>
      </c>
      <c r="M27" s="16" t="s">
        <v>114</v>
      </c>
      <c r="N27" s="12">
        <f t="shared" si="0"/>
        <v>0</v>
      </c>
      <c r="Q27" s="84">
        <f>P26+P28</f>
        <v>16</v>
      </c>
    </row>
    <row r="28" spans="1:17" ht="56.25">
      <c r="A28" s="216"/>
      <c r="B28" s="217"/>
      <c r="C28" s="165"/>
      <c r="D28" s="171"/>
      <c r="E28" s="141">
        <v>9</v>
      </c>
      <c r="F28" s="141" t="s">
        <v>30</v>
      </c>
      <c r="G28" s="141">
        <v>12</v>
      </c>
      <c r="H28" s="141" t="s">
        <v>30</v>
      </c>
      <c r="I28" s="128" t="s">
        <v>30</v>
      </c>
      <c r="J28" s="128" t="s">
        <v>30</v>
      </c>
      <c r="K28" s="128" t="s">
        <v>30</v>
      </c>
      <c r="L28" s="128" t="s">
        <v>30</v>
      </c>
      <c r="M28" s="18" t="s">
        <v>86</v>
      </c>
      <c r="N28" s="12">
        <f t="shared" si="0"/>
        <v>12</v>
      </c>
      <c r="P28" s="39">
        <f>G28</f>
        <v>12</v>
      </c>
    </row>
    <row r="29" spans="1:17" ht="112.5">
      <c r="A29" s="216">
        <v>8</v>
      </c>
      <c r="B29" s="213" t="s">
        <v>37</v>
      </c>
      <c r="C29" s="163" t="s">
        <v>13</v>
      </c>
      <c r="D29" s="191" t="s">
        <v>62</v>
      </c>
      <c r="E29" s="141">
        <v>1</v>
      </c>
      <c r="F29" s="141">
        <v>2</v>
      </c>
      <c r="G29" s="141">
        <v>1</v>
      </c>
      <c r="H29" s="141" t="s">
        <v>30</v>
      </c>
      <c r="I29" s="128" t="s">
        <v>30</v>
      </c>
      <c r="J29" s="128">
        <v>1</v>
      </c>
      <c r="K29" s="128" t="s">
        <v>30</v>
      </c>
      <c r="L29" s="128" t="s">
        <v>30</v>
      </c>
      <c r="M29" s="17" t="s">
        <v>125</v>
      </c>
      <c r="N29" s="12">
        <f t="shared" si="0"/>
        <v>4</v>
      </c>
      <c r="O29" s="39">
        <f>SUM(N29:N32)</f>
        <v>8</v>
      </c>
      <c r="P29" s="39">
        <f>G29+F29+J29</f>
        <v>4</v>
      </c>
    </row>
    <row r="30" spans="1:17" ht="56.25">
      <c r="A30" s="216"/>
      <c r="B30" s="214"/>
      <c r="C30" s="164"/>
      <c r="D30" s="170"/>
      <c r="E30" s="141" t="s">
        <v>30</v>
      </c>
      <c r="F30" s="141" t="s">
        <v>30</v>
      </c>
      <c r="G30" s="141" t="s">
        <v>30</v>
      </c>
      <c r="H30" s="141" t="s">
        <v>30</v>
      </c>
      <c r="I30" s="128" t="s">
        <v>30</v>
      </c>
      <c r="J30" s="128" t="s">
        <v>30</v>
      </c>
      <c r="K30" s="128" t="s">
        <v>30</v>
      </c>
      <c r="L30" s="128" t="s">
        <v>30</v>
      </c>
      <c r="M30" s="16" t="s">
        <v>114</v>
      </c>
      <c r="N30" s="12">
        <f t="shared" si="0"/>
        <v>0</v>
      </c>
      <c r="Q30" s="84">
        <f>P29+P31+P32</f>
        <v>8</v>
      </c>
    </row>
    <row r="31" spans="1:17" ht="56.25">
      <c r="A31" s="216"/>
      <c r="B31" s="214"/>
      <c r="C31" s="164"/>
      <c r="D31" s="170"/>
      <c r="E31" s="86" t="s">
        <v>30</v>
      </c>
      <c r="F31" s="141" t="s">
        <v>30</v>
      </c>
      <c r="G31" s="141">
        <v>3</v>
      </c>
      <c r="H31" s="141" t="s">
        <v>30</v>
      </c>
      <c r="I31" s="128" t="s">
        <v>30</v>
      </c>
      <c r="J31" s="128" t="s">
        <v>30</v>
      </c>
      <c r="K31" s="128" t="s">
        <v>30</v>
      </c>
      <c r="L31" s="128" t="s">
        <v>30</v>
      </c>
      <c r="M31" s="18" t="s">
        <v>81</v>
      </c>
      <c r="N31" s="12">
        <f t="shared" si="0"/>
        <v>3</v>
      </c>
      <c r="P31" s="39">
        <f>G31</f>
        <v>3</v>
      </c>
    </row>
    <row r="32" spans="1:17" ht="22.5">
      <c r="A32" s="216"/>
      <c r="B32" s="215"/>
      <c r="C32" s="165"/>
      <c r="D32" s="171"/>
      <c r="E32" s="141" t="s">
        <v>30</v>
      </c>
      <c r="F32" s="141">
        <v>1</v>
      </c>
      <c r="G32" s="141" t="s">
        <v>30</v>
      </c>
      <c r="H32" s="141" t="s">
        <v>30</v>
      </c>
      <c r="I32" s="128" t="s">
        <v>30</v>
      </c>
      <c r="J32" s="128" t="s">
        <v>30</v>
      </c>
      <c r="K32" s="128" t="s">
        <v>30</v>
      </c>
      <c r="L32" s="128" t="s">
        <v>30</v>
      </c>
      <c r="M32" s="18" t="s">
        <v>99</v>
      </c>
      <c r="N32" s="12">
        <f t="shared" si="0"/>
        <v>1</v>
      </c>
      <c r="P32" s="39">
        <f>F32</f>
        <v>1</v>
      </c>
    </row>
    <row r="33" spans="1:17" ht="45">
      <c r="A33" s="216">
        <v>9</v>
      </c>
      <c r="B33" s="213" t="s">
        <v>48</v>
      </c>
      <c r="C33" s="160" t="s">
        <v>49</v>
      </c>
      <c r="D33" s="169" t="s">
        <v>62</v>
      </c>
      <c r="E33" s="141" t="s">
        <v>30</v>
      </c>
      <c r="F33" s="141" t="s">
        <v>30</v>
      </c>
      <c r="G33" s="141">
        <v>2</v>
      </c>
      <c r="H33" s="141" t="s">
        <v>30</v>
      </c>
      <c r="I33" s="128" t="s">
        <v>30</v>
      </c>
      <c r="J33" s="128" t="s">
        <v>30</v>
      </c>
      <c r="K33" s="128" t="s">
        <v>30</v>
      </c>
      <c r="L33" s="128" t="s">
        <v>30</v>
      </c>
      <c r="M33" s="17" t="s">
        <v>79</v>
      </c>
      <c r="N33" s="12">
        <f t="shared" si="0"/>
        <v>2</v>
      </c>
      <c r="O33" s="39">
        <f>SUM(N33:N35)</f>
        <v>6</v>
      </c>
      <c r="P33" s="39">
        <f>G33</f>
        <v>2</v>
      </c>
      <c r="Q33" s="84">
        <f>P33+P35</f>
        <v>6</v>
      </c>
    </row>
    <row r="34" spans="1:17" ht="56.25">
      <c r="A34" s="216"/>
      <c r="B34" s="214"/>
      <c r="C34" s="161"/>
      <c r="D34" s="169"/>
      <c r="E34" s="141" t="s">
        <v>30</v>
      </c>
      <c r="F34" s="141" t="s">
        <v>30</v>
      </c>
      <c r="G34" s="141" t="s">
        <v>30</v>
      </c>
      <c r="H34" s="141" t="s">
        <v>30</v>
      </c>
      <c r="I34" s="128" t="s">
        <v>30</v>
      </c>
      <c r="J34" s="128" t="s">
        <v>30</v>
      </c>
      <c r="K34" s="128" t="s">
        <v>30</v>
      </c>
      <c r="L34" s="128" t="s">
        <v>30</v>
      </c>
      <c r="M34" s="16" t="s">
        <v>116</v>
      </c>
      <c r="N34" s="12">
        <f t="shared" si="0"/>
        <v>0</v>
      </c>
    </row>
    <row r="35" spans="1:17" ht="56.25">
      <c r="A35" s="216"/>
      <c r="B35" s="214"/>
      <c r="C35" s="162"/>
      <c r="D35" s="169"/>
      <c r="E35" s="141">
        <v>10</v>
      </c>
      <c r="F35" s="141">
        <v>2</v>
      </c>
      <c r="G35" s="141">
        <v>2</v>
      </c>
      <c r="H35" s="141" t="s">
        <v>30</v>
      </c>
      <c r="I35" s="128" t="s">
        <v>30</v>
      </c>
      <c r="J35" s="128" t="s">
        <v>30</v>
      </c>
      <c r="K35" s="128" t="s">
        <v>30</v>
      </c>
      <c r="L35" s="128" t="s">
        <v>30</v>
      </c>
      <c r="M35" s="18" t="s">
        <v>87</v>
      </c>
      <c r="N35" s="12">
        <f t="shared" si="0"/>
        <v>4</v>
      </c>
      <c r="P35" s="39">
        <f>F35+G35</f>
        <v>4</v>
      </c>
    </row>
    <row r="36" spans="1:17" ht="45">
      <c r="A36" s="216"/>
      <c r="B36" s="215"/>
      <c r="C36" s="20" t="s">
        <v>76</v>
      </c>
      <c r="D36" s="169"/>
      <c r="E36" s="141">
        <v>1</v>
      </c>
      <c r="F36" s="141" t="s">
        <v>30</v>
      </c>
      <c r="G36" s="141" t="s">
        <v>30</v>
      </c>
      <c r="H36" s="141" t="s">
        <v>30</v>
      </c>
      <c r="I36" s="128" t="s">
        <v>30</v>
      </c>
      <c r="J36" s="128" t="s">
        <v>30</v>
      </c>
      <c r="K36" s="128" t="s">
        <v>30</v>
      </c>
      <c r="L36" s="128" t="s">
        <v>30</v>
      </c>
      <c r="M36" s="17" t="s">
        <v>79</v>
      </c>
      <c r="N36" s="12">
        <f t="shared" si="0"/>
        <v>0</v>
      </c>
    </row>
    <row r="37" spans="1:17" ht="56.25">
      <c r="A37" s="203">
        <v>10</v>
      </c>
      <c r="B37" s="213" t="s">
        <v>38</v>
      </c>
      <c r="C37" s="163" t="s">
        <v>72</v>
      </c>
      <c r="D37" s="191" t="s">
        <v>62</v>
      </c>
      <c r="E37" s="141" t="s">
        <v>30</v>
      </c>
      <c r="F37" s="141" t="s">
        <v>30</v>
      </c>
      <c r="G37" s="141" t="s">
        <v>30</v>
      </c>
      <c r="H37" s="141" t="s">
        <v>30</v>
      </c>
      <c r="I37" s="128" t="s">
        <v>30</v>
      </c>
      <c r="J37" s="128" t="s">
        <v>30</v>
      </c>
      <c r="K37" s="128" t="s">
        <v>30</v>
      </c>
      <c r="L37" s="128" t="s">
        <v>30</v>
      </c>
      <c r="M37" s="17" t="s">
        <v>117</v>
      </c>
      <c r="N37" s="12">
        <f t="shared" si="0"/>
        <v>0</v>
      </c>
      <c r="O37" s="39">
        <f>SUM(N37:N39)</f>
        <v>2</v>
      </c>
    </row>
    <row r="38" spans="1:17" ht="56.25">
      <c r="A38" s="205"/>
      <c r="B38" s="214"/>
      <c r="C38" s="164"/>
      <c r="D38" s="170"/>
      <c r="E38" s="141" t="s">
        <v>30</v>
      </c>
      <c r="F38" s="141" t="s">
        <v>30</v>
      </c>
      <c r="G38" s="141" t="s">
        <v>30</v>
      </c>
      <c r="H38" s="141" t="s">
        <v>30</v>
      </c>
      <c r="I38" s="128" t="s">
        <v>30</v>
      </c>
      <c r="J38" s="128" t="s">
        <v>30</v>
      </c>
      <c r="K38" s="128" t="s">
        <v>30</v>
      </c>
      <c r="L38" s="128" t="s">
        <v>30</v>
      </c>
      <c r="M38" s="16" t="s">
        <v>116</v>
      </c>
      <c r="N38" s="12">
        <f t="shared" si="0"/>
        <v>0</v>
      </c>
      <c r="Q38" s="84">
        <v>2</v>
      </c>
    </row>
    <row r="39" spans="1:17" ht="56.25">
      <c r="A39" s="205"/>
      <c r="B39" s="214"/>
      <c r="C39" s="164"/>
      <c r="D39" s="170"/>
      <c r="E39" s="141" t="s">
        <v>30</v>
      </c>
      <c r="F39" s="141" t="s">
        <v>30</v>
      </c>
      <c r="G39" s="141">
        <v>2</v>
      </c>
      <c r="H39" s="141" t="s">
        <v>30</v>
      </c>
      <c r="I39" s="128" t="s">
        <v>30</v>
      </c>
      <c r="J39" s="128" t="s">
        <v>30</v>
      </c>
      <c r="K39" s="128" t="s">
        <v>30</v>
      </c>
      <c r="L39" s="128" t="s">
        <v>30</v>
      </c>
      <c r="M39" s="18" t="s">
        <v>1</v>
      </c>
      <c r="N39" s="12">
        <f t="shared" si="0"/>
        <v>2</v>
      </c>
    </row>
    <row r="40" spans="1:17" ht="67.5">
      <c r="A40" s="204"/>
      <c r="B40" s="215"/>
      <c r="C40" s="165"/>
      <c r="D40" s="171"/>
      <c r="E40" s="141" t="s">
        <v>30</v>
      </c>
      <c r="F40" s="141" t="s">
        <v>30</v>
      </c>
      <c r="G40" s="141" t="s">
        <v>30</v>
      </c>
      <c r="H40" s="141" t="s">
        <v>30</v>
      </c>
      <c r="I40" s="128" t="s">
        <v>30</v>
      </c>
      <c r="J40" s="128" t="s">
        <v>30</v>
      </c>
      <c r="K40" s="128" t="s">
        <v>30</v>
      </c>
      <c r="L40" s="128" t="s">
        <v>30</v>
      </c>
      <c r="M40" s="18" t="s">
        <v>115</v>
      </c>
    </row>
    <row r="41" spans="1:17" ht="45">
      <c r="A41" s="216">
        <v>11</v>
      </c>
      <c r="B41" s="213" t="s">
        <v>40</v>
      </c>
      <c r="C41" s="163" t="s">
        <v>73</v>
      </c>
      <c r="D41" s="191" t="s">
        <v>62</v>
      </c>
      <c r="E41" s="141" t="s">
        <v>30</v>
      </c>
      <c r="F41" s="141">
        <v>1</v>
      </c>
      <c r="G41" s="141" t="s">
        <v>30</v>
      </c>
      <c r="H41" s="141" t="s">
        <v>30</v>
      </c>
      <c r="I41" s="128" t="s">
        <v>30</v>
      </c>
      <c r="J41" s="128" t="s">
        <v>30</v>
      </c>
      <c r="K41" s="128" t="s">
        <v>30</v>
      </c>
      <c r="L41" s="128" t="s">
        <v>30</v>
      </c>
      <c r="M41" s="17" t="s">
        <v>79</v>
      </c>
      <c r="N41" s="12">
        <f t="shared" si="0"/>
        <v>1</v>
      </c>
      <c r="O41" s="39">
        <f>SUM(N41:N42)</f>
        <v>1</v>
      </c>
      <c r="P41" s="39">
        <f>F41</f>
        <v>1</v>
      </c>
    </row>
    <row r="42" spans="1:17" ht="56.25">
      <c r="A42" s="216"/>
      <c r="B42" s="214"/>
      <c r="C42" s="164"/>
      <c r="D42" s="170"/>
      <c r="E42" s="141" t="s">
        <v>30</v>
      </c>
      <c r="F42" s="141" t="s">
        <v>30</v>
      </c>
      <c r="G42" s="141" t="s">
        <v>30</v>
      </c>
      <c r="H42" s="141" t="s">
        <v>30</v>
      </c>
      <c r="I42" s="128" t="s">
        <v>30</v>
      </c>
      <c r="J42" s="128" t="s">
        <v>30</v>
      </c>
      <c r="K42" s="128" t="s">
        <v>30</v>
      </c>
      <c r="L42" s="128" t="s">
        <v>30</v>
      </c>
      <c r="M42" s="16" t="s">
        <v>116</v>
      </c>
      <c r="N42" s="12">
        <f t="shared" si="0"/>
        <v>0</v>
      </c>
      <c r="Q42" s="84">
        <v>1</v>
      </c>
    </row>
    <row r="43" spans="1:17" ht="67.5">
      <c r="A43" s="216"/>
      <c r="B43" s="215"/>
      <c r="C43" s="165"/>
      <c r="D43" s="171"/>
      <c r="E43" s="140" t="s">
        <v>30</v>
      </c>
      <c r="F43" s="140" t="s">
        <v>30</v>
      </c>
      <c r="G43" s="141" t="s">
        <v>30</v>
      </c>
      <c r="H43" s="141" t="s">
        <v>30</v>
      </c>
      <c r="I43" s="128" t="s">
        <v>30</v>
      </c>
      <c r="J43" s="128" t="s">
        <v>30</v>
      </c>
      <c r="K43" s="128" t="s">
        <v>30</v>
      </c>
      <c r="L43" s="128" t="s">
        <v>30</v>
      </c>
      <c r="M43" s="18" t="s">
        <v>118</v>
      </c>
      <c r="N43" s="12">
        <f t="shared" si="0"/>
        <v>0</v>
      </c>
    </row>
    <row r="44" spans="1:17" ht="56.25">
      <c r="A44" s="203">
        <v>12</v>
      </c>
      <c r="B44" s="234" t="s">
        <v>41</v>
      </c>
      <c r="C44" s="163" t="s">
        <v>15</v>
      </c>
      <c r="D44" s="191" t="s">
        <v>62</v>
      </c>
      <c r="E44" s="140" t="s">
        <v>30</v>
      </c>
      <c r="F44" s="140" t="s">
        <v>30</v>
      </c>
      <c r="G44" s="141">
        <v>1</v>
      </c>
      <c r="H44" s="141" t="s">
        <v>30</v>
      </c>
      <c r="I44" s="128" t="s">
        <v>30</v>
      </c>
      <c r="J44" s="128" t="s">
        <v>30</v>
      </c>
      <c r="K44" s="128" t="s">
        <v>30</v>
      </c>
      <c r="L44" s="128" t="s">
        <v>30</v>
      </c>
      <c r="M44" s="18" t="s">
        <v>81</v>
      </c>
      <c r="N44" s="12">
        <f t="shared" si="0"/>
        <v>1</v>
      </c>
      <c r="Q44" s="84">
        <v>1</v>
      </c>
    </row>
    <row r="45" spans="1:17" ht="146.25">
      <c r="A45" s="204"/>
      <c r="B45" s="235"/>
      <c r="C45" s="165"/>
      <c r="D45" s="171"/>
      <c r="E45" s="140" t="s">
        <v>30</v>
      </c>
      <c r="F45" s="140" t="s">
        <v>30</v>
      </c>
      <c r="G45" s="141" t="s">
        <v>30</v>
      </c>
      <c r="H45" s="141" t="s">
        <v>30</v>
      </c>
      <c r="I45" s="128" t="s">
        <v>30</v>
      </c>
      <c r="J45" s="128" t="s">
        <v>30</v>
      </c>
      <c r="K45" s="128" t="s">
        <v>30</v>
      </c>
      <c r="L45" s="128" t="s">
        <v>30</v>
      </c>
      <c r="M45" s="18" t="s">
        <v>127</v>
      </c>
      <c r="Q45" s="84"/>
    </row>
    <row r="46" spans="1:17" ht="56.25">
      <c r="A46" s="203">
        <v>13</v>
      </c>
      <c r="B46" s="234" t="s">
        <v>42</v>
      </c>
      <c r="C46" s="163" t="s">
        <v>17</v>
      </c>
      <c r="D46" s="191" t="s">
        <v>62</v>
      </c>
      <c r="E46" s="140" t="s">
        <v>30</v>
      </c>
      <c r="F46" s="140" t="s">
        <v>30</v>
      </c>
      <c r="G46" s="141">
        <v>2</v>
      </c>
      <c r="H46" s="141" t="s">
        <v>30</v>
      </c>
      <c r="I46" s="128" t="s">
        <v>30</v>
      </c>
      <c r="J46" s="128" t="s">
        <v>30</v>
      </c>
      <c r="K46" s="128" t="s">
        <v>30</v>
      </c>
      <c r="L46" s="128" t="s">
        <v>30</v>
      </c>
      <c r="M46" s="18" t="s">
        <v>81</v>
      </c>
      <c r="N46" s="12">
        <f t="shared" si="0"/>
        <v>2</v>
      </c>
      <c r="Q46" s="84">
        <v>2</v>
      </c>
    </row>
    <row r="47" spans="1:17" ht="180">
      <c r="A47" s="204"/>
      <c r="B47" s="235"/>
      <c r="C47" s="165"/>
      <c r="D47" s="171"/>
      <c r="E47" s="140" t="s">
        <v>30</v>
      </c>
      <c r="F47" s="140" t="s">
        <v>30</v>
      </c>
      <c r="G47" s="141" t="s">
        <v>30</v>
      </c>
      <c r="H47" s="141" t="s">
        <v>30</v>
      </c>
      <c r="I47" s="128" t="s">
        <v>30</v>
      </c>
      <c r="J47" s="128" t="s">
        <v>30</v>
      </c>
      <c r="K47" s="128" t="s">
        <v>30</v>
      </c>
      <c r="L47" s="128" t="s">
        <v>30</v>
      </c>
      <c r="M47" s="18" t="s">
        <v>126</v>
      </c>
      <c r="Q47" s="84"/>
    </row>
    <row r="48" spans="1:17" s="53" customFormat="1" ht="135">
      <c r="A48" s="203">
        <v>14</v>
      </c>
      <c r="B48" s="234" t="s">
        <v>45</v>
      </c>
      <c r="C48" s="232" t="s">
        <v>47</v>
      </c>
      <c r="D48" s="140" t="s">
        <v>62</v>
      </c>
      <c r="E48" s="141" t="s">
        <v>30</v>
      </c>
      <c r="F48" s="141">
        <v>3</v>
      </c>
      <c r="G48" s="141" t="s">
        <v>30</v>
      </c>
      <c r="H48" s="141">
        <v>1</v>
      </c>
      <c r="I48" s="130">
        <v>1</v>
      </c>
      <c r="J48" s="130">
        <v>1</v>
      </c>
      <c r="K48" s="131" t="s">
        <v>30</v>
      </c>
      <c r="L48" s="131" t="s">
        <v>30</v>
      </c>
      <c r="M48" s="38" t="s">
        <v>128</v>
      </c>
      <c r="N48" s="35">
        <f>SUM(F48:L48)</f>
        <v>6</v>
      </c>
      <c r="Q48" s="84">
        <v>8</v>
      </c>
    </row>
    <row r="49" spans="1:17" s="53" customFormat="1" ht="112.5">
      <c r="A49" s="204"/>
      <c r="B49" s="235"/>
      <c r="C49" s="233"/>
      <c r="D49" s="140" t="s">
        <v>62</v>
      </c>
      <c r="E49" s="140" t="s">
        <v>30</v>
      </c>
      <c r="F49" s="140" t="s">
        <v>30</v>
      </c>
      <c r="G49" s="141" t="s">
        <v>30</v>
      </c>
      <c r="H49" s="141">
        <v>5</v>
      </c>
      <c r="I49" s="128">
        <v>3</v>
      </c>
      <c r="J49" s="128" t="s">
        <v>30</v>
      </c>
      <c r="K49" s="128" t="s">
        <v>30</v>
      </c>
      <c r="L49" s="128" t="s">
        <v>30</v>
      </c>
      <c r="M49" s="17" t="s">
        <v>129</v>
      </c>
      <c r="N49" s="35"/>
      <c r="Q49" s="84">
        <f>H49+I49</f>
        <v>8</v>
      </c>
    </row>
    <row r="50" spans="1:17" ht="56.25">
      <c r="A50" s="253">
        <v>15</v>
      </c>
      <c r="B50" s="251" t="s">
        <v>44</v>
      </c>
      <c r="C50" s="255" t="s">
        <v>18</v>
      </c>
      <c r="D50" s="136" t="s">
        <v>62</v>
      </c>
      <c r="E50" s="140" t="s">
        <v>30</v>
      </c>
      <c r="F50" s="140" t="s">
        <v>30</v>
      </c>
      <c r="G50" s="141">
        <v>3</v>
      </c>
      <c r="H50" s="141">
        <v>1</v>
      </c>
      <c r="I50" s="128" t="s">
        <v>30</v>
      </c>
      <c r="J50" s="128" t="s">
        <v>30</v>
      </c>
      <c r="K50" s="128" t="s">
        <v>30</v>
      </c>
      <c r="L50" s="128" t="s">
        <v>30</v>
      </c>
      <c r="M50" s="18" t="s">
        <v>81</v>
      </c>
      <c r="N50" s="12">
        <f t="shared" si="0"/>
        <v>4</v>
      </c>
      <c r="Q50" s="84">
        <f>G50+H50</f>
        <v>4</v>
      </c>
    </row>
    <row r="51" spans="1:17" ht="56.25">
      <c r="A51" s="254"/>
      <c r="B51" s="252"/>
      <c r="C51" s="256"/>
      <c r="D51" s="136" t="s">
        <v>62</v>
      </c>
      <c r="E51" s="140" t="s">
        <v>30</v>
      </c>
      <c r="F51" s="140" t="s">
        <v>30</v>
      </c>
      <c r="G51" s="141" t="s">
        <v>30</v>
      </c>
      <c r="H51" s="141" t="s">
        <v>30</v>
      </c>
      <c r="I51" s="128">
        <v>1</v>
      </c>
      <c r="J51" s="128" t="s">
        <v>30</v>
      </c>
      <c r="K51" s="128" t="s">
        <v>30</v>
      </c>
      <c r="L51" s="128" t="s">
        <v>30</v>
      </c>
      <c r="M51" s="134" t="s">
        <v>131</v>
      </c>
      <c r="Q51" s="84"/>
    </row>
    <row r="52" spans="1:17" ht="67.5">
      <c r="A52" s="203">
        <v>16</v>
      </c>
      <c r="B52" s="242" t="s">
        <v>43</v>
      </c>
      <c r="C52" s="243" t="s">
        <v>26</v>
      </c>
      <c r="D52" s="169" t="s">
        <v>62</v>
      </c>
      <c r="E52" s="141" t="s">
        <v>30</v>
      </c>
      <c r="F52" s="141" t="s">
        <v>30</v>
      </c>
      <c r="G52" s="141" t="s">
        <v>30</v>
      </c>
      <c r="H52" s="141" t="s">
        <v>30</v>
      </c>
      <c r="I52" s="128" t="s">
        <v>30</v>
      </c>
      <c r="J52" s="128" t="s">
        <v>30</v>
      </c>
      <c r="K52" s="128" t="s">
        <v>30</v>
      </c>
      <c r="L52" s="128" t="s">
        <v>30</v>
      </c>
      <c r="M52" s="18" t="s">
        <v>119</v>
      </c>
      <c r="N52" s="12">
        <f t="shared" si="0"/>
        <v>0</v>
      </c>
    </row>
    <row r="53" spans="1:17" ht="67.5">
      <c r="A53" s="204"/>
      <c r="B53" s="242"/>
      <c r="C53" s="243"/>
      <c r="D53" s="169"/>
      <c r="E53" s="141" t="s">
        <v>30</v>
      </c>
      <c r="F53" s="141" t="s">
        <v>30</v>
      </c>
      <c r="G53" s="141" t="s">
        <v>30</v>
      </c>
      <c r="H53" s="141" t="s">
        <v>30</v>
      </c>
      <c r="I53" s="128" t="s">
        <v>30</v>
      </c>
      <c r="J53" s="128" t="s">
        <v>30</v>
      </c>
      <c r="K53" s="128" t="s">
        <v>30</v>
      </c>
      <c r="L53" s="128" t="s">
        <v>30</v>
      </c>
      <c r="M53" s="18" t="s">
        <v>120</v>
      </c>
    </row>
    <row r="54" spans="1:17" ht="15.75">
      <c r="A54" s="50">
        <v>17</v>
      </c>
      <c r="B54" s="166" t="s">
        <v>19</v>
      </c>
      <c r="C54" s="167"/>
      <c r="D54" s="167"/>
      <c r="E54" s="167"/>
      <c r="F54" s="167"/>
      <c r="G54" s="167"/>
      <c r="H54" s="167"/>
      <c r="I54" s="167"/>
      <c r="J54" s="167"/>
      <c r="K54" s="167"/>
      <c r="L54" s="168"/>
      <c r="M54" s="15"/>
    </row>
    <row r="55" spans="1:17" ht="135">
      <c r="A55" s="139">
        <v>18</v>
      </c>
      <c r="B55" s="8" t="s">
        <v>63</v>
      </c>
      <c r="C55" s="19" t="s">
        <v>70</v>
      </c>
      <c r="D55" s="135" t="s">
        <v>64</v>
      </c>
      <c r="E55" s="141">
        <v>26195</v>
      </c>
      <c r="F55" s="141">
        <v>36637</v>
      </c>
      <c r="G55" s="141">
        <v>37870</v>
      </c>
      <c r="H55" s="141">
        <v>35310</v>
      </c>
      <c r="I55" s="130" t="s">
        <v>30</v>
      </c>
      <c r="J55" s="130" t="s">
        <v>30</v>
      </c>
      <c r="K55" s="128" t="s">
        <v>30</v>
      </c>
      <c r="L55" s="130" t="s">
        <v>30</v>
      </c>
      <c r="M55" s="16" t="s">
        <v>110</v>
      </c>
      <c r="N55" s="12">
        <f t="shared" si="0"/>
        <v>109817</v>
      </c>
    </row>
    <row r="56" spans="1:17" ht="15.75">
      <c r="A56" s="50">
        <v>19</v>
      </c>
      <c r="B56" s="229" t="s">
        <v>53</v>
      </c>
      <c r="C56" s="230"/>
      <c r="D56" s="230"/>
      <c r="E56" s="230"/>
      <c r="F56" s="230"/>
      <c r="G56" s="230"/>
      <c r="H56" s="230"/>
      <c r="I56" s="230"/>
      <c r="J56" s="230"/>
      <c r="K56" s="230"/>
      <c r="L56" s="231"/>
      <c r="M56" s="15"/>
    </row>
    <row r="57" spans="1:17" ht="157.5">
      <c r="A57" s="139">
        <v>20</v>
      </c>
      <c r="B57" s="78" t="s">
        <v>52</v>
      </c>
      <c r="C57" s="19" t="s">
        <v>55</v>
      </c>
      <c r="D57" s="136" t="s">
        <v>62</v>
      </c>
      <c r="E57" s="141" t="s">
        <v>30</v>
      </c>
      <c r="F57" s="141" t="s">
        <v>30</v>
      </c>
      <c r="G57" s="141">
        <v>95</v>
      </c>
      <c r="H57" s="141">
        <v>94</v>
      </c>
      <c r="I57" s="128">
        <v>90</v>
      </c>
      <c r="J57" s="130">
        <v>69</v>
      </c>
      <c r="K57" s="131">
        <v>57</v>
      </c>
      <c r="L57" s="128" t="s">
        <v>30</v>
      </c>
      <c r="M57" s="16" t="s">
        <v>130</v>
      </c>
    </row>
    <row r="58" spans="1:17">
      <c r="A58" s="12"/>
    </row>
    <row r="59" spans="1:17">
      <c r="A59" s="12"/>
    </row>
    <row r="60" spans="1:17">
      <c r="A60" s="12"/>
    </row>
    <row r="61" spans="1:17">
      <c r="A61" s="12"/>
    </row>
    <row r="62" spans="1:17">
      <c r="A62" s="12"/>
    </row>
    <row r="63" spans="1:17">
      <c r="A63" s="12"/>
    </row>
    <row r="64" spans="1:17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  <row r="97" spans="1:1">
      <c r="A97" s="12"/>
    </row>
    <row r="98" spans="1:1">
      <c r="A98" s="12"/>
    </row>
    <row r="99" spans="1:1">
      <c r="A99" s="12"/>
    </row>
  </sheetData>
  <mergeCells count="67">
    <mergeCell ref="E1:O1"/>
    <mergeCell ref="Y1:AF1"/>
    <mergeCell ref="E2:O2"/>
    <mergeCell ref="Y2:AF2"/>
    <mergeCell ref="E3:O3"/>
    <mergeCell ref="Y3:AF3"/>
    <mergeCell ref="M14:M16"/>
    <mergeCell ref="D18:L18"/>
    <mergeCell ref="E4:O4"/>
    <mergeCell ref="E5:O5"/>
    <mergeCell ref="A6:L6"/>
    <mergeCell ref="A8:A9"/>
    <mergeCell ref="B8:B9"/>
    <mergeCell ref="C8:C9"/>
    <mergeCell ref="D8:D9"/>
    <mergeCell ref="E8:E9"/>
    <mergeCell ref="F8:L8"/>
    <mergeCell ref="M8:M9"/>
    <mergeCell ref="B11:L11"/>
    <mergeCell ref="B12:L12"/>
    <mergeCell ref="A14:A15"/>
    <mergeCell ref="B14:B16"/>
    <mergeCell ref="A19:A25"/>
    <mergeCell ref="B19:B25"/>
    <mergeCell ref="C19:C25"/>
    <mergeCell ref="D19:D24"/>
    <mergeCell ref="M24:M25"/>
    <mergeCell ref="A29:A32"/>
    <mergeCell ref="B29:B32"/>
    <mergeCell ref="C29:C32"/>
    <mergeCell ref="D29:D32"/>
    <mergeCell ref="A26:A28"/>
    <mergeCell ref="B26:B28"/>
    <mergeCell ref="C26:C28"/>
    <mergeCell ref="D26:D28"/>
    <mergeCell ref="A33:A36"/>
    <mergeCell ref="B33:B36"/>
    <mergeCell ref="C33:C35"/>
    <mergeCell ref="D33:D36"/>
    <mergeCell ref="A37:A40"/>
    <mergeCell ref="B37:B40"/>
    <mergeCell ref="C37:C40"/>
    <mergeCell ref="D37:D40"/>
    <mergeCell ref="A41:A43"/>
    <mergeCell ref="B41:B43"/>
    <mergeCell ref="C41:C43"/>
    <mergeCell ref="D41:D43"/>
    <mergeCell ref="A44:A45"/>
    <mergeCell ref="B44:B45"/>
    <mergeCell ref="C44:C45"/>
    <mergeCell ref="D44:D45"/>
    <mergeCell ref="A46:A47"/>
    <mergeCell ref="B46:B47"/>
    <mergeCell ref="C46:C47"/>
    <mergeCell ref="D46:D47"/>
    <mergeCell ref="B56:L56"/>
    <mergeCell ref="A48:A49"/>
    <mergeCell ref="B48:B49"/>
    <mergeCell ref="C48:C49"/>
    <mergeCell ref="A50:A51"/>
    <mergeCell ref="B50:B51"/>
    <mergeCell ref="C50:C51"/>
    <mergeCell ref="A52:A53"/>
    <mergeCell ref="B52:B53"/>
    <mergeCell ref="C52:C53"/>
    <mergeCell ref="D52:D53"/>
    <mergeCell ref="B54:L54"/>
  </mergeCells>
  <pageMargins left="0.7" right="0.7" top="0.75" bottom="0.75" header="0.3" footer="0.3"/>
  <pageSetup paperSize="9" scale="44" orientation="portrait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C97"/>
  <sheetViews>
    <sheetView topLeftCell="A17" workbookViewId="0">
      <selection activeCell="A20" sqref="A1:IV65536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>
      <c r="H1" s="53" t="s">
        <v>59</v>
      </c>
    </row>
    <row r="2" spans="1:29" ht="2.25" customHeight="1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>
      <c r="A3" s="12"/>
      <c r="E3" s="198" t="s">
        <v>23</v>
      </c>
      <c r="F3" s="198"/>
      <c r="G3" s="198"/>
      <c r="H3" s="198"/>
      <c r="I3" s="198"/>
      <c r="J3" s="198"/>
      <c r="K3" s="198"/>
      <c r="L3" s="198"/>
      <c r="S3" s="42"/>
      <c r="T3" s="42"/>
      <c r="U3" s="42"/>
      <c r="V3" s="198"/>
      <c r="W3" s="198"/>
      <c r="X3" s="198"/>
      <c r="Y3" s="198"/>
      <c r="Z3" s="198"/>
      <c r="AA3" s="198"/>
      <c r="AB3" s="198"/>
      <c r="AC3" s="198"/>
    </row>
    <row r="4" spans="1:29" s="40" customFormat="1" ht="27.75" customHeight="1">
      <c r="A4" s="12"/>
      <c r="E4" s="199" t="s">
        <v>94</v>
      </c>
      <c r="F4" s="199"/>
      <c r="G4" s="199"/>
      <c r="H4" s="199"/>
      <c r="I4" s="199"/>
      <c r="J4" s="199"/>
      <c r="K4" s="199"/>
      <c r="L4" s="199"/>
      <c r="S4" s="42"/>
      <c r="T4" s="42"/>
      <c r="U4" s="42"/>
      <c r="V4" s="199"/>
      <c r="W4" s="199"/>
      <c r="X4" s="199"/>
      <c r="Y4" s="199"/>
      <c r="Z4" s="199"/>
      <c r="AA4" s="199"/>
      <c r="AB4" s="199"/>
      <c r="AC4" s="199"/>
    </row>
    <row r="5" spans="1:29" s="40" customFormat="1" ht="18" customHeight="1">
      <c r="A5" s="12"/>
      <c r="E5" s="198" t="s">
        <v>22</v>
      </c>
      <c r="F5" s="198"/>
      <c r="G5" s="198"/>
      <c r="H5" s="198"/>
      <c r="I5" s="198"/>
      <c r="J5" s="198"/>
      <c r="K5" s="198"/>
      <c r="L5" s="198"/>
      <c r="S5" s="42"/>
      <c r="T5" s="42"/>
      <c r="U5" s="42"/>
      <c r="V5" s="198"/>
      <c r="W5" s="198"/>
      <c r="X5" s="198"/>
      <c r="Y5" s="198"/>
      <c r="Z5" s="198"/>
      <c r="AA5" s="198"/>
      <c r="AB5" s="198"/>
      <c r="AC5" s="198"/>
    </row>
    <row r="6" spans="1:29" s="40" customFormat="1" ht="18" customHeight="1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>
      <c r="A7" s="12"/>
      <c r="E7" s="198" t="s">
        <v>23</v>
      </c>
      <c r="F7" s="198"/>
      <c r="G7" s="198"/>
      <c r="H7" s="198"/>
      <c r="I7" s="198"/>
      <c r="J7" s="198"/>
      <c r="K7" s="198"/>
      <c r="L7" s="198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>
      <c r="A8" s="12"/>
      <c r="E8" s="199" t="s">
        <v>92</v>
      </c>
      <c r="F8" s="199"/>
      <c r="G8" s="199"/>
      <c r="H8" s="199"/>
      <c r="I8" s="199"/>
      <c r="J8" s="199"/>
      <c r="K8" s="199"/>
      <c r="L8" s="199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>
      <c r="A9" s="197" t="s">
        <v>93</v>
      </c>
      <c r="B9" s="197"/>
      <c r="C9" s="197"/>
      <c r="D9" s="197"/>
      <c r="E9" s="197"/>
      <c r="F9" s="197"/>
      <c r="G9" s="197"/>
      <c r="H9" s="197"/>
      <c r="I9" s="197"/>
      <c r="J9" s="43"/>
      <c r="K9" s="44"/>
    </row>
    <row r="10" spans="1:29" ht="13.5" customHeight="1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>
      <c r="A11" s="169" t="s">
        <v>60</v>
      </c>
      <c r="B11" s="169" t="s">
        <v>2</v>
      </c>
      <c r="C11" s="169" t="s">
        <v>4</v>
      </c>
      <c r="D11" s="169" t="s">
        <v>5</v>
      </c>
      <c r="E11" s="169" t="s">
        <v>71</v>
      </c>
      <c r="F11" s="184" t="s">
        <v>6</v>
      </c>
      <c r="G11" s="185"/>
      <c r="H11" s="185"/>
      <c r="I11" s="185"/>
      <c r="J11" s="192" t="s">
        <v>74</v>
      </c>
    </row>
    <row r="12" spans="1:29" ht="15.75">
      <c r="A12" s="202"/>
      <c r="B12" s="179"/>
      <c r="C12" s="179"/>
      <c r="D12" s="179"/>
      <c r="E12" s="179"/>
      <c r="F12" s="4">
        <v>2014</v>
      </c>
      <c r="G12" s="4">
        <v>2015</v>
      </c>
      <c r="H12" s="26">
        <v>2016</v>
      </c>
      <c r="I12" s="5" t="s">
        <v>7</v>
      </c>
      <c r="J12" s="193"/>
    </row>
    <row r="13" spans="1:29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>
      <c r="A14" s="50"/>
      <c r="B14" s="176" t="s">
        <v>3</v>
      </c>
      <c r="C14" s="177"/>
      <c r="D14" s="177"/>
      <c r="E14" s="177"/>
      <c r="F14" s="177"/>
      <c r="G14" s="177"/>
      <c r="H14" s="177"/>
      <c r="I14" s="178"/>
      <c r="J14" s="33"/>
      <c r="K14" s="35"/>
    </row>
    <row r="15" spans="1:29" ht="51.75" customHeight="1">
      <c r="A15" s="49">
        <v>1</v>
      </c>
      <c r="B15" s="166" t="s">
        <v>28</v>
      </c>
      <c r="C15" s="182"/>
      <c r="D15" s="182"/>
      <c r="E15" s="182"/>
      <c r="F15" s="182"/>
      <c r="G15" s="182"/>
      <c r="H15" s="182"/>
      <c r="I15" s="183"/>
      <c r="J15" s="15"/>
    </row>
    <row r="16" spans="1:29" ht="66" customHeight="1">
      <c r="A16" s="49">
        <v>2</v>
      </c>
      <c r="B16" s="8" t="s">
        <v>66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>
      <c r="A17" s="203">
        <v>3</v>
      </c>
      <c r="B17" s="180" t="s">
        <v>68</v>
      </c>
      <c r="C17" s="20" t="s">
        <v>67</v>
      </c>
      <c r="D17" s="6" t="s">
        <v>62</v>
      </c>
      <c r="E17" s="6">
        <v>23</v>
      </c>
      <c r="F17" s="6" t="s">
        <v>30</v>
      </c>
      <c r="G17" s="6" t="s">
        <v>30</v>
      </c>
      <c r="H17" s="9" t="s">
        <v>30</v>
      </c>
      <c r="I17" s="6">
        <v>64</v>
      </c>
      <c r="J17" s="186" t="s">
        <v>78</v>
      </c>
      <c r="K17" s="12">
        <f>SUM(F17:I17)</f>
        <v>64</v>
      </c>
    </row>
    <row r="18" spans="1:12" ht="111" customHeight="1">
      <c r="A18" s="204"/>
      <c r="B18" s="181"/>
      <c r="C18" s="20" t="s">
        <v>88</v>
      </c>
      <c r="D18" s="6" t="s">
        <v>62</v>
      </c>
      <c r="E18" s="6" t="s">
        <v>30</v>
      </c>
      <c r="F18" s="6" t="s">
        <v>30</v>
      </c>
      <c r="G18" s="6" t="s">
        <v>30</v>
      </c>
      <c r="H18" s="9" t="s">
        <v>30</v>
      </c>
      <c r="I18" s="6" t="s">
        <v>30</v>
      </c>
      <c r="J18" s="187"/>
      <c r="K18" s="12">
        <f t="shared" ref="K18:K50" si="0">SUM(F18:I18)</f>
        <v>0</v>
      </c>
    </row>
    <row r="19" spans="1:12" ht="63" customHeight="1">
      <c r="A19" s="49">
        <v>4</v>
      </c>
      <c r="B19" s="11" t="s">
        <v>69</v>
      </c>
      <c r="C19" s="21" t="s">
        <v>61</v>
      </c>
      <c r="D19" s="6" t="s">
        <v>62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82</v>
      </c>
      <c r="K19" s="12">
        <f t="shared" si="0"/>
        <v>8</v>
      </c>
    </row>
    <row r="20" spans="1:12" ht="48" customHeight="1">
      <c r="A20" s="203">
        <v>5</v>
      </c>
      <c r="B20" s="206" t="s">
        <v>29</v>
      </c>
      <c r="C20" s="194" t="s">
        <v>8</v>
      </c>
      <c r="D20" s="191" t="s">
        <v>62</v>
      </c>
      <c r="E20" s="6">
        <v>1</v>
      </c>
      <c r="F20" s="9">
        <v>2</v>
      </c>
      <c r="G20" s="9">
        <v>1</v>
      </c>
      <c r="H20" s="9">
        <v>5</v>
      </c>
      <c r="I20" s="9" t="s">
        <v>30</v>
      </c>
      <c r="J20" s="17" t="s">
        <v>79</v>
      </c>
      <c r="K20" s="12">
        <f t="shared" si="0"/>
        <v>8</v>
      </c>
      <c r="L20" s="39">
        <f>SUM(K20:K24)</f>
        <v>9</v>
      </c>
    </row>
    <row r="21" spans="1:12" ht="51.75" customHeight="1">
      <c r="A21" s="205"/>
      <c r="B21" s="207"/>
      <c r="C21" s="195"/>
      <c r="D21" s="170"/>
      <c r="E21" s="6" t="s">
        <v>30</v>
      </c>
      <c r="F21" s="9" t="s">
        <v>30</v>
      </c>
      <c r="G21" s="9" t="s">
        <v>30</v>
      </c>
      <c r="H21" s="9" t="s">
        <v>30</v>
      </c>
      <c r="I21" s="9" t="s">
        <v>30</v>
      </c>
      <c r="J21" s="16" t="s">
        <v>83</v>
      </c>
      <c r="K21" s="12">
        <f t="shared" si="0"/>
        <v>0</v>
      </c>
    </row>
    <row r="22" spans="1:12" ht="69.75" customHeight="1">
      <c r="A22" s="205"/>
      <c r="B22" s="207"/>
      <c r="C22" s="195"/>
      <c r="D22" s="170"/>
      <c r="E22" s="6" t="s">
        <v>30</v>
      </c>
      <c r="F22" s="9">
        <v>1</v>
      </c>
      <c r="G22" s="9" t="s">
        <v>30</v>
      </c>
      <c r="H22" s="9" t="s">
        <v>30</v>
      </c>
      <c r="I22" s="9" t="s">
        <v>30</v>
      </c>
      <c r="J22" s="17" t="s">
        <v>91</v>
      </c>
      <c r="K22" s="12">
        <f t="shared" si="0"/>
        <v>1</v>
      </c>
    </row>
    <row r="23" spans="1:12" ht="63" customHeight="1">
      <c r="A23" s="205"/>
      <c r="B23" s="207"/>
      <c r="C23" s="195"/>
      <c r="D23" s="170"/>
      <c r="E23" s="6" t="s">
        <v>30</v>
      </c>
      <c r="F23" s="9" t="s">
        <v>30</v>
      </c>
      <c r="G23" s="9" t="s">
        <v>30</v>
      </c>
      <c r="H23" s="9" t="s">
        <v>30</v>
      </c>
      <c r="I23" s="9" t="s">
        <v>30</v>
      </c>
      <c r="J23" s="16" t="s">
        <v>10</v>
      </c>
      <c r="K23" s="12">
        <f t="shared" si="0"/>
        <v>0</v>
      </c>
    </row>
    <row r="24" spans="1:12" ht="69" customHeight="1">
      <c r="A24" s="205"/>
      <c r="B24" s="207"/>
      <c r="C24" s="195"/>
      <c r="D24" s="170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8" t="s">
        <v>11</v>
      </c>
      <c r="K24" s="12">
        <f t="shared" si="0"/>
        <v>0</v>
      </c>
    </row>
    <row r="25" spans="1:12" ht="29.25" customHeight="1">
      <c r="A25" s="205"/>
      <c r="B25" s="207"/>
      <c r="C25" s="195"/>
      <c r="D25" s="170"/>
      <c r="E25" s="6">
        <v>7</v>
      </c>
      <c r="F25" s="9" t="s">
        <v>30</v>
      </c>
      <c r="G25" s="9" t="s">
        <v>30</v>
      </c>
      <c r="H25" s="9" t="s">
        <v>30</v>
      </c>
      <c r="I25" s="9" t="s">
        <v>30</v>
      </c>
      <c r="J25" s="186" t="s">
        <v>81</v>
      </c>
      <c r="K25" s="12" t="e">
        <f>F25+G25+H25+I25</f>
        <v>#VALUE!</v>
      </c>
    </row>
    <row r="26" spans="1:12" ht="33.75" customHeight="1">
      <c r="A26" s="205"/>
      <c r="B26" s="207"/>
      <c r="C26" s="196"/>
      <c r="D26" s="6" t="s">
        <v>25</v>
      </c>
      <c r="E26" s="6"/>
      <c r="F26" s="9" t="s">
        <v>30</v>
      </c>
      <c r="G26" s="9" t="s">
        <v>30</v>
      </c>
      <c r="H26" s="9" t="s">
        <v>30</v>
      </c>
      <c r="I26" s="9" t="s">
        <v>30</v>
      </c>
      <c r="J26" s="187"/>
      <c r="K26" s="12" t="e">
        <f>F26+G26+H26+I26</f>
        <v>#VALUE!</v>
      </c>
    </row>
    <row r="27" spans="1:12" ht="45.75" customHeight="1">
      <c r="A27" s="205"/>
      <c r="B27" s="207"/>
      <c r="C27" s="163" t="s">
        <v>75</v>
      </c>
      <c r="D27" s="191" t="s">
        <v>62</v>
      </c>
      <c r="E27" s="6">
        <v>1</v>
      </c>
      <c r="F27" s="9" t="s">
        <v>30</v>
      </c>
      <c r="G27" s="9" t="s">
        <v>30</v>
      </c>
      <c r="H27" s="9" t="s">
        <v>30</v>
      </c>
      <c r="I27" s="9" t="s">
        <v>30</v>
      </c>
      <c r="J27" s="17" t="s">
        <v>85</v>
      </c>
      <c r="K27" s="12">
        <f t="shared" si="0"/>
        <v>0</v>
      </c>
      <c r="L27" s="39">
        <f>SUM(K27:K29)</f>
        <v>0</v>
      </c>
    </row>
    <row r="28" spans="1:12" ht="44.25" customHeight="1">
      <c r="A28" s="205"/>
      <c r="B28" s="207"/>
      <c r="C28" s="164"/>
      <c r="D28" s="170"/>
      <c r="E28" s="6" t="s">
        <v>30</v>
      </c>
      <c r="F28" s="9" t="s">
        <v>30</v>
      </c>
      <c r="G28" s="9" t="s">
        <v>30</v>
      </c>
      <c r="H28" s="9" t="s">
        <v>30</v>
      </c>
      <c r="I28" s="9" t="s">
        <v>30</v>
      </c>
      <c r="J28" s="16" t="s">
        <v>83</v>
      </c>
      <c r="K28" s="12">
        <f t="shared" si="0"/>
        <v>0</v>
      </c>
    </row>
    <row r="29" spans="1:12" ht="57" customHeight="1">
      <c r="A29" s="205"/>
      <c r="B29" s="207"/>
      <c r="C29" s="165"/>
      <c r="D29" s="171"/>
      <c r="E29" s="6">
        <v>9</v>
      </c>
      <c r="F29" s="9" t="s">
        <v>30</v>
      </c>
      <c r="G29" s="9" t="s">
        <v>30</v>
      </c>
      <c r="H29" s="9" t="s">
        <v>30</v>
      </c>
      <c r="I29" s="9" t="s">
        <v>30</v>
      </c>
      <c r="J29" s="18" t="s">
        <v>86</v>
      </c>
      <c r="K29" s="12">
        <f t="shared" si="0"/>
        <v>0</v>
      </c>
    </row>
    <row r="30" spans="1:12" ht="48" customHeight="1">
      <c r="A30" s="205"/>
      <c r="B30" s="207"/>
      <c r="C30" s="163" t="s">
        <v>13</v>
      </c>
      <c r="D30" s="191" t="s">
        <v>62</v>
      </c>
      <c r="E30" s="6">
        <v>1</v>
      </c>
      <c r="F30" s="9">
        <v>1</v>
      </c>
      <c r="G30" s="9">
        <v>1</v>
      </c>
      <c r="H30" s="9" t="s">
        <v>30</v>
      </c>
      <c r="I30" s="9" t="s">
        <v>30</v>
      </c>
      <c r="J30" s="17" t="s">
        <v>84</v>
      </c>
      <c r="K30" s="12">
        <f t="shared" si="0"/>
        <v>2</v>
      </c>
      <c r="L30" s="39">
        <f>SUM(K30:K33)</f>
        <v>2</v>
      </c>
    </row>
    <row r="31" spans="1:12" ht="48.75" customHeight="1">
      <c r="A31" s="205"/>
      <c r="B31" s="207"/>
      <c r="C31" s="164"/>
      <c r="D31" s="170"/>
      <c r="E31" s="6" t="s">
        <v>30</v>
      </c>
      <c r="F31" s="9" t="s">
        <v>30</v>
      </c>
      <c r="G31" s="9" t="s">
        <v>30</v>
      </c>
      <c r="H31" s="9" t="s">
        <v>30</v>
      </c>
      <c r="I31" s="9" t="s">
        <v>30</v>
      </c>
      <c r="J31" s="16" t="s">
        <v>83</v>
      </c>
      <c r="K31" s="12">
        <f t="shared" si="0"/>
        <v>0</v>
      </c>
    </row>
    <row r="32" spans="1:12" ht="56.25" customHeight="1">
      <c r="A32" s="205"/>
      <c r="B32" s="207"/>
      <c r="C32" s="164"/>
      <c r="D32" s="170"/>
      <c r="E32" s="6">
        <v>2</v>
      </c>
      <c r="F32" s="9" t="s">
        <v>30</v>
      </c>
      <c r="G32" s="9" t="s">
        <v>30</v>
      </c>
      <c r="H32" s="9" t="s">
        <v>30</v>
      </c>
      <c r="I32" s="9" t="s">
        <v>30</v>
      </c>
      <c r="J32" s="18" t="s">
        <v>81</v>
      </c>
      <c r="K32" s="12">
        <f t="shared" si="0"/>
        <v>0</v>
      </c>
    </row>
    <row r="33" spans="1:12" ht="36.75" customHeight="1">
      <c r="A33" s="205"/>
      <c r="B33" s="207"/>
      <c r="C33" s="165"/>
      <c r="D33" s="171"/>
      <c r="E33" s="6" t="s">
        <v>30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89</v>
      </c>
      <c r="K33" s="12">
        <f t="shared" si="0"/>
        <v>0</v>
      </c>
    </row>
    <row r="34" spans="1:12" ht="48" customHeight="1">
      <c r="A34" s="205"/>
      <c r="B34" s="207"/>
      <c r="C34" s="160" t="s">
        <v>14</v>
      </c>
      <c r="D34" s="169" t="s">
        <v>62</v>
      </c>
      <c r="E34" s="6" t="s">
        <v>30</v>
      </c>
      <c r="F34" s="9" t="s">
        <v>30</v>
      </c>
      <c r="G34" s="9" t="s">
        <v>30</v>
      </c>
      <c r="H34" s="9" t="s">
        <v>30</v>
      </c>
      <c r="I34" s="9" t="s">
        <v>30</v>
      </c>
      <c r="J34" s="17" t="s">
        <v>79</v>
      </c>
      <c r="K34" s="12">
        <f t="shared" si="0"/>
        <v>0</v>
      </c>
      <c r="L34" s="39">
        <f>SUM(K34:K36)</f>
        <v>0</v>
      </c>
    </row>
    <row r="35" spans="1:12" ht="48.75" customHeight="1">
      <c r="A35" s="205"/>
      <c r="B35" s="207"/>
      <c r="C35" s="161"/>
      <c r="D35" s="169"/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6" t="s">
        <v>80</v>
      </c>
      <c r="K35" s="12">
        <f t="shared" si="0"/>
        <v>0</v>
      </c>
    </row>
    <row r="36" spans="1:12" ht="55.5" customHeight="1">
      <c r="A36" s="205"/>
      <c r="B36" s="207"/>
      <c r="C36" s="162"/>
      <c r="D36" s="169"/>
      <c r="E36" s="6">
        <v>10</v>
      </c>
      <c r="F36" s="9" t="s">
        <v>30</v>
      </c>
      <c r="G36" s="9" t="s">
        <v>30</v>
      </c>
      <c r="H36" s="9" t="s">
        <v>30</v>
      </c>
      <c r="I36" s="9" t="s">
        <v>30</v>
      </c>
      <c r="J36" s="18" t="s">
        <v>87</v>
      </c>
      <c r="K36" s="12">
        <f t="shared" si="0"/>
        <v>0</v>
      </c>
    </row>
    <row r="37" spans="1:12" ht="53.25" customHeight="1">
      <c r="A37" s="205"/>
      <c r="B37" s="207"/>
      <c r="C37" s="20" t="s">
        <v>76</v>
      </c>
      <c r="D37" s="169"/>
      <c r="E37" s="6">
        <v>1</v>
      </c>
      <c r="F37" s="9" t="s">
        <v>30</v>
      </c>
      <c r="G37" s="9" t="s">
        <v>30</v>
      </c>
      <c r="H37" s="9" t="s">
        <v>30</v>
      </c>
      <c r="I37" s="9" t="s">
        <v>30</v>
      </c>
      <c r="J37" s="17" t="s">
        <v>79</v>
      </c>
      <c r="K37" s="12">
        <f t="shared" si="0"/>
        <v>0</v>
      </c>
    </row>
    <row r="38" spans="1:12" ht="47.25" customHeight="1">
      <c r="A38" s="205"/>
      <c r="B38" s="207"/>
      <c r="C38" s="163" t="s">
        <v>72</v>
      </c>
      <c r="D38" s="170" t="s">
        <v>62</v>
      </c>
      <c r="E38" s="6" t="s">
        <v>30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0</v>
      </c>
      <c r="K38" s="12">
        <f t="shared" si="0"/>
        <v>0</v>
      </c>
      <c r="L38" s="39">
        <f>SUM(K38:K40)</f>
        <v>0</v>
      </c>
    </row>
    <row r="39" spans="1:12" ht="47.25" customHeight="1">
      <c r="A39" s="205"/>
      <c r="B39" s="207"/>
      <c r="C39" s="164"/>
      <c r="D39" s="170"/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6" t="s">
        <v>80</v>
      </c>
      <c r="K39" s="12">
        <f t="shared" si="0"/>
        <v>0</v>
      </c>
    </row>
    <row r="40" spans="1:12" ht="63.75" customHeight="1">
      <c r="A40" s="205"/>
      <c r="B40" s="207"/>
      <c r="C40" s="165"/>
      <c r="D40" s="171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8" t="s">
        <v>1</v>
      </c>
      <c r="K40" s="12">
        <f t="shared" si="0"/>
        <v>0</v>
      </c>
    </row>
    <row r="41" spans="1:12" ht="45.75" customHeight="1">
      <c r="A41" s="205"/>
      <c r="B41" s="207"/>
      <c r="C41" s="188" t="s">
        <v>73</v>
      </c>
      <c r="D41" s="191" t="s">
        <v>62</v>
      </c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7" t="s">
        <v>79</v>
      </c>
      <c r="K41" s="12">
        <f t="shared" si="0"/>
        <v>0</v>
      </c>
      <c r="L41" s="39">
        <f>SUM(K41:K42)</f>
        <v>0</v>
      </c>
    </row>
    <row r="42" spans="1:12" ht="49.5" customHeight="1">
      <c r="A42" s="205"/>
      <c r="B42" s="207"/>
      <c r="C42" s="189"/>
      <c r="D42" s="170"/>
      <c r="E42" s="6" t="s">
        <v>30</v>
      </c>
      <c r="F42" s="9" t="s">
        <v>30</v>
      </c>
      <c r="G42" s="9" t="s">
        <v>30</v>
      </c>
      <c r="H42" s="9" t="s">
        <v>30</v>
      </c>
      <c r="I42" s="9" t="s">
        <v>30</v>
      </c>
      <c r="J42" s="16" t="s">
        <v>80</v>
      </c>
      <c r="K42" s="12">
        <f t="shared" si="0"/>
        <v>0</v>
      </c>
    </row>
    <row r="43" spans="1:12" ht="59.25" customHeight="1">
      <c r="A43" s="205"/>
      <c r="B43" s="207"/>
      <c r="C43" s="190"/>
      <c r="D43" s="171"/>
      <c r="E43" s="31" t="s">
        <v>30</v>
      </c>
      <c r="F43" s="32" t="s">
        <v>30</v>
      </c>
      <c r="G43" s="9" t="s">
        <v>30</v>
      </c>
      <c r="H43" s="9" t="s">
        <v>30</v>
      </c>
      <c r="I43" s="9" t="s">
        <v>30</v>
      </c>
      <c r="J43" s="18" t="s">
        <v>1</v>
      </c>
      <c r="K43" s="12">
        <f t="shared" si="0"/>
        <v>0</v>
      </c>
    </row>
    <row r="44" spans="1:12" ht="56.25" customHeight="1">
      <c r="A44" s="205"/>
      <c r="B44" s="207"/>
      <c r="C44" s="34" t="s">
        <v>15</v>
      </c>
      <c r="D44" s="31" t="s">
        <v>62</v>
      </c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18" t="s">
        <v>81</v>
      </c>
      <c r="K44" s="12">
        <f t="shared" si="0"/>
        <v>0</v>
      </c>
    </row>
    <row r="45" spans="1:12" ht="48.75" customHeight="1">
      <c r="A45" s="205"/>
      <c r="B45" s="207"/>
      <c r="C45" s="34" t="s">
        <v>17</v>
      </c>
      <c r="D45" s="31" t="s">
        <v>62</v>
      </c>
      <c r="E45" s="31" t="s">
        <v>30</v>
      </c>
      <c r="F45" s="32" t="s">
        <v>30</v>
      </c>
      <c r="G45" s="9" t="s">
        <v>30</v>
      </c>
      <c r="H45" s="9" t="s">
        <v>30</v>
      </c>
      <c r="I45" s="9" t="s">
        <v>30</v>
      </c>
      <c r="J45" s="18" t="s">
        <v>16</v>
      </c>
      <c r="K45" s="12">
        <f t="shared" si="0"/>
        <v>0</v>
      </c>
    </row>
    <row r="46" spans="1:12" s="53" customFormat="1" ht="62.25" customHeight="1">
      <c r="A46" s="205"/>
      <c r="B46" s="207"/>
      <c r="C46" s="37" t="s">
        <v>20</v>
      </c>
      <c r="D46" s="32" t="s">
        <v>62</v>
      </c>
      <c r="E46" s="9" t="s">
        <v>30</v>
      </c>
      <c r="F46" s="9">
        <v>2</v>
      </c>
      <c r="G46" s="9">
        <v>2</v>
      </c>
      <c r="H46" s="9">
        <v>2</v>
      </c>
      <c r="I46" s="9" t="s">
        <v>30</v>
      </c>
      <c r="J46" s="38" t="s">
        <v>81</v>
      </c>
      <c r="K46" s="35">
        <f>SUM(F46:I46)</f>
        <v>6</v>
      </c>
    </row>
    <row r="47" spans="1:12" ht="56.25" customHeight="1">
      <c r="A47" s="204"/>
      <c r="B47" s="207"/>
      <c r="C47" s="34" t="s">
        <v>18</v>
      </c>
      <c r="D47" s="31" t="s">
        <v>62</v>
      </c>
      <c r="E47" s="31" t="s">
        <v>30</v>
      </c>
      <c r="F47" s="32" t="s">
        <v>30</v>
      </c>
      <c r="G47" s="9" t="s">
        <v>30</v>
      </c>
      <c r="H47" s="9" t="s">
        <v>30</v>
      </c>
      <c r="I47" s="9" t="s">
        <v>30</v>
      </c>
      <c r="J47" s="18" t="s">
        <v>81</v>
      </c>
      <c r="K47" s="12">
        <f t="shared" si="0"/>
        <v>0</v>
      </c>
    </row>
    <row r="48" spans="1:12" ht="56.25" customHeight="1">
      <c r="A48" s="51"/>
      <c r="B48" s="208"/>
      <c r="C48" s="47" t="s">
        <v>26</v>
      </c>
      <c r="D48" s="31" t="s">
        <v>62</v>
      </c>
      <c r="E48" s="6" t="s">
        <v>30</v>
      </c>
      <c r="F48" s="9" t="s">
        <v>30</v>
      </c>
      <c r="G48" s="9" t="s">
        <v>30</v>
      </c>
      <c r="H48" s="9" t="s">
        <v>30</v>
      </c>
      <c r="I48" s="9" t="s">
        <v>30</v>
      </c>
      <c r="J48" s="18" t="s">
        <v>81</v>
      </c>
      <c r="K48" s="12">
        <f t="shared" si="0"/>
        <v>0</v>
      </c>
    </row>
    <row r="49" spans="1:11" ht="34.5" customHeight="1">
      <c r="A49" s="50">
        <v>6</v>
      </c>
      <c r="B49" s="166" t="s">
        <v>19</v>
      </c>
      <c r="C49" s="167"/>
      <c r="D49" s="167"/>
      <c r="E49" s="167"/>
      <c r="F49" s="167"/>
      <c r="G49" s="167"/>
      <c r="H49" s="167"/>
      <c r="I49" s="168"/>
      <c r="J49" s="15"/>
    </row>
    <row r="50" spans="1:11" ht="64.5" customHeight="1">
      <c r="A50" s="49">
        <v>7</v>
      </c>
      <c r="B50" s="8" t="s">
        <v>63</v>
      </c>
      <c r="C50" s="19" t="s">
        <v>70</v>
      </c>
      <c r="D50" s="6" t="s">
        <v>64</v>
      </c>
      <c r="E50" s="6">
        <v>26195</v>
      </c>
      <c r="F50" s="9">
        <v>36650</v>
      </c>
      <c r="G50" s="9">
        <v>36650</v>
      </c>
      <c r="H50" s="9">
        <v>36650</v>
      </c>
      <c r="I50" s="9">
        <v>146600</v>
      </c>
      <c r="J50" s="16" t="s">
        <v>77</v>
      </c>
      <c r="K50" s="12">
        <f t="shared" si="0"/>
        <v>256550</v>
      </c>
    </row>
    <row r="51" spans="1:11">
      <c r="A51" s="12"/>
      <c r="B51" s="1"/>
      <c r="C51" s="1"/>
      <c r="D51" s="1"/>
      <c r="E51" s="1"/>
      <c r="F51" s="1"/>
      <c r="G51" s="1"/>
      <c r="H51" s="25"/>
      <c r="I51" s="1"/>
    </row>
    <row r="52" spans="1:11" s="29" customFormat="1" ht="18" customHeight="1">
      <c r="A52" s="54"/>
      <c r="B52" s="209" t="s">
        <v>90</v>
      </c>
      <c r="C52" s="209"/>
      <c r="D52" s="209"/>
      <c r="E52" s="209"/>
      <c r="F52" s="209"/>
      <c r="G52" s="209"/>
      <c r="H52" s="209"/>
      <c r="J52" s="30"/>
      <c r="K52" s="36"/>
    </row>
    <row r="53" spans="1:11">
      <c r="A53" s="12"/>
    </row>
    <row r="54" spans="1:11">
      <c r="A54" s="12"/>
    </row>
    <row r="55" spans="1:11" ht="15">
      <c r="A55" s="12"/>
      <c r="C55" s="55"/>
    </row>
    <row r="56" spans="1:11">
      <c r="A56" s="12"/>
    </row>
    <row r="57" spans="1:11">
      <c r="A57" s="12"/>
    </row>
    <row r="58" spans="1:11">
      <c r="A58" s="12"/>
    </row>
    <row r="59" spans="1:11">
      <c r="A59" s="12"/>
    </row>
    <row r="60" spans="1:11">
      <c r="A60" s="12"/>
    </row>
    <row r="61" spans="1:11">
      <c r="A61" s="12"/>
    </row>
    <row r="62" spans="1:11">
      <c r="A62" s="12"/>
    </row>
    <row r="63" spans="1:11">
      <c r="A63" s="12"/>
    </row>
    <row r="64" spans="1:11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  <row r="97" spans="1:1">
      <c r="A97" s="12"/>
    </row>
  </sheetData>
  <mergeCells count="38">
    <mergeCell ref="B52:H52"/>
    <mergeCell ref="D34:D37"/>
    <mergeCell ref="C38:C40"/>
    <mergeCell ref="D38:D40"/>
    <mergeCell ref="C41:C43"/>
    <mergeCell ref="D41:D43"/>
    <mergeCell ref="B49:I49"/>
    <mergeCell ref="J25:J26"/>
    <mergeCell ref="C27:C29"/>
    <mergeCell ref="D27:D29"/>
    <mergeCell ref="C30:C33"/>
    <mergeCell ref="D30:D33"/>
    <mergeCell ref="A20:A47"/>
    <mergeCell ref="B20:B48"/>
    <mergeCell ref="C20:C26"/>
    <mergeCell ref="D20:D25"/>
    <mergeCell ref="C34:C36"/>
    <mergeCell ref="J11:J12"/>
    <mergeCell ref="B14:I14"/>
    <mergeCell ref="B15:I15"/>
    <mergeCell ref="A17:A18"/>
    <mergeCell ref="B17:B18"/>
    <mergeCell ref="J17:J18"/>
    <mergeCell ref="A9:I9"/>
    <mergeCell ref="A11:A12"/>
    <mergeCell ref="B11:B12"/>
    <mergeCell ref="C11:C12"/>
    <mergeCell ref="D11:D12"/>
    <mergeCell ref="E11:E12"/>
    <mergeCell ref="F11:I11"/>
    <mergeCell ref="E7:L7"/>
    <mergeCell ref="E8:L8"/>
    <mergeCell ref="V5:AC5"/>
    <mergeCell ref="E3:L3"/>
    <mergeCell ref="E4:L4"/>
    <mergeCell ref="E5:L5"/>
    <mergeCell ref="V3:AC3"/>
    <mergeCell ref="V4:AC4"/>
  </mergeCells>
  <phoneticPr fontId="1" type="noConversion"/>
  <pageMargins left="0.15748031496062992" right="0.15748031496062992" top="0.27559055118110237" bottom="0.23622047244094491" header="0.31496062992125984" footer="0.31496062992125984"/>
  <pageSetup paperSize="9" scale="8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F99"/>
  <sheetViews>
    <sheetView topLeftCell="A13" workbookViewId="0">
      <selection activeCell="A13" sqref="A1:XFD1048576"/>
    </sheetView>
  </sheetViews>
  <sheetFormatPr defaultRowHeight="12.75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8" width="10.28515625" style="53" customWidth="1"/>
    <col min="9" max="9" width="10.28515625" style="132" customWidth="1"/>
    <col min="10" max="11" width="9.140625" style="132"/>
    <col min="12" max="12" width="12.5703125" style="132" customWidth="1"/>
    <col min="13" max="13" width="15.42578125" style="14" customWidth="1"/>
    <col min="14" max="14" width="15.7109375" style="12" hidden="1" customWidth="1"/>
    <col min="15" max="15" width="0.5703125" style="39" hidden="1" customWidth="1"/>
    <col min="16" max="16384" width="9.140625" style="39"/>
  </cols>
  <sheetData>
    <row r="1" spans="1:32" s="40" customFormat="1" ht="22.5" customHeight="1">
      <c r="A1" s="12"/>
      <c r="E1" s="244" t="s">
        <v>58</v>
      </c>
      <c r="F1" s="244"/>
      <c r="G1" s="244"/>
      <c r="H1" s="244"/>
      <c r="I1" s="244"/>
      <c r="J1" s="244"/>
      <c r="K1" s="244"/>
      <c r="L1" s="244"/>
      <c r="M1" s="244"/>
      <c r="N1" s="244"/>
      <c r="O1" s="244"/>
      <c r="V1" s="42"/>
      <c r="W1" s="42"/>
      <c r="X1" s="42"/>
      <c r="Y1" s="198"/>
      <c r="Z1" s="198"/>
      <c r="AA1" s="198"/>
      <c r="AB1" s="198"/>
      <c r="AC1" s="198"/>
      <c r="AD1" s="198"/>
      <c r="AE1" s="198"/>
      <c r="AF1" s="198"/>
    </row>
    <row r="2" spans="1:32" s="40" customFormat="1" ht="14.25" customHeight="1">
      <c r="A2" s="12"/>
      <c r="E2" s="238" t="s">
        <v>112</v>
      </c>
      <c r="F2" s="238"/>
      <c r="G2" s="238"/>
      <c r="H2" s="238"/>
      <c r="I2" s="238"/>
      <c r="J2" s="238"/>
      <c r="K2" s="238"/>
      <c r="L2" s="238"/>
      <c r="M2" s="238"/>
      <c r="N2" s="238"/>
      <c r="O2" s="238"/>
      <c r="V2" s="42"/>
      <c r="W2" s="42"/>
      <c r="X2" s="42"/>
      <c r="Y2" s="199"/>
      <c r="Z2" s="199"/>
      <c r="AA2" s="199"/>
      <c r="AB2" s="199"/>
      <c r="AC2" s="199"/>
      <c r="AD2" s="199"/>
      <c r="AE2" s="199"/>
      <c r="AF2" s="199"/>
    </row>
    <row r="3" spans="1:32" s="40" customFormat="1" ht="15" customHeight="1">
      <c r="A3" s="12"/>
      <c r="E3" s="245" t="s">
        <v>22</v>
      </c>
      <c r="F3" s="245"/>
      <c r="G3" s="245"/>
      <c r="H3" s="245"/>
      <c r="I3" s="245"/>
      <c r="J3" s="245"/>
      <c r="K3" s="245"/>
      <c r="L3" s="245"/>
      <c r="M3" s="245"/>
      <c r="N3" s="245"/>
      <c r="O3" s="245"/>
      <c r="V3" s="42"/>
      <c r="W3" s="42"/>
      <c r="X3" s="42"/>
      <c r="Y3" s="198"/>
      <c r="Z3" s="198"/>
      <c r="AA3" s="198"/>
      <c r="AB3" s="198"/>
      <c r="AC3" s="198"/>
      <c r="AD3" s="198"/>
      <c r="AE3" s="198"/>
      <c r="AF3" s="198"/>
    </row>
    <row r="4" spans="1:32" s="40" customFormat="1" ht="15" customHeight="1">
      <c r="A4" s="12"/>
      <c r="E4" s="244" t="s">
        <v>23</v>
      </c>
      <c r="F4" s="244"/>
      <c r="G4" s="244"/>
      <c r="H4" s="244"/>
      <c r="I4" s="244"/>
      <c r="J4" s="244"/>
      <c r="K4" s="244"/>
      <c r="L4" s="244"/>
      <c r="M4" s="244"/>
      <c r="N4" s="244"/>
      <c r="O4" s="244"/>
      <c r="V4" s="42"/>
      <c r="W4" s="42"/>
      <c r="X4" s="42"/>
      <c r="Y4" s="142"/>
      <c r="Z4" s="142"/>
      <c r="AA4" s="142"/>
      <c r="AB4" s="142"/>
      <c r="AC4" s="142"/>
      <c r="AD4" s="142"/>
      <c r="AE4" s="142"/>
      <c r="AF4" s="142"/>
    </row>
    <row r="5" spans="1:32" s="40" customFormat="1" ht="41.25" customHeight="1">
      <c r="A5" s="12"/>
      <c r="E5" s="238" t="s">
        <v>92</v>
      </c>
      <c r="F5" s="238"/>
      <c r="G5" s="238"/>
      <c r="H5" s="238"/>
      <c r="I5" s="238"/>
      <c r="J5" s="238"/>
      <c r="K5" s="238"/>
      <c r="L5" s="238"/>
      <c r="M5" s="238"/>
      <c r="N5" s="238"/>
      <c r="O5" s="238"/>
      <c r="V5" s="42"/>
      <c r="W5" s="42"/>
      <c r="X5" s="42"/>
      <c r="Y5" s="142"/>
      <c r="Z5" s="142"/>
      <c r="AA5" s="142"/>
      <c r="AB5" s="142"/>
      <c r="AC5" s="142"/>
      <c r="AD5" s="142"/>
      <c r="AE5" s="142"/>
      <c r="AF5" s="142"/>
    </row>
    <row r="6" spans="1:32" s="45" customFormat="1" ht="24.75" customHeight="1">
      <c r="A6" s="197" t="s">
        <v>95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43"/>
      <c r="N6" s="44"/>
    </row>
    <row r="7" spans="1:32" ht="13.5" customHeight="1">
      <c r="A7" s="22"/>
      <c r="B7" s="22"/>
      <c r="C7" s="22"/>
      <c r="D7" s="22"/>
      <c r="E7" s="82"/>
      <c r="F7" s="22"/>
      <c r="G7" s="82"/>
      <c r="H7" s="22"/>
      <c r="I7" s="126"/>
      <c r="J7" s="126"/>
      <c r="K7" s="126"/>
      <c r="L7" s="126"/>
    </row>
    <row r="8" spans="1:32" ht="35.25" customHeight="1">
      <c r="A8" s="169" t="s">
        <v>60</v>
      </c>
      <c r="B8" s="169" t="s">
        <v>104</v>
      </c>
      <c r="C8" s="169" t="s">
        <v>4</v>
      </c>
      <c r="D8" s="169" t="s">
        <v>97</v>
      </c>
      <c r="E8" s="236" t="s">
        <v>71</v>
      </c>
      <c r="F8" s="184" t="s">
        <v>6</v>
      </c>
      <c r="G8" s="185"/>
      <c r="H8" s="185"/>
      <c r="I8" s="185"/>
      <c r="J8" s="185"/>
      <c r="K8" s="185"/>
      <c r="L8" s="185"/>
      <c r="M8" s="192" t="s">
        <v>105</v>
      </c>
    </row>
    <row r="9" spans="1:32" ht="57" customHeight="1">
      <c r="A9" s="202"/>
      <c r="B9" s="179"/>
      <c r="C9" s="179"/>
      <c r="D9" s="179"/>
      <c r="E9" s="237"/>
      <c r="F9" s="4">
        <v>2014</v>
      </c>
      <c r="G9" s="83">
        <v>2015</v>
      </c>
      <c r="H9" s="26">
        <v>2016</v>
      </c>
      <c r="I9" s="127">
        <v>2017</v>
      </c>
      <c r="J9" s="127">
        <v>2018</v>
      </c>
      <c r="K9" s="127">
        <v>2019</v>
      </c>
      <c r="L9" s="127">
        <v>2020</v>
      </c>
      <c r="M9" s="193"/>
    </row>
    <row r="10" spans="1:32" ht="15.75">
      <c r="A10" s="146">
        <v>1</v>
      </c>
      <c r="B10" s="144">
        <v>2</v>
      </c>
      <c r="C10" s="144">
        <v>3</v>
      </c>
      <c r="D10" s="144">
        <v>4</v>
      </c>
      <c r="E10" s="148">
        <v>5</v>
      </c>
      <c r="F10" s="144">
        <v>6</v>
      </c>
      <c r="G10" s="148">
        <v>7</v>
      </c>
      <c r="H10" s="148">
        <v>8</v>
      </c>
      <c r="I10" s="128">
        <v>9</v>
      </c>
      <c r="J10" s="128">
        <v>10</v>
      </c>
      <c r="K10" s="128">
        <v>11</v>
      </c>
      <c r="L10" s="128">
        <v>12</v>
      </c>
      <c r="M10" s="148">
        <v>13</v>
      </c>
    </row>
    <row r="11" spans="1:32" s="53" customFormat="1" ht="22.5" customHeight="1">
      <c r="A11" s="50"/>
      <c r="B11" s="176" t="s">
        <v>3</v>
      </c>
      <c r="C11" s="177"/>
      <c r="D11" s="177"/>
      <c r="E11" s="177"/>
      <c r="F11" s="177"/>
      <c r="G11" s="177"/>
      <c r="H11" s="177"/>
      <c r="I11" s="177"/>
      <c r="J11" s="177"/>
      <c r="K11" s="177"/>
      <c r="L11" s="178"/>
      <c r="M11" s="33"/>
      <c r="N11" s="35"/>
    </row>
    <row r="12" spans="1:32" ht="38.25" customHeight="1">
      <c r="A12" s="146">
        <v>1</v>
      </c>
      <c r="B12" s="166" t="s">
        <v>28</v>
      </c>
      <c r="C12" s="182"/>
      <c r="D12" s="182"/>
      <c r="E12" s="182"/>
      <c r="F12" s="182"/>
      <c r="G12" s="182"/>
      <c r="H12" s="182"/>
      <c r="I12" s="182"/>
      <c r="J12" s="182"/>
      <c r="K12" s="182"/>
      <c r="L12" s="183"/>
      <c r="M12" s="15"/>
    </row>
    <row r="13" spans="1:32" ht="66" customHeight="1">
      <c r="A13" s="146">
        <v>2</v>
      </c>
      <c r="B13" s="8" t="s">
        <v>66</v>
      </c>
      <c r="C13" s="10"/>
      <c r="D13" s="10"/>
      <c r="E13" s="27"/>
      <c r="F13" s="10"/>
      <c r="G13" s="27"/>
      <c r="H13" s="27"/>
      <c r="I13" s="129"/>
      <c r="J13" s="129"/>
      <c r="K13" s="129"/>
      <c r="L13" s="129"/>
      <c r="M13" s="15"/>
    </row>
    <row r="14" spans="1:32" ht="122.25" customHeight="1">
      <c r="A14" s="203">
        <v>3</v>
      </c>
      <c r="B14" s="180" t="s">
        <v>135</v>
      </c>
      <c r="C14" s="20" t="s">
        <v>132</v>
      </c>
      <c r="D14" s="144" t="s">
        <v>62</v>
      </c>
      <c r="E14" s="148">
        <v>23</v>
      </c>
      <c r="F14" s="144">
        <v>4</v>
      </c>
      <c r="G14" s="148">
        <v>94</v>
      </c>
      <c r="H14" s="148">
        <v>64</v>
      </c>
      <c r="I14" s="128">
        <v>14</v>
      </c>
      <c r="J14" s="128">
        <v>12</v>
      </c>
      <c r="K14" s="130">
        <v>4</v>
      </c>
      <c r="L14" s="128">
        <v>9</v>
      </c>
      <c r="M14" s="186" t="s">
        <v>121</v>
      </c>
      <c r="N14" s="12">
        <f>SUM(F14:L14)</f>
        <v>201</v>
      </c>
    </row>
    <row r="15" spans="1:32" ht="160.5" customHeight="1">
      <c r="A15" s="204"/>
      <c r="B15" s="257"/>
      <c r="C15" s="20" t="s">
        <v>134</v>
      </c>
      <c r="D15" s="144" t="s">
        <v>62</v>
      </c>
      <c r="E15" s="148" t="s">
        <v>30</v>
      </c>
      <c r="F15" s="144">
        <v>26</v>
      </c>
      <c r="G15" s="148">
        <v>141</v>
      </c>
      <c r="H15" s="148">
        <v>40</v>
      </c>
      <c r="I15" s="130">
        <v>12</v>
      </c>
      <c r="J15" s="128">
        <v>25</v>
      </c>
      <c r="K15" s="130" t="s">
        <v>30</v>
      </c>
      <c r="L15" s="128">
        <v>20</v>
      </c>
      <c r="M15" s="249"/>
      <c r="N15" s="12">
        <f t="shared" ref="N15:N55" si="0">SUM(F15:L15)</f>
        <v>264</v>
      </c>
    </row>
    <row r="16" spans="1:32" ht="173.25" customHeight="1">
      <c r="A16" s="145"/>
      <c r="B16" s="258"/>
      <c r="C16" s="20" t="s">
        <v>133</v>
      </c>
      <c r="D16" s="144" t="s">
        <v>62</v>
      </c>
      <c r="E16" s="148" t="s">
        <v>30</v>
      </c>
      <c r="F16" s="144" t="s">
        <v>30</v>
      </c>
      <c r="G16" s="148" t="s">
        <v>30</v>
      </c>
      <c r="H16" s="148" t="s">
        <v>30</v>
      </c>
      <c r="I16" s="130" t="s">
        <v>30</v>
      </c>
      <c r="J16" s="128">
        <v>2</v>
      </c>
      <c r="K16" s="130" t="s">
        <v>30</v>
      </c>
      <c r="L16" s="128">
        <v>6</v>
      </c>
      <c r="M16" s="250"/>
      <c r="P16" s="39" t="e">
        <f>J16+K16+L16</f>
        <v>#VALUE!</v>
      </c>
    </row>
    <row r="17" spans="1:17" ht="67.5">
      <c r="A17" s="146">
        <v>4</v>
      </c>
      <c r="B17" s="11" t="s">
        <v>69</v>
      </c>
      <c r="C17" s="21" t="s">
        <v>61</v>
      </c>
      <c r="D17" s="144" t="s">
        <v>62</v>
      </c>
      <c r="E17" s="148" t="s">
        <v>30</v>
      </c>
      <c r="F17" s="144" t="s">
        <v>30</v>
      </c>
      <c r="G17" s="148" t="s">
        <v>30</v>
      </c>
      <c r="H17" s="148" t="s">
        <v>30</v>
      </c>
      <c r="I17" s="131" t="s">
        <v>30</v>
      </c>
      <c r="J17" s="128" t="s">
        <v>30</v>
      </c>
      <c r="K17" s="128" t="s">
        <v>30</v>
      </c>
      <c r="L17" s="130" t="s">
        <v>30</v>
      </c>
      <c r="M17" s="16" t="s">
        <v>122</v>
      </c>
      <c r="N17" s="12">
        <f t="shared" si="0"/>
        <v>0</v>
      </c>
    </row>
    <row r="18" spans="1:17" ht="63">
      <c r="A18" s="146">
        <v>5</v>
      </c>
      <c r="B18" s="64" t="s">
        <v>29</v>
      </c>
      <c r="C18" s="65"/>
      <c r="D18" s="239"/>
      <c r="E18" s="240"/>
      <c r="F18" s="240"/>
      <c r="G18" s="240"/>
      <c r="H18" s="240"/>
      <c r="I18" s="240"/>
      <c r="J18" s="240"/>
      <c r="K18" s="240"/>
      <c r="L18" s="241"/>
      <c r="M18" s="16"/>
    </row>
    <row r="19" spans="1:17" ht="101.25">
      <c r="A19" s="216">
        <v>6</v>
      </c>
      <c r="B19" s="213" t="s">
        <v>35</v>
      </c>
      <c r="C19" s="194" t="s">
        <v>8</v>
      </c>
      <c r="D19" s="191" t="s">
        <v>62</v>
      </c>
      <c r="E19" s="148">
        <v>1</v>
      </c>
      <c r="F19" s="148">
        <v>4</v>
      </c>
      <c r="G19" s="148" t="s">
        <v>30</v>
      </c>
      <c r="H19" s="148" t="s">
        <v>30</v>
      </c>
      <c r="I19" s="128" t="s">
        <v>30</v>
      </c>
      <c r="J19" s="128">
        <v>2</v>
      </c>
      <c r="K19" s="128" t="s">
        <v>30</v>
      </c>
      <c r="L19" s="128" t="s">
        <v>30</v>
      </c>
      <c r="M19" s="17" t="s">
        <v>123</v>
      </c>
      <c r="N19" s="12">
        <f t="shared" si="0"/>
        <v>6</v>
      </c>
      <c r="O19" s="39">
        <f>SUM(N19:N23)</f>
        <v>7</v>
      </c>
      <c r="P19" s="39" t="e">
        <f>F19+G19+H19+J19</f>
        <v>#VALUE!</v>
      </c>
    </row>
    <row r="20" spans="1:17" ht="56.25">
      <c r="A20" s="216"/>
      <c r="B20" s="214"/>
      <c r="C20" s="195"/>
      <c r="D20" s="170"/>
      <c r="E20" s="148" t="s">
        <v>30</v>
      </c>
      <c r="F20" s="148" t="s">
        <v>30</v>
      </c>
      <c r="G20" s="148" t="s">
        <v>30</v>
      </c>
      <c r="H20" s="148" t="s">
        <v>30</v>
      </c>
      <c r="I20" s="128" t="s">
        <v>30</v>
      </c>
      <c r="J20" s="128" t="s">
        <v>30</v>
      </c>
      <c r="K20" s="128" t="s">
        <v>30</v>
      </c>
      <c r="L20" s="128" t="s">
        <v>30</v>
      </c>
      <c r="M20" s="16" t="s">
        <v>114</v>
      </c>
      <c r="N20" s="12">
        <f t="shared" si="0"/>
        <v>0</v>
      </c>
    </row>
    <row r="21" spans="1:17" ht="67.5">
      <c r="A21" s="216"/>
      <c r="B21" s="214"/>
      <c r="C21" s="195"/>
      <c r="D21" s="170"/>
      <c r="E21" s="148" t="s">
        <v>30</v>
      </c>
      <c r="F21" s="148">
        <v>1</v>
      </c>
      <c r="G21" s="148" t="s">
        <v>30</v>
      </c>
      <c r="H21" s="148" t="s">
        <v>30</v>
      </c>
      <c r="I21" s="128" t="s">
        <v>30</v>
      </c>
      <c r="J21" s="128" t="s">
        <v>30</v>
      </c>
      <c r="K21" s="128" t="s">
        <v>30</v>
      </c>
      <c r="L21" s="128" t="s">
        <v>30</v>
      </c>
      <c r="M21" s="17" t="s">
        <v>107</v>
      </c>
      <c r="N21" s="12">
        <f t="shared" si="0"/>
        <v>1</v>
      </c>
      <c r="P21" s="39">
        <f>F21</f>
        <v>1</v>
      </c>
      <c r="Q21" s="84" t="e">
        <f>P19+P21+P24</f>
        <v>#VALUE!</v>
      </c>
    </row>
    <row r="22" spans="1:17" ht="67.5">
      <c r="A22" s="216"/>
      <c r="B22" s="214"/>
      <c r="C22" s="195"/>
      <c r="D22" s="170"/>
      <c r="E22" s="148" t="s">
        <v>30</v>
      </c>
      <c r="F22" s="148" t="s">
        <v>30</v>
      </c>
      <c r="G22" s="148" t="s">
        <v>30</v>
      </c>
      <c r="H22" s="148" t="s">
        <v>30</v>
      </c>
      <c r="I22" s="128" t="s">
        <v>30</v>
      </c>
      <c r="J22" s="128" t="s">
        <v>30</v>
      </c>
      <c r="K22" s="128" t="s">
        <v>30</v>
      </c>
      <c r="L22" s="128" t="s">
        <v>30</v>
      </c>
      <c r="M22" s="16" t="s">
        <v>115</v>
      </c>
      <c r="N22" s="12">
        <f t="shared" si="0"/>
        <v>0</v>
      </c>
    </row>
    <row r="23" spans="1:17" ht="225">
      <c r="A23" s="216"/>
      <c r="B23" s="214"/>
      <c r="C23" s="195"/>
      <c r="D23" s="170"/>
      <c r="E23" s="148" t="s">
        <v>30</v>
      </c>
      <c r="F23" s="148" t="s">
        <v>30</v>
      </c>
      <c r="G23" s="148" t="s">
        <v>30</v>
      </c>
      <c r="H23" s="148" t="s">
        <v>30</v>
      </c>
      <c r="I23" s="128" t="s">
        <v>30</v>
      </c>
      <c r="J23" s="128" t="s">
        <v>30</v>
      </c>
      <c r="K23" s="128" t="s">
        <v>30</v>
      </c>
      <c r="L23" s="128" t="s">
        <v>30</v>
      </c>
      <c r="M23" s="85" t="s">
        <v>124</v>
      </c>
      <c r="N23" s="12">
        <f t="shared" si="0"/>
        <v>0</v>
      </c>
    </row>
    <row r="24" spans="1:17" ht="15.75">
      <c r="A24" s="216"/>
      <c r="B24" s="214"/>
      <c r="C24" s="195"/>
      <c r="D24" s="170"/>
      <c r="E24" s="148">
        <v>7</v>
      </c>
      <c r="F24" s="148" t="s">
        <v>30</v>
      </c>
      <c r="G24" s="148">
        <v>2</v>
      </c>
      <c r="H24" s="148" t="s">
        <v>30</v>
      </c>
      <c r="I24" s="128" t="s">
        <v>30</v>
      </c>
      <c r="J24" s="128" t="s">
        <v>30</v>
      </c>
      <c r="K24" s="128" t="s">
        <v>30</v>
      </c>
      <c r="L24" s="128" t="s">
        <v>30</v>
      </c>
      <c r="M24" s="227" t="s">
        <v>81</v>
      </c>
      <c r="N24" s="12" t="e">
        <f>F24+G24+H24+L24</f>
        <v>#VALUE!</v>
      </c>
      <c r="P24" s="39">
        <v>2</v>
      </c>
    </row>
    <row r="25" spans="1:17" ht="31.5">
      <c r="A25" s="216"/>
      <c r="B25" s="215"/>
      <c r="C25" s="196"/>
      <c r="D25" s="144" t="s">
        <v>25</v>
      </c>
      <c r="E25" s="148"/>
      <c r="F25" s="148" t="s">
        <v>30</v>
      </c>
      <c r="G25" s="148">
        <v>50.2</v>
      </c>
      <c r="H25" s="148" t="s">
        <v>30</v>
      </c>
      <c r="I25" s="128" t="s">
        <v>30</v>
      </c>
      <c r="J25" s="128" t="s">
        <v>30</v>
      </c>
      <c r="K25" s="128" t="s">
        <v>30</v>
      </c>
      <c r="L25" s="128" t="s">
        <v>30</v>
      </c>
      <c r="M25" s="228"/>
      <c r="N25" s="12" t="e">
        <f>F25+G25+H25+L25</f>
        <v>#VALUE!</v>
      </c>
    </row>
    <row r="26" spans="1:17" ht="45">
      <c r="A26" s="216">
        <v>7</v>
      </c>
      <c r="B26" s="217" t="s">
        <v>36</v>
      </c>
      <c r="C26" s="163" t="s">
        <v>75</v>
      </c>
      <c r="D26" s="191" t="s">
        <v>62</v>
      </c>
      <c r="E26" s="148">
        <v>1</v>
      </c>
      <c r="F26" s="148">
        <v>1</v>
      </c>
      <c r="G26" s="148">
        <v>3</v>
      </c>
      <c r="H26" s="148" t="s">
        <v>30</v>
      </c>
      <c r="I26" s="128" t="s">
        <v>30</v>
      </c>
      <c r="J26" s="128" t="s">
        <v>30</v>
      </c>
      <c r="K26" s="128" t="s">
        <v>30</v>
      </c>
      <c r="L26" s="128" t="s">
        <v>30</v>
      </c>
      <c r="M26" s="17" t="s">
        <v>85</v>
      </c>
      <c r="N26" s="12">
        <f t="shared" si="0"/>
        <v>4</v>
      </c>
      <c r="O26" s="39">
        <f>SUM(N26:N28)</f>
        <v>16</v>
      </c>
      <c r="P26" s="39">
        <f>F26+G26</f>
        <v>4</v>
      </c>
    </row>
    <row r="27" spans="1:17" ht="56.25">
      <c r="A27" s="216"/>
      <c r="B27" s="217"/>
      <c r="C27" s="164"/>
      <c r="D27" s="170"/>
      <c r="E27" s="148" t="s">
        <v>30</v>
      </c>
      <c r="F27" s="148" t="s">
        <v>30</v>
      </c>
      <c r="G27" s="148" t="s">
        <v>30</v>
      </c>
      <c r="H27" s="148" t="s">
        <v>30</v>
      </c>
      <c r="I27" s="128" t="s">
        <v>30</v>
      </c>
      <c r="J27" s="128" t="s">
        <v>30</v>
      </c>
      <c r="K27" s="128" t="s">
        <v>30</v>
      </c>
      <c r="L27" s="128" t="s">
        <v>30</v>
      </c>
      <c r="M27" s="16" t="s">
        <v>114</v>
      </c>
      <c r="N27" s="12">
        <f t="shared" si="0"/>
        <v>0</v>
      </c>
      <c r="Q27" s="84">
        <f>P26+P28</f>
        <v>16</v>
      </c>
    </row>
    <row r="28" spans="1:17" ht="56.25">
      <c r="A28" s="216"/>
      <c r="B28" s="217"/>
      <c r="C28" s="165"/>
      <c r="D28" s="171"/>
      <c r="E28" s="148">
        <v>9</v>
      </c>
      <c r="F28" s="148" t="s">
        <v>30</v>
      </c>
      <c r="G28" s="148">
        <v>12</v>
      </c>
      <c r="H28" s="148" t="s">
        <v>30</v>
      </c>
      <c r="I28" s="128" t="s">
        <v>30</v>
      </c>
      <c r="J28" s="128" t="s">
        <v>30</v>
      </c>
      <c r="K28" s="128" t="s">
        <v>30</v>
      </c>
      <c r="L28" s="128" t="s">
        <v>30</v>
      </c>
      <c r="M28" s="18" t="s">
        <v>86</v>
      </c>
      <c r="N28" s="12">
        <f t="shared" si="0"/>
        <v>12</v>
      </c>
      <c r="P28" s="39">
        <f>G28</f>
        <v>12</v>
      </c>
    </row>
    <row r="29" spans="1:17" ht="112.5">
      <c r="A29" s="216">
        <v>8</v>
      </c>
      <c r="B29" s="213" t="s">
        <v>37</v>
      </c>
      <c r="C29" s="163" t="s">
        <v>13</v>
      </c>
      <c r="D29" s="191" t="s">
        <v>62</v>
      </c>
      <c r="E29" s="148">
        <v>1</v>
      </c>
      <c r="F29" s="148">
        <v>2</v>
      </c>
      <c r="G29" s="148">
        <v>1</v>
      </c>
      <c r="H29" s="148" t="s">
        <v>30</v>
      </c>
      <c r="I29" s="128" t="s">
        <v>30</v>
      </c>
      <c r="J29" s="128">
        <v>1</v>
      </c>
      <c r="K29" s="128" t="s">
        <v>30</v>
      </c>
      <c r="L29" s="128" t="s">
        <v>30</v>
      </c>
      <c r="M29" s="17" t="s">
        <v>125</v>
      </c>
      <c r="N29" s="12">
        <f t="shared" si="0"/>
        <v>4</v>
      </c>
      <c r="O29" s="39">
        <f>SUM(N29:N32)</f>
        <v>8</v>
      </c>
      <c r="P29" s="39">
        <f>G29+F29+J29</f>
        <v>4</v>
      </c>
    </row>
    <row r="30" spans="1:17" ht="56.25">
      <c r="A30" s="216"/>
      <c r="B30" s="214"/>
      <c r="C30" s="164"/>
      <c r="D30" s="170"/>
      <c r="E30" s="148" t="s">
        <v>30</v>
      </c>
      <c r="F30" s="148" t="s">
        <v>30</v>
      </c>
      <c r="G30" s="148" t="s">
        <v>30</v>
      </c>
      <c r="H30" s="148" t="s">
        <v>30</v>
      </c>
      <c r="I30" s="128" t="s">
        <v>30</v>
      </c>
      <c r="J30" s="128" t="s">
        <v>30</v>
      </c>
      <c r="K30" s="128" t="s">
        <v>30</v>
      </c>
      <c r="L30" s="128" t="s">
        <v>30</v>
      </c>
      <c r="M30" s="16" t="s">
        <v>114</v>
      </c>
      <c r="N30" s="12">
        <f t="shared" si="0"/>
        <v>0</v>
      </c>
      <c r="Q30" s="84">
        <f>P29+P31+P32</f>
        <v>8</v>
      </c>
    </row>
    <row r="31" spans="1:17" ht="56.25">
      <c r="A31" s="216"/>
      <c r="B31" s="214"/>
      <c r="C31" s="164"/>
      <c r="D31" s="170"/>
      <c r="E31" s="86" t="s">
        <v>30</v>
      </c>
      <c r="F31" s="148" t="s">
        <v>30</v>
      </c>
      <c r="G31" s="148">
        <v>3</v>
      </c>
      <c r="H31" s="148" t="s">
        <v>30</v>
      </c>
      <c r="I31" s="128" t="s">
        <v>30</v>
      </c>
      <c r="J31" s="128" t="s">
        <v>30</v>
      </c>
      <c r="K31" s="128" t="s">
        <v>30</v>
      </c>
      <c r="L31" s="128" t="s">
        <v>30</v>
      </c>
      <c r="M31" s="18" t="s">
        <v>81</v>
      </c>
      <c r="N31" s="12">
        <f t="shared" si="0"/>
        <v>3</v>
      </c>
      <c r="P31" s="39">
        <f>G31</f>
        <v>3</v>
      </c>
    </row>
    <row r="32" spans="1:17" ht="22.5">
      <c r="A32" s="216"/>
      <c r="B32" s="215"/>
      <c r="C32" s="165"/>
      <c r="D32" s="171"/>
      <c r="E32" s="148" t="s">
        <v>30</v>
      </c>
      <c r="F32" s="148">
        <v>1</v>
      </c>
      <c r="G32" s="148" t="s">
        <v>30</v>
      </c>
      <c r="H32" s="148" t="s">
        <v>30</v>
      </c>
      <c r="I32" s="128" t="s">
        <v>30</v>
      </c>
      <c r="J32" s="128" t="s">
        <v>30</v>
      </c>
      <c r="K32" s="128" t="s">
        <v>30</v>
      </c>
      <c r="L32" s="128" t="s">
        <v>30</v>
      </c>
      <c r="M32" s="18" t="s">
        <v>99</v>
      </c>
      <c r="N32" s="12">
        <f t="shared" si="0"/>
        <v>1</v>
      </c>
      <c r="P32" s="39">
        <f>F32</f>
        <v>1</v>
      </c>
    </row>
    <row r="33" spans="1:17" ht="45">
      <c r="A33" s="216">
        <v>9</v>
      </c>
      <c r="B33" s="213" t="s">
        <v>48</v>
      </c>
      <c r="C33" s="160" t="s">
        <v>49</v>
      </c>
      <c r="D33" s="169" t="s">
        <v>62</v>
      </c>
      <c r="E33" s="148" t="s">
        <v>30</v>
      </c>
      <c r="F33" s="148" t="s">
        <v>30</v>
      </c>
      <c r="G33" s="148">
        <v>2</v>
      </c>
      <c r="H33" s="148" t="s">
        <v>30</v>
      </c>
      <c r="I33" s="128" t="s">
        <v>30</v>
      </c>
      <c r="J33" s="128" t="s">
        <v>30</v>
      </c>
      <c r="K33" s="128" t="s">
        <v>30</v>
      </c>
      <c r="L33" s="128" t="s">
        <v>30</v>
      </c>
      <c r="M33" s="17" t="s">
        <v>79</v>
      </c>
      <c r="N33" s="12">
        <f t="shared" si="0"/>
        <v>2</v>
      </c>
      <c r="O33" s="39">
        <f>SUM(N33:N35)</f>
        <v>6</v>
      </c>
      <c r="P33" s="39">
        <f>G33</f>
        <v>2</v>
      </c>
      <c r="Q33" s="84">
        <f>P33+P35</f>
        <v>6</v>
      </c>
    </row>
    <row r="34" spans="1:17" ht="56.25">
      <c r="A34" s="216"/>
      <c r="B34" s="214"/>
      <c r="C34" s="161"/>
      <c r="D34" s="169"/>
      <c r="E34" s="148" t="s">
        <v>30</v>
      </c>
      <c r="F34" s="148" t="s">
        <v>30</v>
      </c>
      <c r="G34" s="148" t="s">
        <v>30</v>
      </c>
      <c r="H34" s="148" t="s">
        <v>30</v>
      </c>
      <c r="I34" s="128" t="s">
        <v>30</v>
      </c>
      <c r="J34" s="128" t="s">
        <v>30</v>
      </c>
      <c r="K34" s="128" t="s">
        <v>30</v>
      </c>
      <c r="L34" s="128" t="s">
        <v>30</v>
      </c>
      <c r="M34" s="16" t="s">
        <v>116</v>
      </c>
      <c r="N34" s="12">
        <f t="shared" si="0"/>
        <v>0</v>
      </c>
    </row>
    <row r="35" spans="1:17" ht="56.25">
      <c r="A35" s="216"/>
      <c r="B35" s="214"/>
      <c r="C35" s="162"/>
      <c r="D35" s="169"/>
      <c r="E35" s="148">
        <v>10</v>
      </c>
      <c r="F35" s="148">
        <v>2</v>
      </c>
      <c r="G35" s="148">
        <v>2</v>
      </c>
      <c r="H35" s="148" t="s">
        <v>30</v>
      </c>
      <c r="I35" s="128" t="s">
        <v>30</v>
      </c>
      <c r="J35" s="128" t="s">
        <v>30</v>
      </c>
      <c r="K35" s="128" t="s">
        <v>30</v>
      </c>
      <c r="L35" s="128" t="s">
        <v>30</v>
      </c>
      <c r="M35" s="18" t="s">
        <v>87</v>
      </c>
      <c r="N35" s="12">
        <f t="shared" si="0"/>
        <v>4</v>
      </c>
      <c r="P35" s="39">
        <f>F35+G35</f>
        <v>4</v>
      </c>
    </row>
    <row r="36" spans="1:17" ht="45">
      <c r="A36" s="216"/>
      <c r="B36" s="215"/>
      <c r="C36" s="20" t="s">
        <v>76</v>
      </c>
      <c r="D36" s="169"/>
      <c r="E36" s="148">
        <v>1</v>
      </c>
      <c r="F36" s="148" t="s">
        <v>30</v>
      </c>
      <c r="G36" s="148" t="s">
        <v>30</v>
      </c>
      <c r="H36" s="148" t="s">
        <v>30</v>
      </c>
      <c r="I36" s="128" t="s">
        <v>30</v>
      </c>
      <c r="J36" s="128" t="s">
        <v>30</v>
      </c>
      <c r="K36" s="128" t="s">
        <v>30</v>
      </c>
      <c r="L36" s="128" t="s">
        <v>30</v>
      </c>
      <c r="M36" s="17" t="s">
        <v>79</v>
      </c>
      <c r="N36" s="12">
        <f t="shared" si="0"/>
        <v>0</v>
      </c>
    </row>
    <row r="37" spans="1:17" ht="56.25">
      <c r="A37" s="203">
        <v>10</v>
      </c>
      <c r="B37" s="213" t="s">
        <v>38</v>
      </c>
      <c r="C37" s="163" t="s">
        <v>72</v>
      </c>
      <c r="D37" s="191" t="s">
        <v>62</v>
      </c>
      <c r="E37" s="148" t="s">
        <v>30</v>
      </c>
      <c r="F37" s="148" t="s">
        <v>30</v>
      </c>
      <c r="G37" s="148" t="s">
        <v>30</v>
      </c>
      <c r="H37" s="148" t="s">
        <v>30</v>
      </c>
      <c r="I37" s="128" t="s">
        <v>30</v>
      </c>
      <c r="J37" s="128" t="s">
        <v>30</v>
      </c>
      <c r="K37" s="128" t="s">
        <v>30</v>
      </c>
      <c r="L37" s="128" t="s">
        <v>30</v>
      </c>
      <c r="M37" s="17" t="s">
        <v>117</v>
      </c>
      <c r="N37" s="12">
        <f t="shared" si="0"/>
        <v>0</v>
      </c>
      <c r="O37" s="39">
        <f>SUM(N37:N39)</f>
        <v>2</v>
      </c>
    </row>
    <row r="38" spans="1:17" ht="56.25">
      <c r="A38" s="205"/>
      <c r="B38" s="214"/>
      <c r="C38" s="164"/>
      <c r="D38" s="170"/>
      <c r="E38" s="148" t="s">
        <v>30</v>
      </c>
      <c r="F38" s="148" t="s">
        <v>30</v>
      </c>
      <c r="G38" s="148" t="s">
        <v>30</v>
      </c>
      <c r="H38" s="148" t="s">
        <v>30</v>
      </c>
      <c r="I38" s="128" t="s">
        <v>30</v>
      </c>
      <c r="J38" s="128" t="s">
        <v>30</v>
      </c>
      <c r="K38" s="128" t="s">
        <v>30</v>
      </c>
      <c r="L38" s="128" t="s">
        <v>30</v>
      </c>
      <c r="M38" s="16" t="s">
        <v>116</v>
      </c>
      <c r="N38" s="12">
        <f t="shared" si="0"/>
        <v>0</v>
      </c>
      <c r="Q38" s="84">
        <v>2</v>
      </c>
    </row>
    <row r="39" spans="1:17" ht="56.25">
      <c r="A39" s="205"/>
      <c r="B39" s="214"/>
      <c r="C39" s="164"/>
      <c r="D39" s="170"/>
      <c r="E39" s="148" t="s">
        <v>30</v>
      </c>
      <c r="F39" s="148" t="s">
        <v>30</v>
      </c>
      <c r="G39" s="148">
        <v>2</v>
      </c>
      <c r="H39" s="148" t="s">
        <v>30</v>
      </c>
      <c r="I39" s="128" t="s">
        <v>30</v>
      </c>
      <c r="J39" s="128" t="s">
        <v>30</v>
      </c>
      <c r="K39" s="128" t="s">
        <v>30</v>
      </c>
      <c r="L39" s="128" t="s">
        <v>30</v>
      </c>
      <c r="M39" s="18" t="s">
        <v>1</v>
      </c>
      <c r="N39" s="12">
        <f t="shared" si="0"/>
        <v>2</v>
      </c>
    </row>
    <row r="40" spans="1:17" ht="67.5">
      <c r="A40" s="204"/>
      <c r="B40" s="215"/>
      <c r="C40" s="165"/>
      <c r="D40" s="171"/>
      <c r="E40" s="148" t="s">
        <v>30</v>
      </c>
      <c r="F40" s="148" t="s">
        <v>30</v>
      </c>
      <c r="G40" s="148" t="s">
        <v>30</v>
      </c>
      <c r="H40" s="148" t="s">
        <v>30</v>
      </c>
      <c r="I40" s="128" t="s">
        <v>30</v>
      </c>
      <c r="J40" s="128" t="s">
        <v>30</v>
      </c>
      <c r="K40" s="128" t="s">
        <v>30</v>
      </c>
      <c r="L40" s="128" t="s">
        <v>30</v>
      </c>
      <c r="M40" s="18" t="s">
        <v>115</v>
      </c>
    </row>
    <row r="41" spans="1:17" ht="45">
      <c r="A41" s="216">
        <v>11</v>
      </c>
      <c r="B41" s="213" t="s">
        <v>40</v>
      </c>
      <c r="C41" s="163" t="s">
        <v>73</v>
      </c>
      <c r="D41" s="191" t="s">
        <v>62</v>
      </c>
      <c r="E41" s="148" t="s">
        <v>30</v>
      </c>
      <c r="F41" s="148">
        <v>1</v>
      </c>
      <c r="G41" s="148" t="s">
        <v>30</v>
      </c>
      <c r="H41" s="148" t="s">
        <v>30</v>
      </c>
      <c r="I41" s="128" t="s">
        <v>30</v>
      </c>
      <c r="J41" s="128" t="s">
        <v>30</v>
      </c>
      <c r="K41" s="128" t="s">
        <v>30</v>
      </c>
      <c r="L41" s="128" t="s">
        <v>30</v>
      </c>
      <c r="M41" s="17" t="s">
        <v>79</v>
      </c>
      <c r="N41" s="12">
        <f t="shared" si="0"/>
        <v>1</v>
      </c>
      <c r="O41" s="39">
        <f>SUM(N41:N42)</f>
        <v>1</v>
      </c>
      <c r="P41" s="39">
        <f>F41</f>
        <v>1</v>
      </c>
    </row>
    <row r="42" spans="1:17" ht="56.25">
      <c r="A42" s="216"/>
      <c r="B42" s="214"/>
      <c r="C42" s="164"/>
      <c r="D42" s="170"/>
      <c r="E42" s="148" t="s">
        <v>30</v>
      </c>
      <c r="F42" s="148" t="s">
        <v>30</v>
      </c>
      <c r="G42" s="148" t="s">
        <v>30</v>
      </c>
      <c r="H42" s="148" t="s">
        <v>30</v>
      </c>
      <c r="I42" s="128" t="s">
        <v>30</v>
      </c>
      <c r="J42" s="128" t="s">
        <v>30</v>
      </c>
      <c r="K42" s="128" t="s">
        <v>30</v>
      </c>
      <c r="L42" s="128" t="s">
        <v>30</v>
      </c>
      <c r="M42" s="16" t="s">
        <v>116</v>
      </c>
      <c r="N42" s="12">
        <f t="shared" si="0"/>
        <v>0</v>
      </c>
      <c r="Q42" s="84">
        <v>1</v>
      </c>
    </row>
    <row r="43" spans="1:17" ht="67.5">
      <c r="A43" s="216"/>
      <c r="B43" s="215"/>
      <c r="C43" s="165"/>
      <c r="D43" s="171"/>
      <c r="E43" s="147" t="s">
        <v>30</v>
      </c>
      <c r="F43" s="147" t="s">
        <v>30</v>
      </c>
      <c r="G43" s="148" t="s">
        <v>30</v>
      </c>
      <c r="H43" s="148" t="s">
        <v>30</v>
      </c>
      <c r="I43" s="128" t="s">
        <v>30</v>
      </c>
      <c r="J43" s="128" t="s">
        <v>30</v>
      </c>
      <c r="K43" s="128" t="s">
        <v>30</v>
      </c>
      <c r="L43" s="128" t="s">
        <v>30</v>
      </c>
      <c r="M43" s="18" t="s">
        <v>118</v>
      </c>
      <c r="N43" s="12">
        <f t="shared" si="0"/>
        <v>0</v>
      </c>
    </row>
    <row r="44" spans="1:17" ht="56.25">
      <c r="A44" s="203">
        <v>12</v>
      </c>
      <c r="B44" s="234" t="s">
        <v>41</v>
      </c>
      <c r="C44" s="163" t="s">
        <v>15</v>
      </c>
      <c r="D44" s="191" t="s">
        <v>62</v>
      </c>
      <c r="E44" s="147" t="s">
        <v>30</v>
      </c>
      <c r="F44" s="147" t="s">
        <v>30</v>
      </c>
      <c r="G44" s="148">
        <v>1</v>
      </c>
      <c r="H44" s="148" t="s">
        <v>30</v>
      </c>
      <c r="I44" s="128" t="s">
        <v>30</v>
      </c>
      <c r="J44" s="128" t="s">
        <v>30</v>
      </c>
      <c r="K44" s="128" t="s">
        <v>30</v>
      </c>
      <c r="L44" s="128" t="s">
        <v>30</v>
      </c>
      <c r="M44" s="18" t="s">
        <v>81</v>
      </c>
      <c r="N44" s="12">
        <f t="shared" si="0"/>
        <v>1</v>
      </c>
      <c r="Q44" s="84">
        <v>1</v>
      </c>
    </row>
    <row r="45" spans="1:17" ht="146.25">
      <c r="A45" s="204"/>
      <c r="B45" s="235"/>
      <c r="C45" s="165"/>
      <c r="D45" s="171"/>
      <c r="E45" s="147" t="s">
        <v>30</v>
      </c>
      <c r="F45" s="147" t="s">
        <v>30</v>
      </c>
      <c r="G45" s="148" t="s">
        <v>30</v>
      </c>
      <c r="H45" s="148" t="s">
        <v>30</v>
      </c>
      <c r="I45" s="128" t="s">
        <v>30</v>
      </c>
      <c r="J45" s="128" t="s">
        <v>30</v>
      </c>
      <c r="K45" s="128" t="s">
        <v>30</v>
      </c>
      <c r="L45" s="128" t="s">
        <v>30</v>
      </c>
      <c r="M45" s="18" t="s">
        <v>127</v>
      </c>
      <c r="Q45" s="84"/>
    </row>
    <row r="46" spans="1:17" ht="56.25">
      <c r="A46" s="203">
        <v>13</v>
      </c>
      <c r="B46" s="234" t="s">
        <v>42</v>
      </c>
      <c r="C46" s="163" t="s">
        <v>17</v>
      </c>
      <c r="D46" s="191" t="s">
        <v>62</v>
      </c>
      <c r="E46" s="147" t="s">
        <v>30</v>
      </c>
      <c r="F46" s="147" t="s">
        <v>30</v>
      </c>
      <c r="G46" s="148">
        <v>2</v>
      </c>
      <c r="H46" s="148" t="s">
        <v>30</v>
      </c>
      <c r="I46" s="128" t="s">
        <v>30</v>
      </c>
      <c r="J46" s="128" t="s">
        <v>30</v>
      </c>
      <c r="K46" s="128" t="s">
        <v>30</v>
      </c>
      <c r="L46" s="128" t="s">
        <v>30</v>
      </c>
      <c r="M46" s="18" t="s">
        <v>81</v>
      </c>
      <c r="N46" s="12">
        <f t="shared" si="0"/>
        <v>2</v>
      </c>
      <c r="Q46" s="84">
        <v>2</v>
      </c>
    </row>
    <row r="47" spans="1:17" ht="180">
      <c r="A47" s="204"/>
      <c r="B47" s="235"/>
      <c r="C47" s="165"/>
      <c r="D47" s="171"/>
      <c r="E47" s="147" t="s">
        <v>30</v>
      </c>
      <c r="F47" s="147" t="s">
        <v>30</v>
      </c>
      <c r="G47" s="148" t="s">
        <v>30</v>
      </c>
      <c r="H47" s="148" t="s">
        <v>30</v>
      </c>
      <c r="I47" s="128" t="s">
        <v>30</v>
      </c>
      <c r="J47" s="128" t="s">
        <v>30</v>
      </c>
      <c r="K47" s="128" t="s">
        <v>30</v>
      </c>
      <c r="L47" s="128" t="s">
        <v>30</v>
      </c>
      <c r="M47" s="18" t="s">
        <v>126</v>
      </c>
      <c r="Q47" s="84"/>
    </row>
    <row r="48" spans="1:17" s="53" customFormat="1" ht="135">
      <c r="A48" s="203">
        <v>14</v>
      </c>
      <c r="B48" s="234" t="s">
        <v>45</v>
      </c>
      <c r="C48" s="232" t="s">
        <v>47</v>
      </c>
      <c r="D48" s="147" t="s">
        <v>62</v>
      </c>
      <c r="E48" s="148" t="s">
        <v>30</v>
      </c>
      <c r="F48" s="148">
        <v>3</v>
      </c>
      <c r="G48" s="148" t="s">
        <v>30</v>
      </c>
      <c r="H48" s="148">
        <v>1</v>
      </c>
      <c r="I48" s="130">
        <v>1</v>
      </c>
      <c r="J48" s="130">
        <v>1</v>
      </c>
      <c r="K48" s="131" t="s">
        <v>30</v>
      </c>
      <c r="L48" s="131" t="s">
        <v>30</v>
      </c>
      <c r="M48" s="38" t="s">
        <v>128</v>
      </c>
      <c r="N48" s="35">
        <f>SUM(F48:L48)</f>
        <v>6</v>
      </c>
      <c r="Q48" s="84">
        <v>8</v>
      </c>
    </row>
    <row r="49" spans="1:17" s="53" customFormat="1" ht="112.5">
      <c r="A49" s="204"/>
      <c r="B49" s="235"/>
      <c r="C49" s="233"/>
      <c r="D49" s="147" t="s">
        <v>62</v>
      </c>
      <c r="E49" s="147" t="s">
        <v>30</v>
      </c>
      <c r="F49" s="147" t="s">
        <v>30</v>
      </c>
      <c r="G49" s="148" t="s">
        <v>30</v>
      </c>
      <c r="H49" s="148">
        <v>5</v>
      </c>
      <c r="I49" s="128">
        <v>3</v>
      </c>
      <c r="J49" s="128" t="s">
        <v>30</v>
      </c>
      <c r="K49" s="128" t="s">
        <v>30</v>
      </c>
      <c r="L49" s="128" t="s">
        <v>30</v>
      </c>
      <c r="M49" s="17" t="s">
        <v>129</v>
      </c>
      <c r="N49" s="35"/>
      <c r="Q49" s="84">
        <f>H49+I49</f>
        <v>8</v>
      </c>
    </row>
    <row r="50" spans="1:17" ht="56.25">
      <c r="A50" s="253">
        <v>15</v>
      </c>
      <c r="B50" s="251" t="s">
        <v>44</v>
      </c>
      <c r="C50" s="255" t="s">
        <v>18</v>
      </c>
      <c r="D50" s="143" t="s">
        <v>62</v>
      </c>
      <c r="E50" s="147" t="s">
        <v>30</v>
      </c>
      <c r="F50" s="147" t="s">
        <v>30</v>
      </c>
      <c r="G50" s="148">
        <v>3</v>
      </c>
      <c r="H50" s="148">
        <v>1</v>
      </c>
      <c r="I50" s="128" t="s">
        <v>30</v>
      </c>
      <c r="J50" s="128" t="s">
        <v>30</v>
      </c>
      <c r="K50" s="128" t="s">
        <v>30</v>
      </c>
      <c r="L50" s="128" t="s">
        <v>30</v>
      </c>
      <c r="M50" s="18" t="s">
        <v>81</v>
      </c>
      <c r="N50" s="12">
        <f t="shared" si="0"/>
        <v>4</v>
      </c>
      <c r="Q50" s="84">
        <f>G50+H50</f>
        <v>4</v>
      </c>
    </row>
    <row r="51" spans="1:17" ht="56.25">
      <c r="A51" s="254"/>
      <c r="B51" s="252"/>
      <c r="C51" s="256"/>
      <c r="D51" s="143" t="s">
        <v>62</v>
      </c>
      <c r="E51" s="147" t="s">
        <v>30</v>
      </c>
      <c r="F51" s="147" t="s">
        <v>30</v>
      </c>
      <c r="G51" s="148" t="s">
        <v>30</v>
      </c>
      <c r="H51" s="148" t="s">
        <v>30</v>
      </c>
      <c r="I51" s="128">
        <v>1</v>
      </c>
      <c r="J51" s="128" t="s">
        <v>30</v>
      </c>
      <c r="K51" s="128" t="s">
        <v>30</v>
      </c>
      <c r="L51" s="128" t="s">
        <v>30</v>
      </c>
      <c r="M51" s="134" t="s">
        <v>131</v>
      </c>
      <c r="Q51" s="84"/>
    </row>
    <row r="52" spans="1:17" ht="67.5">
      <c r="A52" s="203">
        <v>16</v>
      </c>
      <c r="B52" s="242" t="s">
        <v>43</v>
      </c>
      <c r="C52" s="243" t="s">
        <v>26</v>
      </c>
      <c r="D52" s="169" t="s">
        <v>62</v>
      </c>
      <c r="E52" s="148" t="s">
        <v>30</v>
      </c>
      <c r="F52" s="148" t="s">
        <v>30</v>
      </c>
      <c r="G52" s="148" t="s">
        <v>30</v>
      </c>
      <c r="H52" s="148" t="s">
        <v>30</v>
      </c>
      <c r="I52" s="128" t="s">
        <v>30</v>
      </c>
      <c r="J52" s="128" t="s">
        <v>30</v>
      </c>
      <c r="K52" s="128" t="s">
        <v>30</v>
      </c>
      <c r="L52" s="128" t="s">
        <v>30</v>
      </c>
      <c r="M52" s="18" t="s">
        <v>119</v>
      </c>
      <c r="N52" s="12">
        <f t="shared" si="0"/>
        <v>0</v>
      </c>
    </row>
    <row r="53" spans="1:17" ht="67.5">
      <c r="A53" s="204"/>
      <c r="B53" s="242"/>
      <c r="C53" s="243"/>
      <c r="D53" s="169"/>
      <c r="E53" s="148" t="s">
        <v>30</v>
      </c>
      <c r="F53" s="148" t="s">
        <v>30</v>
      </c>
      <c r="G53" s="148" t="s">
        <v>30</v>
      </c>
      <c r="H53" s="148" t="s">
        <v>30</v>
      </c>
      <c r="I53" s="128" t="s">
        <v>30</v>
      </c>
      <c r="J53" s="128" t="s">
        <v>30</v>
      </c>
      <c r="K53" s="128" t="s">
        <v>30</v>
      </c>
      <c r="L53" s="128" t="s">
        <v>30</v>
      </c>
      <c r="M53" s="18" t="s">
        <v>120</v>
      </c>
    </row>
    <row r="54" spans="1:17" ht="15.75">
      <c r="A54" s="50">
        <v>17</v>
      </c>
      <c r="B54" s="166" t="s">
        <v>19</v>
      </c>
      <c r="C54" s="167"/>
      <c r="D54" s="167"/>
      <c r="E54" s="167"/>
      <c r="F54" s="167"/>
      <c r="G54" s="167"/>
      <c r="H54" s="167"/>
      <c r="I54" s="167"/>
      <c r="J54" s="167"/>
      <c r="K54" s="167"/>
      <c r="L54" s="168"/>
      <c r="M54" s="15"/>
    </row>
    <row r="55" spans="1:17" ht="135">
      <c r="A55" s="146">
        <v>18</v>
      </c>
      <c r="B55" s="8" t="s">
        <v>63</v>
      </c>
      <c r="C55" s="19" t="s">
        <v>70</v>
      </c>
      <c r="D55" s="144" t="s">
        <v>64</v>
      </c>
      <c r="E55" s="148">
        <v>26195</v>
      </c>
      <c r="F55" s="148">
        <v>36637</v>
      </c>
      <c r="G55" s="148">
        <v>37870</v>
      </c>
      <c r="H55" s="148">
        <v>35310</v>
      </c>
      <c r="I55" s="130" t="s">
        <v>30</v>
      </c>
      <c r="J55" s="130" t="s">
        <v>30</v>
      </c>
      <c r="K55" s="128" t="s">
        <v>30</v>
      </c>
      <c r="L55" s="130" t="s">
        <v>30</v>
      </c>
      <c r="M55" s="16" t="s">
        <v>110</v>
      </c>
      <c r="N55" s="12">
        <f t="shared" si="0"/>
        <v>109817</v>
      </c>
    </row>
    <row r="56" spans="1:17" ht="15.75">
      <c r="A56" s="50">
        <v>19</v>
      </c>
      <c r="B56" s="229" t="s">
        <v>53</v>
      </c>
      <c r="C56" s="230"/>
      <c r="D56" s="230"/>
      <c r="E56" s="230"/>
      <c r="F56" s="230"/>
      <c r="G56" s="230"/>
      <c r="H56" s="230"/>
      <c r="I56" s="230"/>
      <c r="J56" s="230"/>
      <c r="K56" s="230"/>
      <c r="L56" s="231"/>
      <c r="M56" s="15"/>
    </row>
    <row r="57" spans="1:17" ht="157.5">
      <c r="A57" s="146">
        <v>20</v>
      </c>
      <c r="B57" s="78" t="s">
        <v>52</v>
      </c>
      <c r="C57" s="19" t="s">
        <v>55</v>
      </c>
      <c r="D57" s="143" t="s">
        <v>62</v>
      </c>
      <c r="E57" s="148" t="s">
        <v>30</v>
      </c>
      <c r="F57" s="148" t="s">
        <v>30</v>
      </c>
      <c r="G57" s="148">
        <v>95</v>
      </c>
      <c r="H57" s="148">
        <v>94</v>
      </c>
      <c r="I57" s="128">
        <v>90</v>
      </c>
      <c r="J57" s="130">
        <v>69</v>
      </c>
      <c r="K57" s="131">
        <v>60</v>
      </c>
      <c r="L57" s="128" t="s">
        <v>30</v>
      </c>
      <c r="M57" s="16" t="s">
        <v>130</v>
      </c>
    </row>
    <row r="58" spans="1:17">
      <c r="A58" s="12"/>
    </row>
    <row r="59" spans="1:17">
      <c r="A59" s="12"/>
    </row>
    <row r="60" spans="1:17">
      <c r="A60" s="12"/>
    </row>
    <row r="61" spans="1:17">
      <c r="A61" s="12"/>
    </row>
    <row r="62" spans="1:17">
      <c r="A62" s="12"/>
    </row>
    <row r="63" spans="1:17">
      <c r="A63" s="12"/>
    </row>
    <row r="64" spans="1:17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  <row r="97" spans="1:1">
      <c r="A97" s="12"/>
    </row>
    <row r="98" spans="1:1">
      <c r="A98" s="12"/>
    </row>
    <row r="99" spans="1:1">
      <c r="A99" s="12"/>
    </row>
  </sheetData>
  <mergeCells count="67">
    <mergeCell ref="A46:A47"/>
    <mergeCell ref="B46:B47"/>
    <mergeCell ref="C46:C47"/>
    <mergeCell ref="D46:D47"/>
    <mergeCell ref="B56:L56"/>
    <mergeCell ref="A48:A49"/>
    <mergeCell ref="B48:B49"/>
    <mergeCell ref="C48:C49"/>
    <mergeCell ref="A50:A51"/>
    <mergeCell ref="B50:B51"/>
    <mergeCell ref="C50:C51"/>
    <mergeCell ref="A52:A53"/>
    <mergeCell ref="B52:B53"/>
    <mergeCell ref="C52:C53"/>
    <mergeCell ref="D52:D53"/>
    <mergeCell ref="B54:L54"/>
    <mergeCell ref="A41:A43"/>
    <mergeCell ref="B41:B43"/>
    <mergeCell ref="C41:C43"/>
    <mergeCell ref="D41:D43"/>
    <mergeCell ref="A44:A45"/>
    <mergeCell ref="B44:B45"/>
    <mergeCell ref="C44:C45"/>
    <mergeCell ref="D44:D45"/>
    <mergeCell ref="A33:A36"/>
    <mergeCell ref="B33:B36"/>
    <mergeCell ref="C33:C35"/>
    <mergeCell ref="D33:D36"/>
    <mergeCell ref="A37:A40"/>
    <mergeCell ref="B37:B40"/>
    <mergeCell ref="C37:C40"/>
    <mergeCell ref="D37:D40"/>
    <mergeCell ref="A29:A32"/>
    <mergeCell ref="B29:B32"/>
    <mergeCell ref="C29:C32"/>
    <mergeCell ref="D29:D32"/>
    <mergeCell ref="A26:A28"/>
    <mergeCell ref="B26:B28"/>
    <mergeCell ref="C26:C28"/>
    <mergeCell ref="D26:D28"/>
    <mergeCell ref="A19:A25"/>
    <mergeCell ref="B19:B25"/>
    <mergeCell ref="C19:C25"/>
    <mergeCell ref="D19:D24"/>
    <mergeCell ref="M24:M25"/>
    <mergeCell ref="M14:M16"/>
    <mergeCell ref="D18:L18"/>
    <mergeCell ref="E4:O4"/>
    <mergeCell ref="E5:O5"/>
    <mergeCell ref="A6:L6"/>
    <mergeCell ref="A8:A9"/>
    <mergeCell ref="B8:B9"/>
    <mergeCell ref="C8:C9"/>
    <mergeCell ref="D8:D9"/>
    <mergeCell ref="E8:E9"/>
    <mergeCell ref="F8:L8"/>
    <mergeCell ref="M8:M9"/>
    <mergeCell ref="B11:L11"/>
    <mergeCell ref="B12:L12"/>
    <mergeCell ref="A14:A15"/>
    <mergeCell ref="B14:B16"/>
    <mergeCell ref="E1:O1"/>
    <mergeCell ref="Y1:AF1"/>
    <mergeCell ref="E2:O2"/>
    <mergeCell ref="Y2:AF2"/>
    <mergeCell ref="E3:O3"/>
    <mergeCell ref="Y3:AF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F99"/>
  <sheetViews>
    <sheetView tabSelected="1" view="pageBreakPreview" zoomScale="60" workbookViewId="0">
      <selection activeCell="B12" sqref="B12:L12"/>
    </sheetView>
  </sheetViews>
  <sheetFormatPr defaultRowHeight="12.75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8" width="10.28515625" style="53" customWidth="1"/>
    <col min="9" max="9" width="10.28515625" style="132" customWidth="1"/>
    <col min="10" max="11" width="9.140625" style="132"/>
    <col min="12" max="12" width="12.5703125" style="132" customWidth="1"/>
    <col min="13" max="13" width="15.42578125" style="14" customWidth="1"/>
    <col min="14" max="14" width="15.7109375" style="12" hidden="1" customWidth="1"/>
    <col min="15" max="15" width="0.5703125" style="39" hidden="1" customWidth="1"/>
    <col min="16" max="16384" width="9.140625" style="39"/>
  </cols>
  <sheetData>
    <row r="1" spans="1:32" s="40" customFormat="1" ht="22.5" customHeight="1">
      <c r="A1" s="12"/>
      <c r="E1" s="244" t="s">
        <v>58</v>
      </c>
      <c r="F1" s="244"/>
      <c r="G1" s="244"/>
      <c r="H1" s="244"/>
      <c r="I1" s="244"/>
      <c r="J1" s="244"/>
      <c r="K1" s="244"/>
      <c r="L1" s="244"/>
      <c r="M1" s="244"/>
      <c r="N1" s="244"/>
      <c r="O1" s="244"/>
      <c r="V1" s="42"/>
      <c r="W1" s="42"/>
      <c r="X1" s="42"/>
      <c r="Y1" s="198"/>
      <c r="Z1" s="198"/>
      <c r="AA1" s="198"/>
      <c r="AB1" s="198"/>
      <c r="AC1" s="198"/>
      <c r="AD1" s="198"/>
      <c r="AE1" s="198"/>
      <c r="AF1" s="198"/>
    </row>
    <row r="2" spans="1:32" s="40" customFormat="1" ht="14.25" customHeight="1">
      <c r="A2" s="12"/>
      <c r="E2" s="238" t="s">
        <v>112</v>
      </c>
      <c r="F2" s="238"/>
      <c r="G2" s="238"/>
      <c r="H2" s="238"/>
      <c r="I2" s="238"/>
      <c r="J2" s="238"/>
      <c r="K2" s="238"/>
      <c r="L2" s="238"/>
      <c r="M2" s="238"/>
      <c r="N2" s="238"/>
      <c r="O2" s="238"/>
      <c r="V2" s="42"/>
      <c r="W2" s="42"/>
      <c r="X2" s="42"/>
      <c r="Y2" s="199"/>
      <c r="Z2" s="199"/>
      <c r="AA2" s="199"/>
      <c r="AB2" s="199"/>
      <c r="AC2" s="199"/>
      <c r="AD2" s="199"/>
      <c r="AE2" s="199"/>
      <c r="AF2" s="199"/>
    </row>
    <row r="3" spans="1:32" s="40" customFormat="1" ht="15" customHeight="1">
      <c r="A3" s="12"/>
      <c r="E3" s="245" t="s">
        <v>22</v>
      </c>
      <c r="F3" s="245"/>
      <c r="G3" s="245"/>
      <c r="H3" s="245"/>
      <c r="I3" s="245"/>
      <c r="J3" s="245"/>
      <c r="K3" s="245"/>
      <c r="L3" s="245"/>
      <c r="M3" s="245"/>
      <c r="N3" s="245"/>
      <c r="O3" s="245"/>
      <c r="V3" s="42"/>
      <c r="W3" s="42"/>
      <c r="X3" s="42"/>
      <c r="Y3" s="198"/>
      <c r="Z3" s="198"/>
      <c r="AA3" s="198"/>
      <c r="AB3" s="198"/>
      <c r="AC3" s="198"/>
      <c r="AD3" s="198"/>
      <c r="AE3" s="198"/>
      <c r="AF3" s="198"/>
    </row>
    <row r="4" spans="1:32" s="40" customFormat="1" ht="15" customHeight="1">
      <c r="A4" s="12"/>
      <c r="E4" s="244" t="s">
        <v>23</v>
      </c>
      <c r="F4" s="244"/>
      <c r="G4" s="244"/>
      <c r="H4" s="244"/>
      <c r="I4" s="244"/>
      <c r="J4" s="244"/>
      <c r="K4" s="244"/>
      <c r="L4" s="244"/>
      <c r="M4" s="244"/>
      <c r="N4" s="244"/>
      <c r="O4" s="244"/>
      <c r="V4" s="42"/>
      <c r="W4" s="42"/>
      <c r="X4" s="42"/>
      <c r="Y4" s="151"/>
      <c r="Z4" s="151"/>
      <c r="AA4" s="151"/>
      <c r="AB4" s="151"/>
      <c r="AC4" s="151"/>
      <c r="AD4" s="151"/>
      <c r="AE4" s="151"/>
      <c r="AF4" s="151"/>
    </row>
    <row r="5" spans="1:32" s="40" customFormat="1" ht="41.25" customHeight="1">
      <c r="A5" s="12"/>
      <c r="E5" s="238" t="s">
        <v>92</v>
      </c>
      <c r="F5" s="238"/>
      <c r="G5" s="238"/>
      <c r="H5" s="238"/>
      <c r="I5" s="238"/>
      <c r="J5" s="238"/>
      <c r="K5" s="238"/>
      <c r="L5" s="238"/>
      <c r="M5" s="238"/>
      <c r="N5" s="238"/>
      <c r="O5" s="238"/>
      <c r="V5" s="42"/>
      <c r="W5" s="42"/>
      <c r="X5" s="42"/>
      <c r="Y5" s="151"/>
      <c r="Z5" s="151"/>
      <c r="AA5" s="151"/>
      <c r="AB5" s="151"/>
      <c r="AC5" s="151"/>
      <c r="AD5" s="151"/>
      <c r="AE5" s="151"/>
      <c r="AF5" s="151"/>
    </row>
    <row r="6" spans="1:32" s="45" customFormat="1" ht="24.75" customHeight="1">
      <c r="A6" s="197" t="s">
        <v>95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43"/>
      <c r="N6" s="44"/>
    </row>
    <row r="7" spans="1:32" ht="13.5" customHeight="1">
      <c r="A7" s="22"/>
      <c r="B7" s="22"/>
      <c r="C7" s="22"/>
      <c r="D7" s="22"/>
      <c r="E7" s="82"/>
      <c r="F7" s="22"/>
      <c r="G7" s="82"/>
      <c r="H7" s="22"/>
      <c r="I7" s="126"/>
      <c r="J7" s="126"/>
      <c r="K7" s="126"/>
      <c r="L7" s="126"/>
    </row>
    <row r="8" spans="1:32" ht="35.25" customHeight="1">
      <c r="A8" s="169" t="s">
        <v>60</v>
      </c>
      <c r="B8" s="169" t="s">
        <v>104</v>
      </c>
      <c r="C8" s="169" t="s">
        <v>4</v>
      </c>
      <c r="D8" s="169" t="s">
        <v>97</v>
      </c>
      <c r="E8" s="236" t="s">
        <v>71</v>
      </c>
      <c r="F8" s="184" t="s">
        <v>6</v>
      </c>
      <c r="G8" s="185"/>
      <c r="H8" s="185"/>
      <c r="I8" s="185"/>
      <c r="J8" s="185"/>
      <c r="K8" s="185"/>
      <c r="L8" s="185"/>
      <c r="M8" s="192" t="s">
        <v>105</v>
      </c>
    </row>
    <row r="9" spans="1:32" ht="57" customHeight="1">
      <c r="A9" s="202"/>
      <c r="B9" s="179"/>
      <c r="C9" s="179"/>
      <c r="D9" s="179"/>
      <c r="E9" s="237"/>
      <c r="F9" s="4">
        <v>2014</v>
      </c>
      <c r="G9" s="83">
        <v>2015</v>
      </c>
      <c r="H9" s="26">
        <v>2016</v>
      </c>
      <c r="I9" s="127">
        <v>2017</v>
      </c>
      <c r="J9" s="127">
        <v>2018</v>
      </c>
      <c r="K9" s="127">
        <v>2019</v>
      </c>
      <c r="L9" s="127">
        <v>2020</v>
      </c>
      <c r="M9" s="193"/>
    </row>
    <row r="10" spans="1:32" ht="15.75">
      <c r="A10" s="153">
        <v>1</v>
      </c>
      <c r="B10" s="149">
        <v>2</v>
      </c>
      <c r="C10" s="149">
        <v>3</v>
      </c>
      <c r="D10" s="149">
        <v>4</v>
      </c>
      <c r="E10" s="155">
        <v>5</v>
      </c>
      <c r="F10" s="149">
        <v>6</v>
      </c>
      <c r="G10" s="155">
        <v>7</v>
      </c>
      <c r="H10" s="155">
        <v>8</v>
      </c>
      <c r="I10" s="128">
        <v>9</v>
      </c>
      <c r="J10" s="128">
        <v>10</v>
      </c>
      <c r="K10" s="128">
        <v>11</v>
      </c>
      <c r="L10" s="128">
        <v>12</v>
      </c>
      <c r="M10" s="155">
        <v>13</v>
      </c>
    </row>
    <row r="11" spans="1:32" s="53" customFormat="1" ht="42.75" customHeight="1">
      <c r="A11" s="50"/>
      <c r="B11" s="176" t="s">
        <v>136</v>
      </c>
      <c r="C11" s="177"/>
      <c r="D11" s="177"/>
      <c r="E11" s="177"/>
      <c r="F11" s="177"/>
      <c r="G11" s="177"/>
      <c r="H11" s="177"/>
      <c r="I11" s="177"/>
      <c r="J11" s="177"/>
      <c r="K11" s="177"/>
      <c r="L11" s="178"/>
      <c r="M11" s="33"/>
      <c r="N11" s="35"/>
    </row>
    <row r="12" spans="1:32" ht="38.25" customHeight="1">
      <c r="A12" s="153">
        <v>1</v>
      </c>
      <c r="B12" s="166" t="s">
        <v>28</v>
      </c>
      <c r="C12" s="182"/>
      <c r="D12" s="182"/>
      <c r="E12" s="182"/>
      <c r="F12" s="182"/>
      <c r="G12" s="182"/>
      <c r="H12" s="182"/>
      <c r="I12" s="182"/>
      <c r="J12" s="182"/>
      <c r="K12" s="182"/>
      <c r="L12" s="183"/>
      <c r="M12" s="15"/>
    </row>
    <row r="13" spans="1:32" ht="66" customHeight="1">
      <c r="A13" s="153">
        <v>2</v>
      </c>
      <c r="B13" s="8" t="s">
        <v>66</v>
      </c>
      <c r="C13" s="10"/>
      <c r="D13" s="10"/>
      <c r="E13" s="27"/>
      <c r="F13" s="10"/>
      <c r="G13" s="27"/>
      <c r="H13" s="27"/>
      <c r="I13" s="129"/>
      <c r="J13" s="129"/>
      <c r="K13" s="129"/>
      <c r="L13" s="129"/>
      <c r="M13" s="15"/>
    </row>
    <row r="14" spans="1:32" ht="122.25" customHeight="1">
      <c r="A14" s="203">
        <v>3</v>
      </c>
      <c r="B14" s="180" t="s">
        <v>135</v>
      </c>
      <c r="C14" s="20" t="s">
        <v>132</v>
      </c>
      <c r="D14" s="149" t="s">
        <v>62</v>
      </c>
      <c r="E14" s="155">
        <v>23</v>
      </c>
      <c r="F14" s="149">
        <v>4</v>
      </c>
      <c r="G14" s="155">
        <v>94</v>
      </c>
      <c r="H14" s="155">
        <v>64</v>
      </c>
      <c r="I14" s="128">
        <v>14</v>
      </c>
      <c r="J14" s="128">
        <v>12</v>
      </c>
      <c r="K14" s="130">
        <v>4</v>
      </c>
      <c r="L14" s="128">
        <v>9</v>
      </c>
      <c r="M14" s="186" t="s">
        <v>121</v>
      </c>
      <c r="N14" s="12">
        <f>SUM(F14:L14)</f>
        <v>201</v>
      </c>
      <c r="P14" s="39">
        <f>F14+G14+H14+I14+J14+K14+L14</f>
        <v>201</v>
      </c>
    </row>
    <row r="15" spans="1:32" ht="160.5" customHeight="1">
      <c r="A15" s="204"/>
      <c r="B15" s="257"/>
      <c r="C15" s="20" t="s">
        <v>134</v>
      </c>
      <c r="D15" s="149" t="s">
        <v>62</v>
      </c>
      <c r="E15" s="155" t="s">
        <v>30</v>
      </c>
      <c r="F15" s="149">
        <v>26</v>
      </c>
      <c r="G15" s="155">
        <v>141</v>
      </c>
      <c r="H15" s="155">
        <v>40</v>
      </c>
      <c r="I15" s="130">
        <v>12</v>
      </c>
      <c r="J15" s="128">
        <v>25</v>
      </c>
      <c r="K15" s="131">
        <v>1</v>
      </c>
      <c r="L15" s="128">
        <v>20</v>
      </c>
      <c r="M15" s="249"/>
      <c r="N15" s="12">
        <f t="shared" ref="N15:N55" si="0">SUM(F15:L15)</f>
        <v>265</v>
      </c>
      <c r="P15" s="39">
        <f>F15+G15+H15+I15+J15+K15+L15</f>
        <v>265</v>
      </c>
    </row>
    <row r="16" spans="1:32" ht="173.25" customHeight="1">
      <c r="A16" s="152"/>
      <c r="B16" s="258"/>
      <c r="C16" s="20" t="s">
        <v>133</v>
      </c>
      <c r="D16" s="149" t="s">
        <v>62</v>
      </c>
      <c r="E16" s="155" t="s">
        <v>30</v>
      </c>
      <c r="F16" s="149" t="s">
        <v>30</v>
      </c>
      <c r="G16" s="155" t="s">
        <v>30</v>
      </c>
      <c r="H16" s="155" t="s">
        <v>30</v>
      </c>
      <c r="I16" s="130" t="s">
        <v>30</v>
      </c>
      <c r="J16" s="128">
        <v>2</v>
      </c>
      <c r="K16" s="131">
        <v>2</v>
      </c>
      <c r="L16" s="128">
        <v>6</v>
      </c>
      <c r="M16" s="250"/>
      <c r="P16" s="39">
        <f>J16+K16+L16</f>
        <v>10</v>
      </c>
    </row>
    <row r="17" spans="1:17" ht="67.5">
      <c r="A17" s="153">
        <v>4</v>
      </c>
      <c r="B17" s="11" t="s">
        <v>69</v>
      </c>
      <c r="C17" s="21" t="s">
        <v>61</v>
      </c>
      <c r="D17" s="149" t="s">
        <v>62</v>
      </c>
      <c r="E17" s="155" t="s">
        <v>30</v>
      </c>
      <c r="F17" s="149" t="s">
        <v>30</v>
      </c>
      <c r="G17" s="155" t="s">
        <v>30</v>
      </c>
      <c r="H17" s="155" t="s">
        <v>30</v>
      </c>
      <c r="I17" s="131" t="s">
        <v>30</v>
      </c>
      <c r="J17" s="128" t="s">
        <v>30</v>
      </c>
      <c r="K17" s="128" t="s">
        <v>30</v>
      </c>
      <c r="L17" s="130" t="s">
        <v>30</v>
      </c>
      <c r="M17" s="16" t="s">
        <v>122</v>
      </c>
      <c r="N17" s="12">
        <f t="shared" si="0"/>
        <v>0</v>
      </c>
    </row>
    <row r="18" spans="1:17" ht="63">
      <c r="A18" s="153">
        <v>5</v>
      </c>
      <c r="B18" s="64" t="s">
        <v>29</v>
      </c>
      <c r="C18" s="65"/>
      <c r="D18" s="239"/>
      <c r="E18" s="240"/>
      <c r="F18" s="240"/>
      <c r="G18" s="240"/>
      <c r="H18" s="240"/>
      <c r="I18" s="240"/>
      <c r="J18" s="240"/>
      <c r="K18" s="240"/>
      <c r="L18" s="241"/>
      <c r="M18" s="16"/>
    </row>
    <row r="19" spans="1:17" ht="101.25">
      <c r="A19" s="216">
        <v>6</v>
      </c>
      <c r="B19" s="213" t="s">
        <v>35</v>
      </c>
      <c r="C19" s="194" t="s">
        <v>8</v>
      </c>
      <c r="D19" s="191" t="s">
        <v>62</v>
      </c>
      <c r="E19" s="155">
        <v>1</v>
      </c>
      <c r="F19" s="155">
        <v>4</v>
      </c>
      <c r="G19" s="155" t="s">
        <v>30</v>
      </c>
      <c r="H19" s="155" t="s">
        <v>30</v>
      </c>
      <c r="I19" s="128" t="s">
        <v>30</v>
      </c>
      <c r="J19" s="128">
        <v>2</v>
      </c>
      <c r="K19" s="128" t="s">
        <v>30</v>
      </c>
      <c r="L19" s="128" t="s">
        <v>30</v>
      </c>
      <c r="M19" s="17" t="s">
        <v>123</v>
      </c>
      <c r="N19" s="12">
        <f t="shared" si="0"/>
        <v>6</v>
      </c>
      <c r="O19" s="39">
        <f>SUM(N19:N23)</f>
        <v>7</v>
      </c>
      <c r="P19" s="39" t="e">
        <f>F19+G19+H19+J19</f>
        <v>#VALUE!</v>
      </c>
    </row>
    <row r="20" spans="1:17" ht="56.25">
      <c r="A20" s="216"/>
      <c r="B20" s="214"/>
      <c r="C20" s="195"/>
      <c r="D20" s="170"/>
      <c r="E20" s="155" t="s">
        <v>30</v>
      </c>
      <c r="F20" s="155" t="s">
        <v>30</v>
      </c>
      <c r="G20" s="155" t="s">
        <v>30</v>
      </c>
      <c r="H20" s="155" t="s">
        <v>30</v>
      </c>
      <c r="I20" s="128" t="s">
        <v>30</v>
      </c>
      <c r="J20" s="128" t="s">
        <v>30</v>
      </c>
      <c r="K20" s="128" t="s">
        <v>30</v>
      </c>
      <c r="L20" s="128" t="s">
        <v>30</v>
      </c>
      <c r="M20" s="16" t="s">
        <v>114</v>
      </c>
      <c r="N20" s="12">
        <f t="shared" si="0"/>
        <v>0</v>
      </c>
    </row>
    <row r="21" spans="1:17" ht="67.5">
      <c r="A21" s="216"/>
      <c r="B21" s="214"/>
      <c r="C21" s="195"/>
      <c r="D21" s="170"/>
      <c r="E21" s="155" t="s">
        <v>30</v>
      </c>
      <c r="F21" s="155">
        <v>1</v>
      </c>
      <c r="G21" s="155" t="s">
        <v>30</v>
      </c>
      <c r="H21" s="155" t="s">
        <v>30</v>
      </c>
      <c r="I21" s="128" t="s">
        <v>30</v>
      </c>
      <c r="J21" s="128" t="s">
        <v>30</v>
      </c>
      <c r="K21" s="128" t="s">
        <v>30</v>
      </c>
      <c r="L21" s="128" t="s">
        <v>30</v>
      </c>
      <c r="M21" s="17" t="s">
        <v>107</v>
      </c>
      <c r="N21" s="12">
        <f t="shared" si="0"/>
        <v>1</v>
      </c>
      <c r="P21" s="39">
        <f>F21</f>
        <v>1</v>
      </c>
      <c r="Q21" s="84" t="e">
        <f>P19+P21+P24</f>
        <v>#VALUE!</v>
      </c>
    </row>
    <row r="22" spans="1:17" ht="67.5">
      <c r="A22" s="216"/>
      <c r="B22" s="214"/>
      <c r="C22" s="195"/>
      <c r="D22" s="170"/>
      <c r="E22" s="155" t="s">
        <v>30</v>
      </c>
      <c r="F22" s="155" t="s">
        <v>30</v>
      </c>
      <c r="G22" s="155" t="s">
        <v>30</v>
      </c>
      <c r="H22" s="155" t="s">
        <v>30</v>
      </c>
      <c r="I22" s="128" t="s">
        <v>30</v>
      </c>
      <c r="J22" s="128" t="s">
        <v>30</v>
      </c>
      <c r="K22" s="128" t="s">
        <v>30</v>
      </c>
      <c r="L22" s="128" t="s">
        <v>30</v>
      </c>
      <c r="M22" s="16" t="s">
        <v>115</v>
      </c>
      <c r="N22" s="12">
        <f t="shared" si="0"/>
        <v>0</v>
      </c>
    </row>
    <row r="23" spans="1:17" ht="225">
      <c r="A23" s="216"/>
      <c r="B23" s="214"/>
      <c r="C23" s="195"/>
      <c r="D23" s="170"/>
      <c r="E23" s="155" t="s">
        <v>30</v>
      </c>
      <c r="F23" s="155" t="s">
        <v>30</v>
      </c>
      <c r="G23" s="155" t="s">
        <v>30</v>
      </c>
      <c r="H23" s="155" t="s">
        <v>30</v>
      </c>
      <c r="I23" s="128" t="s">
        <v>30</v>
      </c>
      <c r="J23" s="128" t="s">
        <v>30</v>
      </c>
      <c r="K23" s="128" t="s">
        <v>30</v>
      </c>
      <c r="L23" s="128" t="s">
        <v>30</v>
      </c>
      <c r="M23" s="85" t="s">
        <v>124</v>
      </c>
      <c r="N23" s="12">
        <f t="shared" si="0"/>
        <v>0</v>
      </c>
    </row>
    <row r="24" spans="1:17" ht="15.75">
      <c r="A24" s="216"/>
      <c r="B24" s="214"/>
      <c r="C24" s="195"/>
      <c r="D24" s="170"/>
      <c r="E24" s="155">
        <v>7</v>
      </c>
      <c r="F24" s="155" t="s">
        <v>30</v>
      </c>
      <c r="G24" s="155">
        <v>2</v>
      </c>
      <c r="H24" s="155" t="s">
        <v>30</v>
      </c>
      <c r="I24" s="128" t="s">
        <v>30</v>
      </c>
      <c r="J24" s="128" t="s">
        <v>30</v>
      </c>
      <c r="K24" s="128" t="s">
        <v>30</v>
      </c>
      <c r="L24" s="128" t="s">
        <v>30</v>
      </c>
      <c r="M24" s="227" t="s">
        <v>81</v>
      </c>
      <c r="N24" s="12" t="e">
        <f>F24+G24+H24+L24</f>
        <v>#VALUE!</v>
      </c>
      <c r="P24" s="39">
        <v>2</v>
      </c>
    </row>
    <row r="25" spans="1:17" ht="31.5">
      <c r="A25" s="216"/>
      <c r="B25" s="215"/>
      <c r="C25" s="196"/>
      <c r="D25" s="149" t="s">
        <v>25</v>
      </c>
      <c r="E25" s="155"/>
      <c r="F25" s="155" t="s">
        <v>30</v>
      </c>
      <c r="G25" s="155">
        <v>50.2</v>
      </c>
      <c r="H25" s="155" t="s">
        <v>30</v>
      </c>
      <c r="I25" s="128" t="s">
        <v>30</v>
      </c>
      <c r="J25" s="128" t="s">
        <v>30</v>
      </c>
      <c r="K25" s="128" t="s">
        <v>30</v>
      </c>
      <c r="L25" s="128" t="s">
        <v>30</v>
      </c>
      <c r="M25" s="228"/>
      <c r="N25" s="12" t="e">
        <f>F25+G25+H25+L25</f>
        <v>#VALUE!</v>
      </c>
    </row>
    <row r="26" spans="1:17" ht="45">
      <c r="A26" s="216">
        <v>7</v>
      </c>
      <c r="B26" s="217" t="s">
        <v>36</v>
      </c>
      <c r="C26" s="163" t="s">
        <v>75</v>
      </c>
      <c r="D26" s="191" t="s">
        <v>62</v>
      </c>
      <c r="E26" s="155">
        <v>1</v>
      </c>
      <c r="F26" s="155">
        <v>1</v>
      </c>
      <c r="G26" s="155">
        <v>3</v>
      </c>
      <c r="H26" s="155" t="s">
        <v>30</v>
      </c>
      <c r="I26" s="128" t="s">
        <v>30</v>
      </c>
      <c r="J26" s="128" t="s">
        <v>30</v>
      </c>
      <c r="K26" s="128" t="s">
        <v>30</v>
      </c>
      <c r="L26" s="128" t="s">
        <v>30</v>
      </c>
      <c r="M26" s="17" t="s">
        <v>85</v>
      </c>
      <c r="N26" s="12">
        <f t="shared" si="0"/>
        <v>4</v>
      </c>
      <c r="O26" s="39">
        <f>SUM(N26:N28)</f>
        <v>16</v>
      </c>
      <c r="P26" s="39">
        <f>F26+G26</f>
        <v>4</v>
      </c>
    </row>
    <row r="27" spans="1:17" ht="56.25">
      <c r="A27" s="216"/>
      <c r="B27" s="217"/>
      <c r="C27" s="164"/>
      <c r="D27" s="170"/>
      <c r="E27" s="155" t="s">
        <v>30</v>
      </c>
      <c r="F27" s="155" t="s">
        <v>30</v>
      </c>
      <c r="G27" s="155" t="s">
        <v>30</v>
      </c>
      <c r="H27" s="155" t="s">
        <v>30</v>
      </c>
      <c r="I27" s="128" t="s">
        <v>30</v>
      </c>
      <c r="J27" s="128" t="s">
        <v>30</v>
      </c>
      <c r="K27" s="128" t="s">
        <v>30</v>
      </c>
      <c r="L27" s="128" t="s">
        <v>30</v>
      </c>
      <c r="M27" s="16" t="s">
        <v>114</v>
      </c>
      <c r="N27" s="12">
        <f t="shared" si="0"/>
        <v>0</v>
      </c>
      <c r="Q27" s="84">
        <f>P26+P28</f>
        <v>16</v>
      </c>
    </row>
    <row r="28" spans="1:17" ht="56.25">
      <c r="A28" s="216"/>
      <c r="B28" s="217"/>
      <c r="C28" s="165"/>
      <c r="D28" s="171"/>
      <c r="E28" s="155">
        <v>9</v>
      </c>
      <c r="F28" s="155" t="s">
        <v>30</v>
      </c>
      <c r="G28" s="155">
        <v>12</v>
      </c>
      <c r="H28" s="155" t="s">
        <v>30</v>
      </c>
      <c r="I28" s="128" t="s">
        <v>30</v>
      </c>
      <c r="J28" s="128" t="s">
        <v>30</v>
      </c>
      <c r="K28" s="128" t="s">
        <v>30</v>
      </c>
      <c r="L28" s="128" t="s">
        <v>30</v>
      </c>
      <c r="M28" s="18" t="s">
        <v>86</v>
      </c>
      <c r="N28" s="12">
        <f t="shared" si="0"/>
        <v>12</v>
      </c>
      <c r="P28" s="39">
        <f>G28</f>
        <v>12</v>
      </c>
    </row>
    <row r="29" spans="1:17" ht="112.5">
      <c r="A29" s="216">
        <v>8</v>
      </c>
      <c r="B29" s="213" t="s">
        <v>37</v>
      </c>
      <c r="C29" s="163" t="s">
        <v>13</v>
      </c>
      <c r="D29" s="191" t="s">
        <v>62</v>
      </c>
      <c r="E29" s="155">
        <v>1</v>
      </c>
      <c r="F29" s="155">
        <v>2</v>
      </c>
      <c r="G29" s="155">
        <v>1</v>
      </c>
      <c r="H29" s="155" t="s">
        <v>30</v>
      </c>
      <c r="I29" s="128" t="s">
        <v>30</v>
      </c>
      <c r="J29" s="128">
        <v>1</v>
      </c>
      <c r="K29" s="128" t="s">
        <v>30</v>
      </c>
      <c r="L29" s="128" t="s">
        <v>30</v>
      </c>
      <c r="M29" s="17" t="s">
        <v>125</v>
      </c>
      <c r="N29" s="12">
        <f t="shared" si="0"/>
        <v>4</v>
      </c>
      <c r="O29" s="39">
        <f>SUM(N29:N32)</f>
        <v>8</v>
      </c>
      <c r="P29" s="39">
        <f>G29+F29+J29</f>
        <v>4</v>
      </c>
    </row>
    <row r="30" spans="1:17" ht="56.25">
      <c r="A30" s="216"/>
      <c r="B30" s="214"/>
      <c r="C30" s="164"/>
      <c r="D30" s="170"/>
      <c r="E30" s="155" t="s">
        <v>30</v>
      </c>
      <c r="F30" s="155" t="s">
        <v>30</v>
      </c>
      <c r="G30" s="155" t="s">
        <v>30</v>
      </c>
      <c r="H30" s="155" t="s">
        <v>30</v>
      </c>
      <c r="I30" s="128" t="s">
        <v>30</v>
      </c>
      <c r="J30" s="128" t="s">
        <v>30</v>
      </c>
      <c r="K30" s="128" t="s">
        <v>30</v>
      </c>
      <c r="L30" s="128" t="s">
        <v>30</v>
      </c>
      <c r="M30" s="16" t="s">
        <v>114</v>
      </c>
      <c r="N30" s="12">
        <f t="shared" si="0"/>
        <v>0</v>
      </c>
      <c r="Q30" s="84">
        <f>P29+P31+P32</f>
        <v>8</v>
      </c>
    </row>
    <row r="31" spans="1:17" ht="56.25">
      <c r="A31" s="216"/>
      <c r="B31" s="214"/>
      <c r="C31" s="164"/>
      <c r="D31" s="170"/>
      <c r="E31" s="86" t="s">
        <v>30</v>
      </c>
      <c r="F31" s="155" t="s">
        <v>30</v>
      </c>
      <c r="G31" s="155">
        <v>3</v>
      </c>
      <c r="H31" s="155" t="s">
        <v>30</v>
      </c>
      <c r="I31" s="128" t="s">
        <v>30</v>
      </c>
      <c r="J31" s="128" t="s">
        <v>30</v>
      </c>
      <c r="K31" s="128" t="s">
        <v>30</v>
      </c>
      <c r="L31" s="128" t="s">
        <v>30</v>
      </c>
      <c r="M31" s="18" t="s">
        <v>81</v>
      </c>
      <c r="N31" s="12">
        <f t="shared" si="0"/>
        <v>3</v>
      </c>
      <c r="P31" s="39">
        <f>G31</f>
        <v>3</v>
      </c>
    </row>
    <row r="32" spans="1:17" ht="22.5">
      <c r="A32" s="216"/>
      <c r="B32" s="215"/>
      <c r="C32" s="165"/>
      <c r="D32" s="171"/>
      <c r="E32" s="155" t="s">
        <v>30</v>
      </c>
      <c r="F32" s="155">
        <v>1</v>
      </c>
      <c r="G32" s="155" t="s">
        <v>30</v>
      </c>
      <c r="H32" s="155" t="s">
        <v>30</v>
      </c>
      <c r="I32" s="128" t="s">
        <v>30</v>
      </c>
      <c r="J32" s="128" t="s">
        <v>30</v>
      </c>
      <c r="K32" s="128" t="s">
        <v>30</v>
      </c>
      <c r="L32" s="128" t="s">
        <v>30</v>
      </c>
      <c r="M32" s="18" t="s">
        <v>99</v>
      </c>
      <c r="N32" s="12">
        <f t="shared" si="0"/>
        <v>1</v>
      </c>
      <c r="P32" s="39">
        <f>F32</f>
        <v>1</v>
      </c>
    </row>
    <row r="33" spans="1:17" ht="45">
      <c r="A33" s="216">
        <v>9</v>
      </c>
      <c r="B33" s="213" t="s">
        <v>48</v>
      </c>
      <c r="C33" s="160" t="s">
        <v>49</v>
      </c>
      <c r="D33" s="169" t="s">
        <v>62</v>
      </c>
      <c r="E33" s="155" t="s">
        <v>30</v>
      </c>
      <c r="F33" s="155" t="s">
        <v>30</v>
      </c>
      <c r="G33" s="155">
        <v>2</v>
      </c>
      <c r="H33" s="155" t="s">
        <v>30</v>
      </c>
      <c r="I33" s="128" t="s">
        <v>30</v>
      </c>
      <c r="J33" s="128" t="s">
        <v>30</v>
      </c>
      <c r="K33" s="128" t="s">
        <v>30</v>
      </c>
      <c r="L33" s="128" t="s">
        <v>30</v>
      </c>
      <c r="M33" s="17" t="s">
        <v>79</v>
      </c>
      <c r="N33" s="12">
        <f t="shared" si="0"/>
        <v>2</v>
      </c>
      <c r="O33" s="39">
        <f>SUM(N33:N35)</f>
        <v>6</v>
      </c>
      <c r="P33" s="39">
        <f>G33</f>
        <v>2</v>
      </c>
      <c r="Q33" s="84">
        <f>P33+P35</f>
        <v>6</v>
      </c>
    </row>
    <row r="34" spans="1:17" ht="56.25">
      <c r="A34" s="216"/>
      <c r="B34" s="214"/>
      <c r="C34" s="161"/>
      <c r="D34" s="169"/>
      <c r="E34" s="155" t="s">
        <v>30</v>
      </c>
      <c r="F34" s="155" t="s">
        <v>30</v>
      </c>
      <c r="G34" s="155" t="s">
        <v>30</v>
      </c>
      <c r="H34" s="155" t="s">
        <v>30</v>
      </c>
      <c r="I34" s="128" t="s">
        <v>30</v>
      </c>
      <c r="J34" s="128" t="s">
        <v>30</v>
      </c>
      <c r="K34" s="128" t="s">
        <v>30</v>
      </c>
      <c r="L34" s="128" t="s">
        <v>30</v>
      </c>
      <c r="M34" s="16" t="s">
        <v>116</v>
      </c>
      <c r="N34" s="12">
        <f t="shared" si="0"/>
        <v>0</v>
      </c>
    </row>
    <row r="35" spans="1:17" ht="56.25">
      <c r="A35" s="216"/>
      <c r="B35" s="214"/>
      <c r="C35" s="162"/>
      <c r="D35" s="169"/>
      <c r="E35" s="155">
        <v>10</v>
      </c>
      <c r="F35" s="155">
        <v>2</v>
      </c>
      <c r="G35" s="155">
        <v>2</v>
      </c>
      <c r="H35" s="155" t="s">
        <v>30</v>
      </c>
      <c r="I35" s="128" t="s">
        <v>30</v>
      </c>
      <c r="J35" s="128" t="s">
        <v>30</v>
      </c>
      <c r="K35" s="128" t="s">
        <v>30</v>
      </c>
      <c r="L35" s="128" t="s">
        <v>30</v>
      </c>
      <c r="M35" s="18" t="s">
        <v>87</v>
      </c>
      <c r="N35" s="12">
        <f t="shared" si="0"/>
        <v>4</v>
      </c>
      <c r="P35" s="39">
        <f>F35+G35</f>
        <v>4</v>
      </c>
    </row>
    <row r="36" spans="1:17" ht="45">
      <c r="A36" s="216"/>
      <c r="B36" s="215"/>
      <c r="C36" s="20" t="s">
        <v>76</v>
      </c>
      <c r="D36" s="169"/>
      <c r="E36" s="155">
        <v>1</v>
      </c>
      <c r="F36" s="155" t="s">
        <v>30</v>
      </c>
      <c r="G36" s="155" t="s">
        <v>30</v>
      </c>
      <c r="H36" s="155" t="s">
        <v>30</v>
      </c>
      <c r="I36" s="128" t="s">
        <v>30</v>
      </c>
      <c r="J36" s="128" t="s">
        <v>30</v>
      </c>
      <c r="K36" s="128" t="s">
        <v>30</v>
      </c>
      <c r="L36" s="128" t="s">
        <v>30</v>
      </c>
      <c r="M36" s="17" t="s">
        <v>79</v>
      </c>
      <c r="N36" s="12">
        <f t="shared" si="0"/>
        <v>0</v>
      </c>
    </row>
    <row r="37" spans="1:17" ht="56.25">
      <c r="A37" s="203">
        <v>10</v>
      </c>
      <c r="B37" s="213" t="s">
        <v>38</v>
      </c>
      <c r="C37" s="163" t="s">
        <v>72</v>
      </c>
      <c r="D37" s="191" t="s">
        <v>62</v>
      </c>
      <c r="E37" s="155" t="s">
        <v>30</v>
      </c>
      <c r="F37" s="155" t="s">
        <v>30</v>
      </c>
      <c r="G37" s="155" t="s">
        <v>30</v>
      </c>
      <c r="H37" s="155" t="s">
        <v>30</v>
      </c>
      <c r="I37" s="128" t="s">
        <v>30</v>
      </c>
      <c r="J37" s="128" t="s">
        <v>30</v>
      </c>
      <c r="K37" s="128" t="s">
        <v>30</v>
      </c>
      <c r="L37" s="128" t="s">
        <v>30</v>
      </c>
      <c r="M37" s="17" t="s">
        <v>117</v>
      </c>
      <c r="N37" s="12">
        <f t="shared" si="0"/>
        <v>0</v>
      </c>
      <c r="O37" s="39">
        <f>SUM(N37:N39)</f>
        <v>2</v>
      </c>
    </row>
    <row r="38" spans="1:17" ht="56.25">
      <c r="A38" s="205"/>
      <c r="B38" s="214"/>
      <c r="C38" s="164"/>
      <c r="D38" s="170"/>
      <c r="E38" s="155" t="s">
        <v>30</v>
      </c>
      <c r="F38" s="155" t="s">
        <v>30</v>
      </c>
      <c r="G38" s="155" t="s">
        <v>30</v>
      </c>
      <c r="H38" s="155" t="s">
        <v>30</v>
      </c>
      <c r="I38" s="128" t="s">
        <v>30</v>
      </c>
      <c r="J38" s="128" t="s">
        <v>30</v>
      </c>
      <c r="K38" s="128" t="s">
        <v>30</v>
      </c>
      <c r="L38" s="128" t="s">
        <v>30</v>
      </c>
      <c r="M38" s="16" t="s">
        <v>116</v>
      </c>
      <c r="N38" s="12">
        <f t="shared" si="0"/>
        <v>0</v>
      </c>
      <c r="Q38" s="84">
        <v>2</v>
      </c>
    </row>
    <row r="39" spans="1:17" ht="56.25">
      <c r="A39" s="205"/>
      <c r="B39" s="214"/>
      <c r="C39" s="164"/>
      <c r="D39" s="170"/>
      <c r="E39" s="155" t="s">
        <v>30</v>
      </c>
      <c r="F39" s="155" t="s">
        <v>30</v>
      </c>
      <c r="G39" s="155">
        <v>2</v>
      </c>
      <c r="H39" s="155" t="s">
        <v>30</v>
      </c>
      <c r="I39" s="128" t="s">
        <v>30</v>
      </c>
      <c r="J39" s="128" t="s">
        <v>30</v>
      </c>
      <c r="K39" s="128" t="s">
        <v>30</v>
      </c>
      <c r="L39" s="128" t="s">
        <v>30</v>
      </c>
      <c r="M39" s="18" t="s">
        <v>1</v>
      </c>
      <c r="N39" s="12">
        <f t="shared" si="0"/>
        <v>2</v>
      </c>
    </row>
    <row r="40" spans="1:17" ht="67.5">
      <c r="A40" s="204"/>
      <c r="B40" s="215"/>
      <c r="C40" s="165"/>
      <c r="D40" s="171"/>
      <c r="E40" s="155" t="s">
        <v>30</v>
      </c>
      <c r="F40" s="155" t="s">
        <v>30</v>
      </c>
      <c r="G40" s="155" t="s">
        <v>30</v>
      </c>
      <c r="H40" s="155" t="s">
        <v>30</v>
      </c>
      <c r="I40" s="128" t="s">
        <v>30</v>
      </c>
      <c r="J40" s="128" t="s">
        <v>30</v>
      </c>
      <c r="K40" s="128" t="s">
        <v>30</v>
      </c>
      <c r="L40" s="128" t="s">
        <v>30</v>
      </c>
      <c r="M40" s="18" t="s">
        <v>115</v>
      </c>
    </row>
    <row r="41" spans="1:17" ht="45">
      <c r="A41" s="216">
        <v>11</v>
      </c>
      <c r="B41" s="213" t="s">
        <v>40</v>
      </c>
      <c r="C41" s="163" t="s">
        <v>73</v>
      </c>
      <c r="D41" s="191" t="s">
        <v>62</v>
      </c>
      <c r="E41" s="155" t="s">
        <v>30</v>
      </c>
      <c r="F41" s="155">
        <v>1</v>
      </c>
      <c r="G41" s="155" t="s">
        <v>30</v>
      </c>
      <c r="H41" s="155" t="s">
        <v>30</v>
      </c>
      <c r="I41" s="128" t="s">
        <v>30</v>
      </c>
      <c r="J41" s="128" t="s">
        <v>30</v>
      </c>
      <c r="K41" s="128" t="s">
        <v>30</v>
      </c>
      <c r="L41" s="128" t="s">
        <v>30</v>
      </c>
      <c r="M41" s="17" t="s">
        <v>79</v>
      </c>
      <c r="N41" s="12">
        <f t="shared" si="0"/>
        <v>1</v>
      </c>
      <c r="O41" s="39">
        <f>SUM(N41:N42)</f>
        <v>1</v>
      </c>
      <c r="P41" s="39">
        <f>F41</f>
        <v>1</v>
      </c>
    </row>
    <row r="42" spans="1:17" ht="56.25">
      <c r="A42" s="216"/>
      <c r="B42" s="214"/>
      <c r="C42" s="164"/>
      <c r="D42" s="170"/>
      <c r="E42" s="155" t="s">
        <v>30</v>
      </c>
      <c r="F42" s="155" t="s">
        <v>30</v>
      </c>
      <c r="G42" s="155" t="s">
        <v>30</v>
      </c>
      <c r="H42" s="155" t="s">
        <v>30</v>
      </c>
      <c r="I42" s="128" t="s">
        <v>30</v>
      </c>
      <c r="J42" s="128" t="s">
        <v>30</v>
      </c>
      <c r="K42" s="128" t="s">
        <v>30</v>
      </c>
      <c r="L42" s="128" t="s">
        <v>30</v>
      </c>
      <c r="M42" s="16" t="s">
        <v>116</v>
      </c>
      <c r="N42" s="12">
        <f t="shared" si="0"/>
        <v>0</v>
      </c>
      <c r="Q42" s="84">
        <v>1</v>
      </c>
    </row>
    <row r="43" spans="1:17" ht="67.5">
      <c r="A43" s="216"/>
      <c r="B43" s="215"/>
      <c r="C43" s="165"/>
      <c r="D43" s="171"/>
      <c r="E43" s="154" t="s">
        <v>30</v>
      </c>
      <c r="F43" s="154" t="s">
        <v>30</v>
      </c>
      <c r="G43" s="155" t="s">
        <v>30</v>
      </c>
      <c r="H43" s="155" t="s">
        <v>30</v>
      </c>
      <c r="I43" s="128" t="s">
        <v>30</v>
      </c>
      <c r="J43" s="128" t="s">
        <v>30</v>
      </c>
      <c r="K43" s="128" t="s">
        <v>30</v>
      </c>
      <c r="L43" s="128" t="s">
        <v>30</v>
      </c>
      <c r="M43" s="18" t="s">
        <v>118</v>
      </c>
      <c r="N43" s="12">
        <f t="shared" si="0"/>
        <v>0</v>
      </c>
    </row>
    <row r="44" spans="1:17" ht="56.25">
      <c r="A44" s="203">
        <v>12</v>
      </c>
      <c r="B44" s="234" t="s">
        <v>41</v>
      </c>
      <c r="C44" s="163" t="s">
        <v>15</v>
      </c>
      <c r="D44" s="191" t="s">
        <v>62</v>
      </c>
      <c r="E44" s="154" t="s">
        <v>30</v>
      </c>
      <c r="F44" s="154" t="s">
        <v>30</v>
      </c>
      <c r="G44" s="155">
        <v>1</v>
      </c>
      <c r="H44" s="155" t="s">
        <v>30</v>
      </c>
      <c r="I44" s="128" t="s">
        <v>30</v>
      </c>
      <c r="J44" s="128" t="s">
        <v>30</v>
      </c>
      <c r="K44" s="128" t="s">
        <v>30</v>
      </c>
      <c r="L44" s="128" t="s">
        <v>30</v>
      </c>
      <c r="M44" s="18" t="s">
        <v>81</v>
      </c>
      <c r="N44" s="12">
        <f t="shared" si="0"/>
        <v>1</v>
      </c>
      <c r="Q44" s="84">
        <v>1</v>
      </c>
    </row>
    <row r="45" spans="1:17" ht="146.25">
      <c r="A45" s="204"/>
      <c r="B45" s="235"/>
      <c r="C45" s="165"/>
      <c r="D45" s="171"/>
      <c r="E45" s="154" t="s">
        <v>30</v>
      </c>
      <c r="F45" s="154" t="s">
        <v>30</v>
      </c>
      <c r="G45" s="155" t="s">
        <v>30</v>
      </c>
      <c r="H45" s="155" t="s">
        <v>30</v>
      </c>
      <c r="I45" s="128" t="s">
        <v>30</v>
      </c>
      <c r="J45" s="128" t="s">
        <v>30</v>
      </c>
      <c r="K45" s="128" t="s">
        <v>30</v>
      </c>
      <c r="L45" s="128" t="s">
        <v>30</v>
      </c>
      <c r="M45" s="18" t="s">
        <v>127</v>
      </c>
      <c r="Q45" s="84"/>
    </row>
    <row r="46" spans="1:17" ht="56.25">
      <c r="A46" s="203">
        <v>13</v>
      </c>
      <c r="B46" s="234" t="s">
        <v>42</v>
      </c>
      <c r="C46" s="163" t="s">
        <v>17</v>
      </c>
      <c r="D46" s="191" t="s">
        <v>62</v>
      </c>
      <c r="E46" s="154" t="s">
        <v>30</v>
      </c>
      <c r="F46" s="154" t="s">
        <v>30</v>
      </c>
      <c r="G46" s="155">
        <v>2</v>
      </c>
      <c r="H46" s="155" t="s">
        <v>30</v>
      </c>
      <c r="I46" s="128" t="s">
        <v>30</v>
      </c>
      <c r="J46" s="128" t="s">
        <v>30</v>
      </c>
      <c r="K46" s="128" t="s">
        <v>30</v>
      </c>
      <c r="L46" s="128" t="s">
        <v>30</v>
      </c>
      <c r="M46" s="18" t="s">
        <v>81</v>
      </c>
      <c r="N46" s="12">
        <f t="shared" si="0"/>
        <v>2</v>
      </c>
      <c r="Q46" s="84">
        <v>2</v>
      </c>
    </row>
    <row r="47" spans="1:17" ht="180">
      <c r="A47" s="204"/>
      <c r="B47" s="235"/>
      <c r="C47" s="165"/>
      <c r="D47" s="171"/>
      <c r="E47" s="154" t="s">
        <v>30</v>
      </c>
      <c r="F47" s="154" t="s">
        <v>30</v>
      </c>
      <c r="G47" s="155" t="s">
        <v>30</v>
      </c>
      <c r="H47" s="155" t="s">
        <v>30</v>
      </c>
      <c r="I47" s="128" t="s">
        <v>30</v>
      </c>
      <c r="J47" s="128" t="s">
        <v>30</v>
      </c>
      <c r="K47" s="128" t="s">
        <v>30</v>
      </c>
      <c r="L47" s="128" t="s">
        <v>30</v>
      </c>
      <c r="M47" s="18" t="s">
        <v>126</v>
      </c>
      <c r="Q47" s="84"/>
    </row>
    <row r="48" spans="1:17" s="53" customFormat="1" ht="135">
      <c r="A48" s="203">
        <v>14</v>
      </c>
      <c r="B48" s="234" t="s">
        <v>45</v>
      </c>
      <c r="C48" s="232" t="s">
        <v>47</v>
      </c>
      <c r="D48" s="154" t="s">
        <v>62</v>
      </c>
      <c r="E48" s="155" t="s">
        <v>30</v>
      </c>
      <c r="F48" s="155">
        <v>3</v>
      </c>
      <c r="G48" s="155" t="s">
        <v>30</v>
      </c>
      <c r="H48" s="155">
        <v>1</v>
      </c>
      <c r="I48" s="130">
        <v>1</v>
      </c>
      <c r="J48" s="130">
        <v>1</v>
      </c>
      <c r="K48" s="130" t="s">
        <v>30</v>
      </c>
      <c r="L48" s="130" t="s">
        <v>30</v>
      </c>
      <c r="M48" s="38" t="s">
        <v>128</v>
      </c>
      <c r="N48" s="35">
        <f>SUM(F48:L48)</f>
        <v>6</v>
      </c>
      <c r="Q48" s="84">
        <v>8</v>
      </c>
    </row>
    <row r="49" spans="1:17" s="53" customFormat="1" ht="112.5">
      <c r="A49" s="204"/>
      <c r="B49" s="235"/>
      <c r="C49" s="233"/>
      <c r="D49" s="154" t="s">
        <v>62</v>
      </c>
      <c r="E49" s="154" t="s">
        <v>30</v>
      </c>
      <c r="F49" s="154" t="s">
        <v>30</v>
      </c>
      <c r="G49" s="155" t="s">
        <v>30</v>
      </c>
      <c r="H49" s="155">
        <v>5</v>
      </c>
      <c r="I49" s="128">
        <v>3</v>
      </c>
      <c r="J49" s="128" t="s">
        <v>30</v>
      </c>
      <c r="K49" s="128" t="s">
        <v>30</v>
      </c>
      <c r="L49" s="128" t="s">
        <v>30</v>
      </c>
      <c r="M49" s="17" t="s">
        <v>129</v>
      </c>
      <c r="N49" s="35"/>
      <c r="Q49" s="84">
        <f>H49+I49</f>
        <v>8</v>
      </c>
    </row>
    <row r="50" spans="1:17" ht="56.25">
      <c r="A50" s="253">
        <v>15</v>
      </c>
      <c r="B50" s="251" t="s">
        <v>44</v>
      </c>
      <c r="C50" s="255" t="s">
        <v>18</v>
      </c>
      <c r="D50" s="150" t="s">
        <v>62</v>
      </c>
      <c r="E50" s="154" t="s">
        <v>30</v>
      </c>
      <c r="F50" s="154" t="s">
        <v>30</v>
      </c>
      <c r="G50" s="155">
        <v>3</v>
      </c>
      <c r="H50" s="155">
        <v>1</v>
      </c>
      <c r="I50" s="128" t="s">
        <v>30</v>
      </c>
      <c r="J50" s="128" t="s">
        <v>30</v>
      </c>
      <c r="K50" s="128" t="s">
        <v>30</v>
      </c>
      <c r="L50" s="128" t="s">
        <v>30</v>
      </c>
      <c r="M50" s="18" t="s">
        <v>81</v>
      </c>
      <c r="N50" s="12">
        <f t="shared" si="0"/>
        <v>4</v>
      </c>
      <c r="Q50" s="84">
        <f>G50+H50</f>
        <v>4</v>
      </c>
    </row>
    <row r="51" spans="1:17" ht="56.25">
      <c r="A51" s="254"/>
      <c r="B51" s="252"/>
      <c r="C51" s="256"/>
      <c r="D51" s="150" t="s">
        <v>62</v>
      </c>
      <c r="E51" s="154" t="s">
        <v>30</v>
      </c>
      <c r="F51" s="154" t="s">
        <v>30</v>
      </c>
      <c r="G51" s="155" t="s">
        <v>30</v>
      </c>
      <c r="H51" s="155" t="s">
        <v>30</v>
      </c>
      <c r="I51" s="128">
        <v>1</v>
      </c>
      <c r="J51" s="128" t="s">
        <v>30</v>
      </c>
      <c r="K51" s="128" t="s">
        <v>30</v>
      </c>
      <c r="L51" s="128" t="s">
        <v>30</v>
      </c>
      <c r="M51" s="134" t="s">
        <v>131</v>
      </c>
      <c r="Q51" s="84"/>
    </row>
    <row r="52" spans="1:17" ht="67.5">
      <c r="A52" s="203">
        <v>16</v>
      </c>
      <c r="B52" s="242" t="s">
        <v>43</v>
      </c>
      <c r="C52" s="243" t="s">
        <v>26</v>
      </c>
      <c r="D52" s="169" t="s">
        <v>62</v>
      </c>
      <c r="E52" s="155" t="s">
        <v>30</v>
      </c>
      <c r="F52" s="155" t="s">
        <v>30</v>
      </c>
      <c r="G52" s="155" t="s">
        <v>30</v>
      </c>
      <c r="H52" s="155" t="s">
        <v>30</v>
      </c>
      <c r="I52" s="128" t="s">
        <v>30</v>
      </c>
      <c r="J52" s="128" t="s">
        <v>30</v>
      </c>
      <c r="K52" s="128" t="s">
        <v>30</v>
      </c>
      <c r="L52" s="128" t="s">
        <v>30</v>
      </c>
      <c r="M52" s="18" t="s">
        <v>119</v>
      </c>
      <c r="N52" s="12">
        <f t="shared" si="0"/>
        <v>0</v>
      </c>
    </row>
    <row r="53" spans="1:17" ht="67.5">
      <c r="A53" s="204"/>
      <c r="B53" s="242"/>
      <c r="C53" s="243"/>
      <c r="D53" s="169"/>
      <c r="E53" s="155" t="s">
        <v>30</v>
      </c>
      <c r="F53" s="155" t="s">
        <v>30</v>
      </c>
      <c r="G53" s="155" t="s">
        <v>30</v>
      </c>
      <c r="H53" s="155" t="s">
        <v>30</v>
      </c>
      <c r="I53" s="128" t="s">
        <v>30</v>
      </c>
      <c r="J53" s="128" t="s">
        <v>30</v>
      </c>
      <c r="K53" s="128" t="s">
        <v>30</v>
      </c>
      <c r="L53" s="128" t="s">
        <v>30</v>
      </c>
      <c r="M53" s="18" t="s">
        <v>120</v>
      </c>
    </row>
    <row r="54" spans="1:17" ht="15.75">
      <c r="A54" s="50">
        <v>17</v>
      </c>
      <c r="B54" s="166" t="s">
        <v>19</v>
      </c>
      <c r="C54" s="167"/>
      <c r="D54" s="167"/>
      <c r="E54" s="167"/>
      <c r="F54" s="167"/>
      <c r="G54" s="167"/>
      <c r="H54" s="167"/>
      <c r="I54" s="167"/>
      <c r="J54" s="167"/>
      <c r="K54" s="167"/>
      <c r="L54" s="168"/>
      <c r="M54" s="15"/>
    </row>
    <row r="55" spans="1:17" ht="135">
      <c r="A55" s="153">
        <v>18</v>
      </c>
      <c r="B55" s="8" t="s">
        <v>63</v>
      </c>
      <c r="C55" s="19" t="s">
        <v>70</v>
      </c>
      <c r="D55" s="149" t="s">
        <v>64</v>
      </c>
      <c r="E55" s="155">
        <v>26195</v>
      </c>
      <c r="F55" s="155">
        <v>36637</v>
      </c>
      <c r="G55" s="155">
        <v>37870</v>
      </c>
      <c r="H55" s="155">
        <v>35310</v>
      </c>
      <c r="I55" s="130" t="s">
        <v>30</v>
      </c>
      <c r="J55" s="130" t="s">
        <v>30</v>
      </c>
      <c r="K55" s="128" t="s">
        <v>30</v>
      </c>
      <c r="L55" s="130" t="s">
        <v>30</v>
      </c>
      <c r="M55" s="16" t="s">
        <v>110</v>
      </c>
      <c r="N55" s="12">
        <f t="shared" si="0"/>
        <v>109817</v>
      </c>
    </row>
    <row r="56" spans="1:17" ht="15.75">
      <c r="A56" s="50">
        <v>19</v>
      </c>
      <c r="B56" s="229" t="s">
        <v>53</v>
      </c>
      <c r="C56" s="230"/>
      <c r="D56" s="230"/>
      <c r="E56" s="230"/>
      <c r="F56" s="230"/>
      <c r="G56" s="230"/>
      <c r="H56" s="230"/>
      <c r="I56" s="230"/>
      <c r="J56" s="230"/>
      <c r="K56" s="230"/>
      <c r="L56" s="231"/>
      <c r="M56" s="15"/>
    </row>
    <row r="57" spans="1:17" ht="157.5">
      <c r="A57" s="153">
        <v>20</v>
      </c>
      <c r="B57" s="78" t="s">
        <v>52</v>
      </c>
      <c r="C57" s="19" t="s">
        <v>55</v>
      </c>
      <c r="D57" s="150" t="s">
        <v>62</v>
      </c>
      <c r="E57" s="155" t="s">
        <v>30</v>
      </c>
      <c r="F57" s="155" t="s">
        <v>30</v>
      </c>
      <c r="G57" s="155">
        <v>95</v>
      </c>
      <c r="H57" s="155">
        <v>94</v>
      </c>
      <c r="I57" s="128">
        <v>90</v>
      </c>
      <c r="J57" s="130">
        <v>69</v>
      </c>
      <c r="K57" s="130">
        <v>60</v>
      </c>
      <c r="L57" s="128" t="s">
        <v>30</v>
      </c>
      <c r="M57" s="16" t="s">
        <v>130</v>
      </c>
    </row>
    <row r="58" spans="1:17">
      <c r="A58" s="12"/>
    </row>
    <row r="59" spans="1:17">
      <c r="A59" s="12"/>
    </row>
    <row r="60" spans="1:17">
      <c r="A60" s="12"/>
    </row>
    <row r="61" spans="1:17">
      <c r="A61" s="12"/>
    </row>
    <row r="62" spans="1:17">
      <c r="A62" s="12"/>
    </row>
    <row r="63" spans="1:17">
      <c r="A63" s="12"/>
    </row>
    <row r="64" spans="1:17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  <row r="97" spans="1:1">
      <c r="A97" s="12"/>
    </row>
    <row r="98" spans="1:1">
      <c r="A98" s="12"/>
    </row>
    <row r="99" spans="1:1">
      <c r="A99" s="12"/>
    </row>
  </sheetData>
  <mergeCells count="67">
    <mergeCell ref="E1:O1"/>
    <mergeCell ref="Y1:AF1"/>
    <mergeCell ref="E2:O2"/>
    <mergeCell ref="Y2:AF2"/>
    <mergeCell ref="E3:O3"/>
    <mergeCell ref="Y3:AF3"/>
    <mergeCell ref="M14:M16"/>
    <mergeCell ref="D18:L18"/>
    <mergeCell ref="E4:O4"/>
    <mergeCell ref="E5:O5"/>
    <mergeCell ref="A6:L6"/>
    <mergeCell ref="A8:A9"/>
    <mergeCell ref="B8:B9"/>
    <mergeCell ref="C8:C9"/>
    <mergeCell ref="D8:D9"/>
    <mergeCell ref="E8:E9"/>
    <mergeCell ref="F8:L8"/>
    <mergeCell ref="M8:M9"/>
    <mergeCell ref="B11:L11"/>
    <mergeCell ref="B12:L12"/>
    <mergeCell ref="A14:A15"/>
    <mergeCell ref="B14:B16"/>
    <mergeCell ref="A19:A25"/>
    <mergeCell ref="B19:B25"/>
    <mergeCell ref="C19:C25"/>
    <mergeCell ref="D19:D24"/>
    <mergeCell ref="M24:M25"/>
    <mergeCell ref="A29:A32"/>
    <mergeCell ref="B29:B32"/>
    <mergeCell ref="C29:C32"/>
    <mergeCell ref="D29:D32"/>
    <mergeCell ref="A26:A28"/>
    <mergeCell ref="B26:B28"/>
    <mergeCell ref="C26:C28"/>
    <mergeCell ref="D26:D28"/>
    <mergeCell ref="A33:A36"/>
    <mergeCell ref="B33:B36"/>
    <mergeCell ref="C33:C35"/>
    <mergeCell ref="D33:D36"/>
    <mergeCell ref="A37:A40"/>
    <mergeCell ref="B37:B40"/>
    <mergeCell ref="C37:C40"/>
    <mergeCell ref="D37:D40"/>
    <mergeCell ref="A41:A43"/>
    <mergeCell ref="B41:B43"/>
    <mergeCell ref="C41:C43"/>
    <mergeCell ref="D41:D43"/>
    <mergeCell ref="A44:A45"/>
    <mergeCell ref="B44:B45"/>
    <mergeCell ref="C44:C45"/>
    <mergeCell ref="D44:D45"/>
    <mergeCell ref="A46:A47"/>
    <mergeCell ref="B46:B47"/>
    <mergeCell ref="C46:C47"/>
    <mergeCell ref="D46:D47"/>
    <mergeCell ref="B56:L56"/>
    <mergeCell ref="A48:A49"/>
    <mergeCell ref="B48:B49"/>
    <mergeCell ref="C48:C49"/>
    <mergeCell ref="A50:A51"/>
    <mergeCell ref="B50:B51"/>
    <mergeCell ref="C50:C51"/>
    <mergeCell ref="A52:A53"/>
    <mergeCell ref="B52:B53"/>
    <mergeCell ref="C52:C53"/>
    <mergeCell ref="D52:D53"/>
    <mergeCell ref="B54:L54"/>
  </mergeCells>
  <pageMargins left="0.7" right="0.7" top="0.75" bottom="0.75" header="0.3" footer="0.3"/>
  <pageSetup paperSize="9" scale="44" orientation="portrait" r:id="rId1"/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C52"/>
  <sheetViews>
    <sheetView topLeftCell="A22" workbookViewId="0">
      <selection activeCell="C49" sqref="C49"/>
    </sheetView>
  </sheetViews>
  <sheetFormatPr defaultRowHeight="12.75"/>
  <cols>
    <col min="1" max="1" width="4.5703125" style="2" customWidth="1"/>
    <col min="2" max="2" width="44.140625" customWidth="1"/>
    <col min="3" max="3" width="44.85546875" customWidth="1"/>
    <col min="4" max="4" width="12" customWidth="1"/>
    <col min="5" max="5" width="12" style="39" customWidth="1"/>
    <col min="6" max="6" width="10.28515625" customWidth="1"/>
    <col min="7" max="7" width="10" customWidth="1"/>
    <col min="8" max="8" width="10.28515625" style="24" customWidth="1"/>
    <col min="9" max="9" width="15.85546875" customWidth="1"/>
    <col min="10" max="10" width="16.85546875" style="14" customWidth="1"/>
    <col min="11" max="11" width="15.7109375" style="12" customWidth="1"/>
  </cols>
  <sheetData>
    <row r="1" spans="1:29" ht="2.25" customHeight="1">
      <c r="H1" s="24" t="s">
        <v>59</v>
      </c>
    </row>
    <row r="2" spans="1:29" ht="2.25" customHeight="1"/>
    <row r="3" spans="1:29" s="40" customFormat="1" ht="15.75">
      <c r="A3" s="12"/>
      <c r="E3" s="201" t="s">
        <v>23</v>
      </c>
      <c r="F3" s="201"/>
      <c r="G3" s="201"/>
      <c r="H3" s="201"/>
      <c r="I3" s="201"/>
      <c r="R3" s="41"/>
      <c r="S3" s="42"/>
      <c r="T3" s="42"/>
      <c r="U3" s="42"/>
      <c r="V3" s="198"/>
      <c r="W3" s="198"/>
      <c r="X3" s="198"/>
      <c r="Y3" s="198"/>
      <c r="Z3" s="198"/>
      <c r="AA3" s="198"/>
      <c r="AB3" s="198"/>
      <c r="AC3" s="198"/>
    </row>
    <row r="4" spans="1:29" s="40" customFormat="1" ht="87" customHeight="1">
      <c r="A4" s="12"/>
      <c r="E4" s="200" t="s">
        <v>21</v>
      </c>
      <c r="F4" s="201"/>
      <c r="G4" s="201"/>
      <c r="H4" s="201"/>
      <c r="I4" s="201"/>
      <c r="R4" s="41"/>
      <c r="S4" s="42"/>
      <c r="T4" s="42"/>
      <c r="U4" s="42"/>
      <c r="V4" s="199"/>
      <c r="W4" s="199"/>
      <c r="X4" s="199"/>
      <c r="Y4" s="199"/>
      <c r="Z4" s="199"/>
      <c r="AA4" s="199"/>
      <c r="AB4" s="199"/>
      <c r="AC4" s="199"/>
    </row>
    <row r="5" spans="1:29" s="40" customFormat="1" ht="23.25" customHeight="1">
      <c r="A5" s="12"/>
      <c r="E5" s="201" t="s">
        <v>22</v>
      </c>
      <c r="F5" s="201"/>
      <c r="G5" s="201"/>
      <c r="H5" s="201"/>
      <c r="I5" s="201"/>
      <c r="R5" s="41"/>
      <c r="S5" s="42"/>
      <c r="T5" s="42"/>
      <c r="U5" s="42"/>
      <c r="V5" s="198"/>
      <c r="W5" s="198"/>
      <c r="X5" s="198"/>
      <c r="Y5" s="198"/>
      <c r="Z5" s="198"/>
      <c r="AA5" s="198"/>
      <c r="AB5" s="198"/>
      <c r="AC5" s="198"/>
    </row>
    <row r="6" spans="1:29" s="45" customFormat="1" ht="24.75" customHeight="1">
      <c r="A6" s="197" t="s">
        <v>24</v>
      </c>
      <c r="B6" s="197"/>
      <c r="C6" s="197"/>
      <c r="D6" s="197"/>
      <c r="E6" s="197"/>
      <c r="F6" s="197"/>
      <c r="G6" s="197"/>
      <c r="H6" s="197"/>
      <c r="I6" s="197"/>
      <c r="J6" s="43"/>
      <c r="K6" s="44"/>
    </row>
    <row r="7" spans="1:29" ht="13.5" customHeight="1">
      <c r="A7" s="22"/>
      <c r="B7" s="22"/>
      <c r="C7" s="22"/>
      <c r="D7" s="22"/>
      <c r="E7" s="22"/>
      <c r="F7" s="22"/>
      <c r="G7" s="22"/>
      <c r="H7" s="22"/>
      <c r="I7" s="22"/>
    </row>
    <row r="8" spans="1:29" ht="35.25" customHeight="1">
      <c r="A8" s="169" t="s">
        <v>60</v>
      </c>
      <c r="B8" s="169" t="s">
        <v>2</v>
      </c>
      <c r="C8" s="169" t="s">
        <v>4</v>
      </c>
      <c r="D8" s="169" t="s">
        <v>5</v>
      </c>
      <c r="E8" s="169" t="s">
        <v>71</v>
      </c>
      <c r="F8" s="184" t="s">
        <v>6</v>
      </c>
      <c r="G8" s="185"/>
      <c r="H8" s="185"/>
      <c r="I8" s="185"/>
      <c r="J8" s="192" t="s">
        <v>74</v>
      </c>
    </row>
    <row r="9" spans="1:29" ht="15.75">
      <c r="A9" s="175"/>
      <c r="B9" s="179"/>
      <c r="C9" s="179"/>
      <c r="D9" s="179"/>
      <c r="E9" s="179"/>
      <c r="F9" s="4">
        <v>2014</v>
      </c>
      <c r="G9" s="4">
        <v>2015</v>
      </c>
      <c r="H9" s="26">
        <v>2016</v>
      </c>
      <c r="I9" s="5" t="s">
        <v>7</v>
      </c>
      <c r="J9" s="193"/>
    </row>
    <row r="10" spans="1:29" ht="15.75">
      <c r="A10" s="3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9">
        <v>8</v>
      </c>
      <c r="I10" s="6">
        <v>9</v>
      </c>
      <c r="J10" s="6">
        <v>10</v>
      </c>
    </row>
    <row r="11" spans="1:29" s="24" customFormat="1" ht="22.5" customHeight="1">
      <c r="A11" s="7"/>
      <c r="B11" s="176" t="s">
        <v>3</v>
      </c>
      <c r="C11" s="177"/>
      <c r="D11" s="177"/>
      <c r="E11" s="177"/>
      <c r="F11" s="177"/>
      <c r="G11" s="177"/>
      <c r="H11" s="177"/>
      <c r="I11" s="178"/>
      <c r="J11" s="33"/>
      <c r="K11" s="35"/>
    </row>
    <row r="12" spans="1:29" ht="51.75" customHeight="1">
      <c r="A12" s="3">
        <v>1</v>
      </c>
      <c r="B12" s="166" t="s">
        <v>27</v>
      </c>
      <c r="C12" s="182"/>
      <c r="D12" s="182"/>
      <c r="E12" s="182"/>
      <c r="F12" s="182"/>
      <c r="G12" s="182"/>
      <c r="H12" s="182"/>
      <c r="I12" s="183"/>
      <c r="J12" s="15"/>
    </row>
    <row r="13" spans="1:29" ht="66" customHeight="1">
      <c r="A13" s="3">
        <v>2</v>
      </c>
      <c r="B13" s="8" t="s">
        <v>66</v>
      </c>
      <c r="C13" s="10"/>
      <c r="D13" s="10"/>
      <c r="E13" s="10"/>
      <c r="F13" s="10"/>
      <c r="G13" s="10"/>
      <c r="H13" s="27"/>
      <c r="I13" s="10"/>
      <c r="J13" s="15"/>
    </row>
    <row r="14" spans="1:29" ht="65.25" customHeight="1">
      <c r="A14" s="156">
        <v>3</v>
      </c>
      <c r="B14" s="180" t="s">
        <v>68</v>
      </c>
      <c r="C14" s="20" t="s">
        <v>67</v>
      </c>
      <c r="D14" s="6" t="s">
        <v>62</v>
      </c>
      <c r="E14" s="6">
        <v>23</v>
      </c>
      <c r="F14" s="6">
        <v>0</v>
      </c>
      <c r="G14" s="6">
        <v>7</v>
      </c>
      <c r="H14" s="9">
        <v>35</v>
      </c>
      <c r="I14" s="6">
        <v>64</v>
      </c>
      <c r="J14" s="186" t="s">
        <v>78</v>
      </c>
      <c r="K14" s="12">
        <f>SUM(F14:I14)</f>
        <v>106</v>
      </c>
    </row>
    <row r="15" spans="1:29" ht="111" customHeight="1">
      <c r="A15" s="158"/>
      <c r="B15" s="181"/>
      <c r="C15" s="20" t="s">
        <v>88</v>
      </c>
      <c r="D15" s="6" t="s">
        <v>62</v>
      </c>
      <c r="E15" s="6">
        <v>0</v>
      </c>
      <c r="F15" s="6">
        <v>0</v>
      </c>
      <c r="G15" s="6">
        <v>96</v>
      </c>
      <c r="H15" s="9">
        <v>3</v>
      </c>
      <c r="I15" s="6">
        <v>0</v>
      </c>
      <c r="J15" s="187"/>
      <c r="K15" s="12">
        <f t="shared" ref="K15:K47" si="0">SUM(F15:I15)</f>
        <v>99</v>
      </c>
    </row>
    <row r="16" spans="1:29" ht="63" customHeight="1">
      <c r="A16" s="3">
        <v>4</v>
      </c>
      <c r="B16" s="11" t="s">
        <v>69</v>
      </c>
      <c r="C16" s="21" t="s">
        <v>61</v>
      </c>
      <c r="D16" s="6" t="s">
        <v>62</v>
      </c>
      <c r="E16" s="6">
        <v>0</v>
      </c>
      <c r="F16" s="6">
        <v>0</v>
      </c>
      <c r="G16" s="6">
        <v>0</v>
      </c>
      <c r="H16" s="9">
        <v>0</v>
      </c>
      <c r="I16" s="6">
        <v>8</v>
      </c>
      <c r="J16" s="16" t="s">
        <v>82</v>
      </c>
      <c r="K16" s="12">
        <f t="shared" si="0"/>
        <v>8</v>
      </c>
    </row>
    <row r="17" spans="1:12" ht="48" customHeight="1">
      <c r="A17" s="156">
        <v>5</v>
      </c>
      <c r="B17" s="172" t="s">
        <v>65</v>
      </c>
      <c r="C17" s="194" t="s">
        <v>8</v>
      </c>
      <c r="D17" s="191" t="s">
        <v>62</v>
      </c>
      <c r="E17" s="6">
        <v>1</v>
      </c>
      <c r="F17" s="9">
        <v>2</v>
      </c>
      <c r="G17" s="9">
        <v>10</v>
      </c>
      <c r="H17" s="9">
        <v>4</v>
      </c>
      <c r="I17" s="9">
        <v>0</v>
      </c>
      <c r="J17" s="17" t="s">
        <v>79</v>
      </c>
      <c r="K17" s="12">
        <f t="shared" si="0"/>
        <v>16</v>
      </c>
      <c r="L17">
        <f>SUM(K17:K21)</f>
        <v>21</v>
      </c>
    </row>
    <row r="18" spans="1:12" ht="51.75" customHeight="1">
      <c r="A18" s="157"/>
      <c r="B18" s="173"/>
      <c r="C18" s="195"/>
      <c r="D18" s="170"/>
      <c r="E18" s="6">
        <v>0</v>
      </c>
      <c r="F18" s="9">
        <v>0</v>
      </c>
      <c r="G18" s="9">
        <v>2</v>
      </c>
      <c r="H18" s="9">
        <v>1</v>
      </c>
      <c r="I18" s="9">
        <v>0</v>
      </c>
      <c r="J18" s="16" t="s">
        <v>83</v>
      </c>
      <c r="K18" s="12">
        <f t="shared" si="0"/>
        <v>3</v>
      </c>
    </row>
    <row r="19" spans="1:12" ht="63" customHeight="1">
      <c r="A19" s="157"/>
      <c r="B19" s="173"/>
      <c r="C19" s="195"/>
      <c r="D19" s="170"/>
      <c r="E19" s="6">
        <v>0</v>
      </c>
      <c r="F19" s="9">
        <v>1</v>
      </c>
      <c r="G19" s="9">
        <v>0</v>
      </c>
      <c r="H19" s="9">
        <v>0</v>
      </c>
      <c r="I19" s="9">
        <v>0</v>
      </c>
      <c r="J19" s="17" t="s">
        <v>9</v>
      </c>
      <c r="K19" s="12">
        <f t="shared" si="0"/>
        <v>1</v>
      </c>
    </row>
    <row r="20" spans="1:12" ht="63" customHeight="1">
      <c r="A20" s="157"/>
      <c r="B20" s="173"/>
      <c r="C20" s="195"/>
      <c r="D20" s="170"/>
      <c r="E20" s="6">
        <v>0</v>
      </c>
      <c r="F20" s="9">
        <v>0</v>
      </c>
      <c r="G20" s="9">
        <v>0</v>
      </c>
      <c r="H20" s="9">
        <v>0</v>
      </c>
      <c r="I20" s="9">
        <v>0</v>
      </c>
      <c r="J20" s="16" t="s">
        <v>10</v>
      </c>
      <c r="K20" s="12">
        <f t="shared" si="0"/>
        <v>0</v>
      </c>
    </row>
    <row r="21" spans="1:12" ht="69" customHeight="1">
      <c r="A21" s="157"/>
      <c r="B21" s="173"/>
      <c r="C21" s="195"/>
      <c r="D21" s="170"/>
      <c r="E21" s="6">
        <v>0</v>
      </c>
      <c r="F21" s="9">
        <v>0</v>
      </c>
      <c r="G21" s="9">
        <v>1</v>
      </c>
      <c r="H21" s="9">
        <v>0</v>
      </c>
      <c r="I21" s="9">
        <v>0</v>
      </c>
      <c r="J21" s="18" t="s">
        <v>11</v>
      </c>
      <c r="K21" s="12">
        <f t="shared" si="0"/>
        <v>1</v>
      </c>
    </row>
    <row r="22" spans="1:12" ht="29.25" customHeight="1">
      <c r="A22" s="157"/>
      <c r="B22" s="173"/>
      <c r="C22" s="195"/>
      <c r="D22" s="170"/>
      <c r="E22" s="6">
        <v>7</v>
      </c>
      <c r="F22" s="9">
        <v>0</v>
      </c>
      <c r="G22" s="9">
        <v>1</v>
      </c>
      <c r="H22" s="9">
        <v>0</v>
      </c>
      <c r="I22" s="9">
        <v>0</v>
      </c>
      <c r="J22" s="186" t="s">
        <v>81</v>
      </c>
      <c r="K22" s="12">
        <f>F22+G22+H22+I22</f>
        <v>1</v>
      </c>
    </row>
    <row r="23" spans="1:12" ht="33.75" customHeight="1">
      <c r="A23" s="157"/>
      <c r="B23" s="173"/>
      <c r="C23" s="196"/>
      <c r="D23" s="6" t="s">
        <v>25</v>
      </c>
      <c r="E23" s="6"/>
      <c r="F23" s="9">
        <v>0</v>
      </c>
      <c r="G23" s="9">
        <v>0</v>
      </c>
      <c r="H23" s="9">
        <v>106</v>
      </c>
      <c r="I23" s="9">
        <v>0</v>
      </c>
      <c r="J23" s="187"/>
      <c r="K23" s="12">
        <f>F23+G23+H23+I23</f>
        <v>106</v>
      </c>
    </row>
    <row r="24" spans="1:12" ht="45.75" customHeight="1">
      <c r="A24" s="157"/>
      <c r="B24" s="173"/>
      <c r="C24" s="163" t="s">
        <v>75</v>
      </c>
      <c r="D24" s="191" t="s">
        <v>62</v>
      </c>
      <c r="E24" s="6">
        <v>1</v>
      </c>
      <c r="F24" s="9">
        <v>0</v>
      </c>
      <c r="G24" s="9">
        <v>6</v>
      </c>
      <c r="H24" s="9">
        <v>0</v>
      </c>
      <c r="I24" s="9">
        <v>0</v>
      </c>
      <c r="J24" s="17" t="s">
        <v>85</v>
      </c>
      <c r="K24" s="12">
        <f t="shared" si="0"/>
        <v>6</v>
      </c>
      <c r="L24">
        <f>SUM(K24:K26)</f>
        <v>9</v>
      </c>
    </row>
    <row r="25" spans="1:12" ht="44.25" customHeight="1">
      <c r="A25" s="157"/>
      <c r="B25" s="173"/>
      <c r="C25" s="164"/>
      <c r="D25" s="170"/>
      <c r="E25" s="6">
        <v>0</v>
      </c>
      <c r="F25" s="9">
        <v>0</v>
      </c>
      <c r="G25" s="9">
        <v>2</v>
      </c>
      <c r="H25" s="9">
        <v>1</v>
      </c>
      <c r="I25" s="9">
        <v>0</v>
      </c>
      <c r="J25" s="16" t="s">
        <v>83</v>
      </c>
      <c r="K25" s="12">
        <f t="shared" si="0"/>
        <v>3</v>
      </c>
    </row>
    <row r="26" spans="1:12" ht="57" customHeight="1">
      <c r="A26" s="157"/>
      <c r="B26" s="173"/>
      <c r="C26" s="165"/>
      <c r="D26" s="171"/>
      <c r="E26" s="6">
        <v>9</v>
      </c>
      <c r="F26" s="9">
        <v>0</v>
      </c>
      <c r="G26" s="9">
        <v>0</v>
      </c>
      <c r="H26" s="9">
        <v>0</v>
      </c>
      <c r="I26" s="9">
        <v>0</v>
      </c>
      <c r="J26" s="18" t="s">
        <v>86</v>
      </c>
      <c r="K26" s="12">
        <f t="shared" si="0"/>
        <v>0</v>
      </c>
    </row>
    <row r="27" spans="1:12" ht="48" customHeight="1">
      <c r="A27" s="157"/>
      <c r="B27" s="173"/>
      <c r="C27" s="163" t="s">
        <v>13</v>
      </c>
      <c r="D27" s="191" t="s">
        <v>62</v>
      </c>
      <c r="E27" s="6">
        <v>1</v>
      </c>
      <c r="F27" s="9">
        <v>1</v>
      </c>
      <c r="G27" s="9">
        <v>2</v>
      </c>
      <c r="H27" s="9">
        <v>1</v>
      </c>
      <c r="I27" s="9">
        <v>0</v>
      </c>
      <c r="J27" s="17" t="s">
        <v>84</v>
      </c>
      <c r="K27" s="12">
        <f t="shared" si="0"/>
        <v>4</v>
      </c>
      <c r="L27">
        <f>SUM(K27:K30)</f>
        <v>10</v>
      </c>
    </row>
    <row r="28" spans="1:12" ht="48.75" customHeight="1">
      <c r="A28" s="157"/>
      <c r="B28" s="173"/>
      <c r="C28" s="164"/>
      <c r="D28" s="170"/>
      <c r="E28" s="6">
        <v>0</v>
      </c>
      <c r="F28" s="9">
        <v>0</v>
      </c>
      <c r="G28" s="9">
        <v>2</v>
      </c>
      <c r="H28" s="9">
        <v>1</v>
      </c>
      <c r="I28" s="9">
        <v>0</v>
      </c>
      <c r="J28" s="16" t="s">
        <v>83</v>
      </c>
      <c r="K28" s="12">
        <f t="shared" si="0"/>
        <v>3</v>
      </c>
    </row>
    <row r="29" spans="1:12" ht="56.25" customHeight="1">
      <c r="A29" s="157"/>
      <c r="B29" s="173"/>
      <c r="C29" s="164"/>
      <c r="D29" s="170"/>
      <c r="E29" s="6">
        <v>2</v>
      </c>
      <c r="F29" s="9">
        <v>0</v>
      </c>
      <c r="G29" s="9">
        <v>3</v>
      </c>
      <c r="H29" s="9">
        <v>0</v>
      </c>
      <c r="I29" s="9">
        <v>0</v>
      </c>
      <c r="J29" s="18" t="s">
        <v>81</v>
      </c>
      <c r="K29" s="12">
        <f t="shared" si="0"/>
        <v>3</v>
      </c>
    </row>
    <row r="30" spans="1:12" ht="36.75" customHeight="1">
      <c r="A30" s="157"/>
      <c r="B30" s="173"/>
      <c r="C30" s="165"/>
      <c r="D30" s="171"/>
      <c r="E30" s="6">
        <v>0</v>
      </c>
      <c r="F30" s="9">
        <v>0</v>
      </c>
      <c r="G30" s="9">
        <v>0</v>
      </c>
      <c r="H30" s="9">
        <v>0</v>
      </c>
      <c r="I30" s="9">
        <v>0</v>
      </c>
      <c r="J30" s="18" t="s">
        <v>12</v>
      </c>
      <c r="K30" s="12">
        <f t="shared" si="0"/>
        <v>0</v>
      </c>
    </row>
    <row r="31" spans="1:12" ht="48" customHeight="1">
      <c r="A31" s="157"/>
      <c r="B31" s="173"/>
      <c r="C31" s="160" t="s">
        <v>14</v>
      </c>
      <c r="D31" s="169" t="s">
        <v>62</v>
      </c>
      <c r="E31" s="6">
        <v>0</v>
      </c>
      <c r="F31" s="9">
        <v>0</v>
      </c>
      <c r="G31" s="9">
        <v>10</v>
      </c>
      <c r="H31" s="9">
        <v>5</v>
      </c>
      <c r="I31" s="9">
        <v>0</v>
      </c>
      <c r="J31" s="17" t="s">
        <v>79</v>
      </c>
      <c r="K31" s="12">
        <f t="shared" si="0"/>
        <v>15</v>
      </c>
      <c r="L31">
        <f>SUM(K31:K33)</f>
        <v>24</v>
      </c>
    </row>
    <row r="32" spans="1:12" ht="48.75" customHeight="1">
      <c r="A32" s="157"/>
      <c r="B32" s="173"/>
      <c r="C32" s="161"/>
      <c r="D32" s="169"/>
      <c r="E32" s="6">
        <v>0</v>
      </c>
      <c r="F32" s="9">
        <v>0</v>
      </c>
      <c r="G32" s="9">
        <v>4</v>
      </c>
      <c r="H32" s="9">
        <v>2</v>
      </c>
      <c r="I32" s="9">
        <v>0</v>
      </c>
      <c r="J32" s="16" t="s">
        <v>80</v>
      </c>
      <c r="K32" s="12">
        <f t="shared" si="0"/>
        <v>6</v>
      </c>
    </row>
    <row r="33" spans="1:12" ht="55.5" customHeight="1">
      <c r="A33" s="157"/>
      <c r="B33" s="173"/>
      <c r="C33" s="162"/>
      <c r="D33" s="169"/>
      <c r="E33" s="6">
        <v>10</v>
      </c>
      <c r="F33" s="9">
        <v>0</v>
      </c>
      <c r="G33" s="9">
        <v>3</v>
      </c>
      <c r="H33" s="9">
        <v>0</v>
      </c>
      <c r="I33" s="9">
        <v>0</v>
      </c>
      <c r="J33" s="18" t="s">
        <v>87</v>
      </c>
      <c r="K33" s="12">
        <f t="shared" si="0"/>
        <v>3</v>
      </c>
    </row>
    <row r="34" spans="1:12" ht="53.25" customHeight="1">
      <c r="A34" s="157"/>
      <c r="B34" s="173"/>
      <c r="C34" s="20" t="s">
        <v>76</v>
      </c>
      <c r="D34" s="169"/>
      <c r="E34" s="6">
        <v>1</v>
      </c>
      <c r="F34" s="9">
        <v>0</v>
      </c>
      <c r="G34" s="9">
        <v>5</v>
      </c>
      <c r="H34" s="9">
        <v>3</v>
      </c>
      <c r="I34" s="9">
        <v>0</v>
      </c>
      <c r="J34" s="17" t="s">
        <v>79</v>
      </c>
      <c r="K34" s="12">
        <f t="shared" si="0"/>
        <v>8</v>
      </c>
    </row>
    <row r="35" spans="1:12" ht="47.25" customHeight="1">
      <c r="A35" s="157"/>
      <c r="B35" s="173"/>
      <c r="C35" s="163" t="s">
        <v>72</v>
      </c>
      <c r="D35" s="170" t="s">
        <v>62</v>
      </c>
      <c r="E35" s="6">
        <v>0</v>
      </c>
      <c r="F35" s="9">
        <v>0</v>
      </c>
      <c r="G35" s="9">
        <v>10</v>
      </c>
      <c r="H35" s="9">
        <v>1</v>
      </c>
      <c r="I35" s="9">
        <v>0</v>
      </c>
      <c r="J35" s="17" t="s">
        <v>0</v>
      </c>
      <c r="K35" s="12">
        <f t="shared" si="0"/>
        <v>11</v>
      </c>
      <c r="L35">
        <f>SUM(K35:K37)</f>
        <v>28</v>
      </c>
    </row>
    <row r="36" spans="1:12" ht="47.25" customHeight="1">
      <c r="A36" s="157"/>
      <c r="B36" s="173"/>
      <c r="C36" s="164"/>
      <c r="D36" s="170"/>
      <c r="E36" s="6">
        <v>0</v>
      </c>
      <c r="F36" s="9">
        <v>0</v>
      </c>
      <c r="G36" s="9">
        <v>2</v>
      </c>
      <c r="H36" s="9">
        <v>1</v>
      </c>
      <c r="I36" s="9">
        <v>0</v>
      </c>
      <c r="J36" s="16" t="s">
        <v>80</v>
      </c>
      <c r="K36" s="12">
        <f t="shared" si="0"/>
        <v>3</v>
      </c>
    </row>
    <row r="37" spans="1:12" ht="63.75" customHeight="1">
      <c r="A37" s="157"/>
      <c r="B37" s="173"/>
      <c r="C37" s="165"/>
      <c r="D37" s="171"/>
      <c r="E37" s="6">
        <v>0</v>
      </c>
      <c r="F37" s="9">
        <v>0</v>
      </c>
      <c r="G37" s="9">
        <v>14</v>
      </c>
      <c r="H37" s="9">
        <v>0</v>
      </c>
      <c r="I37" s="9">
        <v>0</v>
      </c>
      <c r="J37" s="18" t="s">
        <v>1</v>
      </c>
      <c r="K37" s="12">
        <f t="shared" si="0"/>
        <v>14</v>
      </c>
    </row>
    <row r="38" spans="1:12" ht="45.75" customHeight="1">
      <c r="A38" s="157"/>
      <c r="B38" s="173"/>
      <c r="C38" s="188" t="s">
        <v>73</v>
      </c>
      <c r="D38" s="191" t="s">
        <v>62</v>
      </c>
      <c r="E38" s="6">
        <v>0</v>
      </c>
      <c r="F38" s="9">
        <v>0</v>
      </c>
      <c r="G38" s="9">
        <v>6</v>
      </c>
      <c r="H38" s="9">
        <v>9</v>
      </c>
      <c r="I38" s="9">
        <v>0</v>
      </c>
      <c r="J38" s="17" t="s">
        <v>79</v>
      </c>
      <c r="K38" s="12">
        <f t="shared" si="0"/>
        <v>15</v>
      </c>
      <c r="L38">
        <f>SUM(K38:K39)</f>
        <v>18</v>
      </c>
    </row>
    <row r="39" spans="1:12" ht="49.5" customHeight="1">
      <c r="A39" s="157"/>
      <c r="B39" s="173"/>
      <c r="C39" s="189"/>
      <c r="D39" s="170"/>
      <c r="E39" s="6">
        <v>0</v>
      </c>
      <c r="F39" s="9">
        <v>0</v>
      </c>
      <c r="G39" s="9">
        <v>2</v>
      </c>
      <c r="H39" s="9">
        <v>1</v>
      </c>
      <c r="I39" s="9">
        <v>0</v>
      </c>
      <c r="J39" s="16" t="s">
        <v>80</v>
      </c>
      <c r="K39" s="12">
        <f t="shared" si="0"/>
        <v>3</v>
      </c>
    </row>
    <row r="40" spans="1:12" ht="59.25" customHeight="1">
      <c r="A40" s="157"/>
      <c r="B40" s="173"/>
      <c r="C40" s="190"/>
      <c r="D40" s="171"/>
      <c r="E40" s="31"/>
      <c r="F40" s="32">
        <v>0</v>
      </c>
      <c r="G40" s="9">
        <v>0</v>
      </c>
      <c r="H40" s="9">
        <v>0</v>
      </c>
      <c r="I40" s="9">
        <v>0</v>
      </c>
      <c r="J40" s="18" t="s">
        <v>1</v>
      </c>
      <c r="K40" s="12">
        <f t="shared" si="0"/>
        <v>0</v>
      </c>
    </row>
    <row r="41" spans="1:12" s="23" customFormat="1" ht="56.25" customHeight="1">
      <c r="A41" s="157"/>
      <c r="B41" s="173"/>
      <c r="C41" s="34" t="s">
        <v>15</v>
      </c>
      <c r="D41" s="31" t="s">
        <v>62</v>
      </c>
      <c r="E41" s="31">
        <v>0</v>
      </c>
      <c r="F41" s="32">
        <v>0</v>
      </c>
      <c r="G41" s="9">
        <v>2</v>
      </c>
      <c r="H41" s="9">
        <v>1</v>
      </c>
      <c r="I41" s="9">
        <v>0</v>
      </c>
      <c r="J41" s="18" t="s">
        <v>81</v>
      </c>
      <c r="K41" s="12">
        <f t="shared" si="0"/>
        <v>3</v>
      </c>
    </row>
    <row r="42" spans="1:12" s="23" customFormat="1" ht="48.75" customHeight="1">
      <c r="A42" s="157"/>
      <c r="B42" s="173"/>
      <c r="C42" s="34" t="s">
        <v>17</v>
      </c>
      <c r="D42" s="31" t="s">
        <v>62</v>
      </c>
      <c r="E42" s="31">
        <v>0</v>
      </c>
      <c r="F42" s="32">
        <v>0</v>
      </c>
      <c r="G42" s="9">
        <v>1</v>
      </c>
      <c r="H42" s="9">
        <v>1</v>
      </c>
      <c r="I42" s="9">
        <v>0</v>
      </c>
      <c r="J42" s="18" t="s">
        <v>16</v>
      </c>
      <c r="K42" s="12">
        <f t="shared" si="0"/>
        <v>2</v>
      </c>
    </row>
    <row r="43" spans="1:12" s="24" customFormat="1" ht="62.25" customHeight="1">
      <c r="A43" s="157"/>
      <c r="B43" s="173"/>
      <c r="C43" s="37" t="s">
        <v>20</v>
      </c>
      <c r="D43" s="32" t="s">
        <v>62</v>
      </c>
      <c r="E43" s="9">
        <v>0</v>
      </c>
      <c r="F43" s="9">
        <v>2</v>
      </c>
      <c r="G43" s="9">
        <v>0</v>
      </c>
      <c r="H43" s="9">
        <v>0</v>
      </c>
      <c r="I43" s="9">
        <v>0</v>
      </c>
      <c r="J43" s="38" t="s">
        <v>81</v>
      </c>
      <c r="K43" s="35">
        <f>SUM(F43:I43)</f>
        <v>2</v>
      </c>
    </row>
    <row r="44" spans="1:12" s="23" customFormat="1" ht="56.25" customHeight="1">
      <c r="A44" s="158"/>
      <c r="B44" s="173"/>
      <c r="C44" s="34" t="s">
        <v>18</v>
      </c>
      <c r="D44" s="31" t="s">
        <v>62</v>
      </c>
      <c r="E44" s="31">
        <v>0</v>
      </c>
      <c r="F44" s="32">
        <v>0</v>
      </c>
      <c r="G44" s="9">
        <v>1</v>
      </c>
      <c r="H44" s="9">
        <v>0</v>
      </c>
      <c r="I44" s="9">
        <v>0</v>
      </c>
      <c r="J44" s="18" t="s">
        <v>81</v>
      </c>
      <c r="K44" s="12">
        <f t="shared" si="0"/>
        <v>1</v>
      </c>
    </row>
    <row r="45" spans="1:12" s="23" customFormat="1" ht="56.25" customHeight="1">
      <c r="A45" s="46"/>
      <c r="B45" s="174"/>
      <c r="C45" s="47" t="s">
        <v>26</v>
      </c>
      <c r="D45" s="31" t="s">
        <v>62</v>
      </c>
      <c r="E45" s="6">
        <v>0</v>
      </c>
      <c r="F45" s="9">
        <v>0</v>
      </c>
      <c r="G45" s="9">
        <v>2</v>
      </c>
      <c r="H45" s="9">
        <v>6</v>
      </c>
      <c r="I45" s="9">
        <v>0</v>
      </c>
      <c r="J45" s="18" t="s">
        <v>81</v>
      </c>
      <c r="K45" s="12">
        <f t="shared" si="0"/>
        <v>8</v>
      </c>
    </row>
    <row r="46" spans="1:12" ht="34.5" customHeight="1">
      <c r="A46" s="7">
        <v>6</v>
      </c>
      <c r="B46" s="166" t="s">
        <v>19</v>
      </c>
      <c r="C46" s="167"/>
      <c r="D46" s="167"/>
      <c r="E46" s="167"/>
      <c r="F46" s="167"/>
      <c r="G46" s="167"/>
      <c r="H46" s="167"/>
      <c r="I46" s="168"/>
      <c r="J46" s="15"/>
    </row>
    <row r="47" spans="1:12" ht="64.5" customHeight="1">
      <c r="A47" s="3">
        <v>7</v>
      </c>
      <c r="B47" s="8" t="s">
        <v>63</v>
      </c>
      <c r="C47" s="19" t="s">
        <v>70</v>
      </c>
      <c r="D47" s="6" t="s">
        <v>64</v>
      </c>
      <c r="E47" s="6">
        <v>26195</v>
      </c>
      <c r="F47" s="9">
        <v>36650</v>
      </c>
      <c r="G47" s="9">
        <v>36650</v>
      </c>
      <c r="H47" s="9">
        <v>36650</v>
      </c>
      <c r="I47" s="9">
        <v>146600</v>
      </c>
      <c r="J47" s="16" t="s">
        <v>77</v>
      </c>
      <c r="K47" s="12">
        <f t="shared" si="0"/>
        <v>256550</v>
      </c>
    </row>
    <row r="48" spans="1:12" ht="15.75">
      <c r="A48" s="58">
        <v>8</v>
      </c>
      <c r="B48" s="210" t="s">
        <v>31</v>
      </c>
      <c r="C48" s="211"/>
      <c r="D48" s="211"/>
      <c r="E48" s="211"/>
      <c r="F48" s="211"/>
      <c r="G48" s="211"/>
      <c r="H48" s="211"/>
      <c r="I48" s="212"/>
      <c r="J48" s="15"/>
    </row>
    <row r="49" spans="1:11" s="29" customFormat="1" ht="84" customHeight="1">
      <c r="A49" s="59">
        <v>9</v>
      </c>
      <c r="B49" s="57" t="s">
        <v>32</v>
      </c>
      <c r="C49" s="56" t="s">
        <v>33</v>
      </c>
      <c r="D49" s="60" t="s">
        <v>34</v>
      </c>
      <c r="E49" s="60"/>
      <c r="F49" s="61">
        <v>1</v>
      </c>
      <c r="G49" s="61">
        <v>0</v>
      </c>
      <c r="H49" s="61">
        <v>0</v>
      </c>
      <c r="I49" s="61">
        <v>0</v>
      </c>
      <c r="J49" s="62" t="s">
        <v>77</v>
      </c>
      <c r="K49" s="36"/>
    </row>
    <row r="52" spans="1:11" ht="15">
      <c r="C52" s="13"/>
    </row>
  </sheetData>
  <mergeCells count="36">
    <mergeCell ref="E5:I5"/>
    <mergeCell ref="V5:AC5"/>
    <mergeCell ref="E3:I3"/>
    <mergeCell ref="V3:AC3"/>
    <mergeCell ref="E4:I4"/>
    <mergeCell ref="V4:AC4"/>
    <mergeCell ref="A6:I6"/>
    <mergeCell ref="A8:A9"/>
    <mergeCell ref="B8:B9"/>
    <mergeCell ref="C8:C9"/>
    <mergeCell ref="D8:D9"/>
    <mergeCell ref="E8:E9"/>
    <mergeCell ref="F8:I8"/>
    <mergeCell ref="J8:J9"/>
    <mergeCell ref="B11:I11"/>
    <mergeCell ref="B12:I12"/>
    <mergeCell ref="A14:A15"/>
    <mergeCell ref="B14:B15"/>
    <mergeCell ref="J14:J15"/>
    <mergeCell ref="A17:A44"/>
    <mergeCell ref="B17:B45"/>
    <mergeCell ref="C17:C23"/>
    <mergeCell ref="D17:D22"/>
    <mergeCell ref="C31:C33"/>
    <mergeCell ref="J22:J23"/>
    <mergeCell ref="C24:C26"/>
    <mergeCell ref="D24:D26"/>
    <mergeCell ref="C27:C30"/>
    <mergeCell ref="D27:D30"/>
    <mergeCell ref="B48:I48"/>
    <mergeCell ref="D31:D34"/>
    <mergeCell ref="C35:C37"/>
    <mergeCell ref="D35:D37"/>
    <mergeCell ref="C38:C40"/>
    <mergeCell ref="D38:D40"/>
    <mergeCell ref="B46:I46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95"/>
  <sheetViews>
    <sheetView topLeftCell="A82" workbookViewId="0">
      <selection activeCell="A7" sqref="A1:IV65536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>
      <c r="H1" s="53" t="s">
        <v>59</v>
      </c>
    </row>
    <row r="2" spans="1:29" ht="2.25" customHeight="1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>
      <c r="A3" s="12"/>
      <c r="E3" s="198" t="s">
        <v>46</v>
      </c>
      <c r="F3" s="198"/>
      <c r="G3" s="198"/>
      <c r="H3" s="198"/>
      <c r="I3" s="198"/>
      <c r="J3" s="198"/>
      <c r="K3" s="198"/>
      <c r="L3" s="198"/>
      <c r="S3" s="42"/>
      <c r="T3" s="42"/>
      <c r="U3" s="42"/>
      <c r="V3" s="198"/>
      <c r="W3" s="198"/>
      <c r="X3" s="198"/>
      <c r="Y3" s="198"/>
      <c r="Z3" s="198"/>
      <c r="AA3" s="198"/>
      <c r="AB3" s="198"/>
      <c r="AC3" s="198"/>
    </row>
    <row r="4" spans="1:29" s="40" customFormat="1" ht="27.75" customHeight="1">
      <c r="A4" s="12"/>
      <c r="E4" s="199" t="s">
        <v>94</v>
      </c>
      <c r="F4" s="199"/>
      <c r="G4" s="199"/>
      <c r="H4" s="199"/>
      <c r="I4" s="199"/>
      <c r="J4" s="199"/>
      <c r="K4" s="199"/>
      <c r="L4" s="199"/>
      <c r="S4" s="42"/>
      <c r="T4" s="42"/>
      <c r="U4" s="42"/>
      <c r="V4" s="199"/>
      <c r="W4" s="199"/>
      <c r="X4" s="199"/>
      <c r="Y4" s="199"/>
      <c r="Z4" s="199"/>
      <c r="AA4" s="199"/>
      <c r="AB4" s="199"/>
      <c r="AC4" s="199"/>
    </row>
    <row r="5" spans="1:29" s="40" customFormat="1" ht="18" customHeight="1">
      <c r="A5" s="12"/>
      <c r="E5" s="198" t="s">
        <v>22</v>
      </c>
      <c r="F5" s="198"/>
      <c r="G5" s="198"/>
      <c r="H5" s="198"/>
      <c r="I5" s="198"/>
      <c r="J5" s="198"/>
      <c r="K5" s="198"/>
      <c r="L5" s="198"/>
      <c r="S5" s="42"/>
      <c r="T5" s="42"/>
      <c r="U5" s="42"/>
      <c r="V5" s="198"/>
      <c r="W5" s="198"/>
      <c r="X5" s="198"/>
      <c r="Y5" s="198"/>
      <c r="Z5" s="198"/>
      <c r="AA5" s="198"/>
      <c r="AB5" s="198"/>
      <c r="AC5" s="198"/>
    </row>
    <row r="6" spans="1:29" s="40" customFormat="1" ht="18" customHeight="1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>
      <c r="A7" s="12"/>
      <c r="E7" s="198" t="s">
        <v>23</v>
      </c>
      <c r="F7" s="198"/>
      <c r="G7" s="198"/>
      <c r="H7" s="198"/>
      <c r="I7" s="198"/>
      <c r="J7" s="198"/>
      <c r="K7" s="198"/>
      <c r="L7" s="198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>
      <c r="A8" s="12"/>
      <c r="E8" s="199" t="s">
        <v>92</v>
      </c>
      <c r="F8" s="199"/>
      <c r="G8" s="199"/>
      <c r="H8" s="199"/>
      <c r="I8" s="199"/>
      <c r="J8" s="199"/>
      <c r="K8" s="199"/>
      <c r="L8" s="199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>
      <c r="A9" s="197" t="s">
        <v>93</v>
      </c>
      <c r="B9" s="197"/>
      <c r="C9" s="197"/>
      <c r="D9" s="197"/>
      <c r="E9" s="197"/>
      <c r="F9" s="197"/>
      <c r="G9" s="197"/>
      <c r="H9" s="197"/>
      <c r="I9" s="197"/>
      <c r="J9" s="43"/>
      <c r="K9" s="44"/>
    </row>
    <row r="10" spans="1:29" ht="13.5" customHeight="1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>
      <c r="A11" s="169" t="s">
        <v>60</v>
      </c>
      <c r="B11" s="169" t="s">
        <v>2</v>
      </c>
      <c r="C11" s="169" t="s">
        <v>4</v>
      </c>
      <c r="D11" s="169" t="s">
        <v>5</v>
      </c>
      <c r="E11" s="169" t="s">
        <v>71</v>
      </c>
      <c r="F11" s="184" t="s">
        <v>6</v>
      </c>
      <c r="G11" s="185"/>
      <c r="H11" s="185"/>
      <c r="I11" s="185"/>
      <c r="J11" s="192" t="s">
        <v>74</v>
      </c>
    </row>
    <row r="12" spans="1:29" ht="15.75">
      <c r="A12" s="202"/>
      <c r="B12" s="179"/>
      <c r="C12" s="179"/>
      <c r="D12" s="179"/>
      <c r="E12" s="179"/>
      <c r="F12" s="4">
        <v>2014</v>
      </c>
      <c r="G12" s="4">
        <v>2015</v>
      </c>
      <c r="H12" s="26">
        <v>2016</v>
      </c>
      <c r="I12" s="5" t="s">
        <v>7</v>
      </c>
      <c r="J12" s="193"/>
    </row>
    <row r="13" spans="1:29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>
      <c r="A14" s="50"/>
      <c r="B14" s="176" t="s">
        <v>3</v>
      </c>
      <c r="C14" s="177"/>
      <c r="D14" s="177"/>
      <c r="E14" s="177"/>
      <c r="F14" s="177"/>
      <c r="G14" s="177"/>
      <c r="H14" s="177"/>
      <c r="I14" s="178"/>
      <c r="J14" s="33"/>
      <c r="K14" s="35"/>
    </row>
    <row r="15" spans="1:29" ht="51.75" customHeight="1">
      <c r="A15" s="49">
        <v>1</v>
      </c>
      <c r="B15" s="166" t="s">
        <v>28</v>
      </c>
      <c r="C15" s="182"/>
      <c r="D15" s="182"/>
      <c r="E15" s="182"/>
      <c r="F15" s="182"/>
      <c r="G15" s="182"/>
      <c r="H15" s="182"/>
      <c r="I15" s="183"/>
      <c r="J15" s="15"/>
    </row>
    <row r="16" spans="1:29" ht="66" customHeight="1">
      <c r="A16" s="49">
        <v>2</v>
      </c>
      <c r="B16" s="8" t="s">
        <v>66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>
      <c r="A17" s="203">
        <v>3</v>
      </c>
      <c r="B17" s="180" t="s">
        <v>68</v>
      </c>
      <c r="C17" s="20" t="s">
        <v>67</v>
      </c>
      <c r="D17" s="6" t="s">
        <v>62</v>
      </c>
      <c r="E17" s="6">
        <v>23</v>
      </c>
      <c r="F17" s="60" t="s">
        <v>30</v>
      </c>
      <c r="G17" s="6" t="s">
        <v>30</v>
      </c>
      <c r="H17" s="9" t="s">
        <v>30</v>
      </c>
      <c r="I17" s="6">
        <v>64</v>
      </c>
      <c r="J17" s="186" t="s">
        <v>78</v>
      </c>
      <c r="K17" s="12">
        <f>SUM(F17:I17)</f>
        <v>64</v>
      </c>
    </row>
    <row r="18" spans="1:12" ht="111" customHeight="1">
      <c r="A18" s="204"/>
      <c r="B18" s="181"/>
      <c r="C18" s="20" t="s">
        <v>88</v>
      </c>
      <c r="D18" s="6" t="s">
        <v>62</v>
      </c>
      <c r="E18" s="6" t="s">
        <v>30</v>
      </c>
      <c r="F18" s="60" t="s">
        <v>30</v>
      </c>
      <c r="G18" s="6" t="s">
        <v>30</v>
      </c>
      <c r="H18" s="9" t="s">
        <v>30</v>
      </c>
      <c r="I18" s="6" t="s">
        <v>30</v>
      </c>
      <c r="J18" s="187"/>
      <c r="K18" s="12">
        <f t="shared" ref="K18:K51" si="0">SUM(F18:I18)</f>
        <v>0</v>
      </c>
    </row>
    <row r="19" spans="1:12" ht="63" customHeight="1">
      <c r="A19" s="49">
        <v>4</v>
      </c>
      <c r="B19" s="11" t="s">
        <v>69</v>
      </c>
      <c r="C19" s="21" t="s">
        <v>61</v>
      </c>
      <c r="D19" s="6" t="s">
        <v>62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82</v>
      </c>
      <c r="K19" s="12">
        <f t="shared" si="0"/>
        <v>8</v>
      </c>
    </row>
    <row r="20" spans="1:12" ht="63" customHeight="1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"/>
      <c r="J20" s="16"/>
    </row>
    <row r="21" spans="1:12" ht="48" customHeight="1">
      <c r="A21" s="216">
        <v>6</v>
      </c>
      <c r="B21" s="213" t="s">
        <v>35</v>
      </c>
      <c r="C21" s="194" t="s">
        <v>8</v>
      </c>
      <c r="D21" s="191" t="s">
        <v>62</v>
      </c>
      <c r="E21" s="6">
        <v>1</v>
      </c>
      <c r="F21" s="9">
        <v>2</v>
      </c>
      <c r="G21" s="9">
        <v>1</v>
      </c>
      <c r="H21" s="9">
        <v>5</v>
      </c>
      <c r="I21" s="9" t="s">
        <v>30</v>
      </c>
      <c r="J21" s="17" t="s">
        <v>79</v>
      </c>
      <c r="K21" s="12">
        <f t="shared" si="0"/>
        <v>8</v>
      </c>
      <c r="L21" s="39">
        <f>SUM(K21:K25)</f>
        <v>10</v>
      </c>
    </row>
    <row r="22" spans="1:12" ht="51.75" customHeight="1">
      <c r="A22" s="216"/>
      <c r="B22" s="214"/>
      <c r="C22" s="195"/>
      <c r="D22" s="170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16" t="s">
        <v>83</v>
      </c>
      <c r="K22" s="12">
        <f t="shared" si="0"/>
        <v>0</v>
      </c>
    </row>
    <row r="23" spans="1:12" ht="69.75" customHeight="1">
      <c r="A23" s="216"/>
      <c r="B23" s="214"/>
      <c r="C23" s="195"/>
      <c r="D23" s="170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17" t="s">
        <v>91</v>
      </c>
      <c r="K23" s="12">
        <f t="shared" si="0"/>
        <v>1</v>
      </c>
    </row>
    <row r="24" spans="1:12" ht="63" customHeight="1">
      <c r="A24" s="216"/>
      <c r="B24" s="214"/>
      <c r="C24" s="195"/>
      <c r="D24" s="170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6" t="s">
        <v>10</v>
      </c>
      <c r="K24" s="12">
        <f t="shared" si="0"/>
        <v>0</v>
      </c>
    </row>
    <row r="25" spans="1:12" ht="69" customHeight="1">
      <c r="A25" s="216"/>
      <c r="B25" s="214"/>
      <c r="C25" s="195"/>
      <c r="D25" s="170"/>
      <c r="E25" s="6" t="s">
        <v>30</v>
      </c>
      <c r="F25" s="61">
        <v>1</v>
      </c>
      <c r="G25" s="9" t="s">
        <v>30</v>
      </c>
      <c r="H25" s="9" t="s">
        <v>30</v>
      </c>
      <c r="I25" s="9" t="s">
        <v>30</v>
      </c>
      <c r="J25" s="18" t="s">
        <v>11</v>
      </c>
      <c r="K25" s="12">
        <f t="shared" si="0"/>
        <v>1</v>
      </c>
    </row>
    <row r="26" spans="1:12" ht="29.25" customHeight="1">
      <c r="A26" s="216"/>
      <c r="B26" s="214"/>
      <c r="C26" s="195"/>
      <c r="D26" s="170"/>
      <c r="E26" s="6">
        <v>7</v>
      </c>
      <c r="F26" s="9" t="s">
        <v>30</v>
      </c>
      <c r="G26" s="9" t="s">
        <v>30</v>
      </c>
      <c r="H26" s="9" t="s">
        <v>30</v>
      </c>
      <c r="I26" s="9" t="s">
        <v>30</v>
      </c>
      <c r="J26" s="186" t="s">
        <v>81</v>
      </c>
      <c r="K26" s="12" t="e">
        <f>F26+G26+H26+I26</f>
        <v>#VALUE!</v>
      </c>
    </row>
    <row r="27" spans="1:12" ht="33.75" customHeight="1">
      <c r="A27" s="216"/>
      <c r="B27" s="215"/>
      <c r="C27" s="196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9" t="s">
        <v>30</v>
      </c>
      <c r="J27" s="187"/>
      <c r="K27" s="12" t="e">
        <f>F27+G27+H27+I27</f>
        <v>#VALUE!</v>
      </c>
    </row>
    <row r="28" spans="1:12" ht="45.75" customHeight="1">
      <c r="A28" s="216">
        <v>7</v>
      </c>
      <c r="B28" s="217" t="s">
        <v>36</v>
      </c>
      <c r="C28" s="163" t="s">
        <v>75</v>
      </c>
      <c r="D28" s="191" t="s">
        <v>62</v>
      </c>
      <c r="E28" s="6">
        <v>1</v>
      </c>
      <c r="F28" s="9" t="s">
        <v>30</v>
      </c>
      <c r="G28" s="9" t="s">
        <v>30</v>
      </c>
      <c r="H28" s="9" t="s">
        <v>30</v>
      </c>
      <c r="I28" s="9" t="s">
        <v>30</v>
      </c>
      <c r="J28" s="17" t="s">
        <v>85</v>
      </c>
      <c r="K28" s="12">
        <f t="shared" si="0"/>
        <v>0</v>
      </c>
      <c r="L28" s="39">
        <f>SUM(K28:K30)</f>
        <v>0</v>
      </c>
    </row>
    <row r="29" spans="1:12" ht="44.25" customHeight="1">
      <c r="A29" s="216"/>
      <c r="B29" s="217"/>
      <c r="C29" s="164"/>
      <c r="D29" s="170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16" t="s">
        <v>83</v>
      </c>
      <c r="K29" s="12">
        <f t="shared" si="0"/>
        <v>0</v>
      </c>
    </row>
    <row r="30" spans="1:12" ht="57" customHeight="1">
      <c r="A30" s="216"/>
      <c r="B30" s="217"/>
      <c r="C30" s="165"/>
      <c r="D30" s="171"/>
      <c r="E30" s="6">
        <v>9</v>
      </c>
      <c r="F30" s="9" t="s">
        <v>30</v>
      </c>
      <c r="G30" s="9" t="s">
        <v>30</v>
      </c>
      <c r="H30" s="9" t="s">
        <v>30</v>
      </c>
      <c r="I30" s="9" t="s">
        <v>30</v>
      </c>
      <c r="J30" s="18" t="s">
        <v>86</v>
      </c>
      <c r="K30" s="12">
        <f t="shared" si="0"/>
        <v>0</v>
      </c>
    </row>
    <row r="31" spans="1:12" ht="48" customHeight="1">
      <c r="A31" s="216">
        <v>8</v>
      </c>
      <c r="B31" s="213" t="s">
        <v>37</v>
      </c>
      <c r="C31" s="163" t="s">
        <v>13</v>
      </c>
      <c r="D31" s="191" t="s">
        <v>62</v>
      </c>
      <c r="E31" s="6">
        <v>1</v>
      </c>
      <c r="F31" s="61">
        <v>2</v>
      </c>
      <c r="G31" s="9">
        <v>1</v>
      </c>
      <c r="H31" s="9" t="s">
        <v>30</v>
      </c>
      <c r="I31" s="9" t="s">
        <v>30</v>
      </c>
      <c r="J31" s="17" t="s">
        <v>84</v>
      </c>
      <c r="K31" s="12">
        <f t="shared" si="0"/>
        <v>3</v>
      </c>
      <c r="L31" s="39">
        <f>SUM(K31:K34)</f>
        <v>4</v>
      </c>
    </row>
    <row r="32" spans="1:12" ht="48.75" customHeight="1">
      <c r="A32" s="216"/>
      <c r="B32" s="214"/>
      <c r="C32" s="164"/>
      <c r="D32" s="170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16" t="s">
        <v>83</v>
      </c>
      <c r="K32" s="12">
        <f t="shared" si="0"/>
        <v>0</v>
      </c>
    </row>
    <row r="33" spans="1:12" ht="56.25" customHeight="1">
      <c r="A33" s="216"/>
      <c r="B33" s="214"/>
      <c r="C33" s="164"/>
      <c r="D33" s="170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81</v>
      </c>
      <c r="K33" s="12">
        <f t="shared" si="0"/>
        <v>0</v>
      </c>
    </row>
    <row r="34" spans="1:12" ht="36.75" customHeight="1">
      <c r="A34" s="216"/>
      <c r="B34" s="215"/>
      <c r="C34" s="165"/>
      <c r="D34" s="171"/>
      <c r="E34" s="6" t="s">
        <v>30</v>
      </c>
      <c r="F34" s="61">
        <v>1</v>
      </c>
      <c r="G34" s="9" t="s">
        <v>30</v>
      </c>
      <c r="H34" s="9" t="s">
        <v>30</v>
      </c>
      <c r="I34" s="9" t="s">
        <v>30</v>
      </c>
      <c r="J34" s="18" t="s">
        <v>89</v>
      </c>
      <c r="K34" s="12">
        <f t="shared" si="0"/>
        <v>1</v>
      </c>
    </row>
    <row r="35" spans="1:12" ht="48" customHeight="1">
      <c r="A35" s="216">
        <v>9</v>
      </c>
      <c r="B35" s="213" t="s">
        <v>39</v>
      </c>
      <c r="C35" s="160" t="s">
        <v>14</v>
      </c>
      <c r="D35" s="169" t="s">
        <v>62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7" t="s">
        <v>79</v>
      </c>
      <c r="K35" s="12">
        <f t="shared" si="0"/>
        <v>0</v>
      </c>
      <c r="L35" s="39">
        <f>SUM(K35:K37)</f>
        <v>0</v>
      </c>
    </row>
    <row r="36" spans="1:12" ht="48.75" customHeight="1">
      <c r="A36" s="216"/>
      <c r="B36" s="214"/>
      <c r="C36" s="161"/>
      <c r="D36" s="169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16" t="s">
        <v>80</v>
      </c>
      <c r="K36" s="12">
        <f t="shared" si="0"/>
        <v>0</v>
      </c>
    </row>
    <row r="37" spans="1:12" ht="55.5" customHeight="1">
      <c r="A37" s="216"/>
      <c r="B37" s="214"/>
      <c r="C37" s="162"/>
      <c r="D37" s="169"/>
      <c r="E37" s="6">
        <v>10</v>
      </c>
      <c r="F37" s="9" t="s">
        <v>30</v>
      </c>
      <c r="G37" s="9" t="s">
        <v>30</v>
      </c>
      <c r="H37" s="9" t="s">
        <v>30</v>
      </c>
      <c r="I37" s="9" t="s">
        <v>30</v>
      </c>
      <c r="J37" s="18" t="s">
        <v>87</v>
      </c>
      <c r="K37" s="12">
        <f t="shared" si="0"/>
        <v>0</v>
      </c>
    </row>
    <row r="38" spans="1:12" ht="53.25" customHeight="1">
      <c r="A38" s="216"/>
      <c r="B38" s="215"/>
      <c r="C38" s="20" t="s">
        <v>76</v>
      </c>
      <c r="D38" s="169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79</v>
      </c>
      <c r="K38" s="12">
        <f t="shared" si="0"/>
        <v>0</v>
      </c>
    </row>
    <row r="39" spans="1:12" ht="47.25" customHeight="1">
      <c r="A39" s="216">
        <v>10</v>
      </c>
      <c r="B39" s="213" t="s">
        <v>38</v>
      </c>
      <c r="C39" s="163" t="s">
        <v>72</v>
      </c>
      <c r="D39" s="170" t="s">
        <v>62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7" t="s">
        <v>0</v>
      </c>
      <c r="K39" s="12">
        <f t="shared" si="0"/>
        <v>0</v>
      </c>
      <c r="L39" s="39">
        <f>SUM(K39:K41)</f>
        <v>0</v>
      </c>
    </row>
    <row r="40" spans="1:12" ht="47.25" customHeight="1">
      <c r="A40" s="216"/>
      <c r="B40" s="214"/>
      <c r="C40" s="164"/>
      <c r="D40" s="170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6" t="s">
        <v>80</v>
      </c>
      <c r="K40" s="12">
        <f t="shared" si="0"/>
        <v>0</v>
      </c>
    </row>
    <row r="41" spans="1:12" ht="63.75" customHeight="1">
      <c r="A41" s="216"/>
      <c r="B41" s="215"/>
      <c r="C41" s="165"/>
      <c r="D41" s="171"/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8" t="s">
        <v>1</v>
      </c>
      <c r="K41" s="12">
        <f t="shared" si="0"/>
        <v>0</v>
      </c>
    </row>
    <row r="42" spans="1:12" ht="45.75" customHeight="1">
      <c r="A42" s="216">
        <v>11</v>
      </c>
      <c r="B42" s="213" t="s">
        <v>40</v>
      </c>
      <c r="C42" s="163" t="s">
        <v>73</v>
      </c>
      <c r="D42" s="191" t="s">
        <v>62</v>
      </c>
      <c r="E42" s="6" t="s">
        <v>30</v>
      </c>
      <c r="F42" s="9" t="s">
        <v>30</v>
      </c>
      <c r="G42" s="9" t="s">
        <v>30</v>
      </c>
      <c r="H42" s="9" t="s">
        <v>30</v>
      </c>
      <c r="I42" s="9" t="s">
        <v>30</v>
      </c>
      <c r="J42" s="17" t="s">
        <v>79</v>
      </c>
      <c r="K42" s="12">
        <f t="shared" si="0"/>
        <v>0</v>
      </c>
      <c r="L42" s="39">
        <f>SUM(K42:K43)</f>
        <v>0</v>
      </c>
    </row>
    <row r="43" spans="1:12" ht="49.5" customHeight="1">
      <c r="A43" s="216"/>
      <c r="B43" s="214"/>
      <c r="C43" s="164"/>
      <c r="D43" s="170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16" t="s">
        <v>80</v>
      </c>
      <c r="K43" s="12">
        <f t="shared" si="0"/>
        <v>0</v>
      </c>
    </row>
    <row r="44" spans="1:12" ht="59.25" customHeight="1">
      <c r="A44" s="216"/>
      <c r="B44" s="215"/>
      <c r="C44" s="165"/>
      <c r="D44" s="171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18" t="s">
        <v>1</v>
      </c>
      <c r="K44" s="12">
        <f t="shared" si="0"/>
        <v>0</v>
      </c>
    </row>
    <row r="45" spans="1:12" ht="56.25" customHeight="1">
      <c r="A45" s="69">
        <v>12</v>
      </c>
      <c r="B45" s="66" t="s">
        <v>41</v>
      </c>
      <c r="C45" s="34" t="s">
        <v>15</v>
      </c>
      <c r="D45" s="31" t="s">
        <v>62</v>
      </c>
      <c r="E45" s="31" t="s">
        <v>30</v>
      </c>
      <c r="F45" s="32" t="s">
        <v>30</v>
      </c>
      <c r="G45" s="9" t="s">
        <v>30</v>
      </c>
      <c r="H45" s="9" t="s">
        <v>30</v>
      </c>
      <c r="I45" s="9" t="s">
        <v>30</v>
      </c>
      <c r="J45" s="18" t="s">
        <v>81</v>
      </c>
      <c r="K45" s="12">
        <f t="shared" si="0"/>
        <v>0</v>
      </c>
    </row>
    <row r="46" spans="1:12" ht="48.75" customHeight="1">
      <c r="A46" s="69">
        <v>13</v>
      </c>
      <c r="B46" s="67" t="s">
        <v>42</v>
      </c>
      <c r="C46" s="34" t="s">
        <v>17</v>
      </c>
      <c r="D46" s="31" t="s">
        <v>62</v>
      </c>
      <c r="E46" s="31" t="s">
        <v>30</v>
      </c>
      <c r="F46" s="32" t="s">
        <v>30</v>
      </c>
      <c r="G46" s="9" t="s">
        <v>30</v>
      </c>
      <c r="H46" s="9" t="s">
        <v>30</v>
      </c>
      <c r="I46" s="9" t="s">
        <v>30</v>
      </c>
      <c r="J46" s="18" t="s">
        <v>16</v>
      </c>
      <c r="K46" s="12">
        <f t="shared" si="0"/>
        <v>0</v>
      </c>
    </row>
    <row r="47" spans="1:12" s="53" customFormat="1" ht="62.25" customHeight="1">
      <c r="A47" s="69">
        <v>14</v>
      </c>
      <c r="B47" s="67" t="s">
        <v>45</v>
      </c>
      <c r="C47" s="37" t="s">
        <v>20</v>
      </c>
      <c r="D47" s="32" t="s">
        <v>62</v>
      </c>
      <c r="E47" s="9" t="s">
        <v>30</v>
      </c>
      <c r="F47" s="9">
        <v>2</v>
      </c>
      <c r="G47" s="9">
        <v>2</v>
      </c>
      <c r="H47" s="9">
        <v>2</v>
      </c>
      <c r="I47" s="9" t="s">
        <v>30</v>
      </c>
      <c r="J47" s="38" t="s">
        <v>81</v>
      </c>
      <c r="K47" s="35">
        <f>SUM(F47:I47)</f>
        <v>6</v>
      </c>
    </row>
    <row r="48" spans="1:12" ht="56.25" customHeight="1">
      <c r="A48" s="69">
        <v>15</v>
      </c>
      <c r="B48" s="67" t="s">
        <v>44</v>
      </c>
      <c r="C48" s="34" t="s">
        <v>18</v>
      </c>
      <c r="D48" s="31" t="s">
        <v>62</v>
      </c>
      <c r="E48" s="31" t="s">
        <v>30</v>
      </c>
      <c r="F48" s="32" t="s">
        <v>30</v>
      </c>
      <c r="G48" s="9" t="s">
        <v>30</v>
      </c>
      <c r="H48" s="9" t="s">
        <v>30</v>
      </c>
      <c r="I48" s="9" t="s">
        <v>30</v>
      </c>
      <c r="J48" s="18" t="s">
        <v>81</v>
      </c>
      <c r="K48" s="12">
        <f t="shared" si="0"/>
        <v>0</v>
      </c>
    </row>
    <row r="49" spans="1:11" ht="76.5" customHeight="1">
      <c r="A49" s="51">
        <v>16</v>
      </c>
      <c r="B49" s="68" t="s">
        <v>43</v>
      </c>
      <c r="C49" s="47" t="s">
        <v>26</v>
      </c>
      <c r="D49" s="31" t="s">
        <v>62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18" t="s">
        <v>81</v>
      </c>
      <c r="K49" s="12">
        <f t="shared" si="0"/>
        <v>0</v>
      </c>
    </row>
    <row r="50" spans="1:11" ht="34.5" customHeight="1">
      <c r="A50" s="50">
        <v>17</v>
      </c>
      <c r="B50" s="166" t="s">
        <v>19</v>
      </c>
      <c r="C50" s="167"/>
      <c r="D50" s="167"/>
      <c r="E50" s="167"/>
      <c r="F50" s="167"/>
      <c r="G50" s="167"/>
      <c r="H50" s="167"/>
      <c r="I50" s="168"/>
      <c r="J50" s="15"/>
    </row>
    <row r="51" spans="1:11" ht="64.5" customHeight="1">
      <c r="A51" s="49">
        <v>18</v>
      </c>
      <c r="B51" s="8" t="s">
        <v>63</v>
      </c>
      <c r="C51" s="19" t="s">
        <v>70</v>
      </c>
      <c r="D51" s="6" t="s">
        <v>64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77</v>
      </c>
      <c r="K51" s="12">
        <f t="shared" si="0"/>
        <v>256550</v>
      </c>
    </row>
    <row r="52" spans="1:11">
      <c r="A52" s="12"/>
    </row>
    <row r="53" spans="1:11" ht="15">
      <c r="A53" s="12"/>
      <c r="C53" s="55"/>
    </row>
    <row r="54" spans="1:11">
      <c r="A54" s="12"/>
    </row>
    <row r="55" spans="1:11">
      <c r="A55" s="12"/>
    </row>
    <row r="56" spans="1:11">
      <c r="A56" s="12"/>
    </row>
    <row r="57" spans="1:11">
      <c r="A57" s="12"/>
    </row>
    <row r="58" spans="1:11">
      <c r="A58" s="12"/>
    </row>
    <row r="59" spans="1:11">
      <c r="A59" s="12"/>
    </row>
    <row r="60" spans="1:11">
      <c r="A60" s="12"/>
    </row>
    <row r="61" spans="1:11">
      <c r="A61" s="12"/>
    </row>
    <row r="62" spans="1:11">
      <c r="A62" s="12"/>
    </row>
    <row r="63" spans="1:11">
      <c r="A63" s="12"/>
    </row>
    <row r="64" spans="1:11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7">
    <mergeCell ref="A39:A41"/>
    <mergeCell ref="E11:E12"/>
    <mergeCell ref="V3:AC3"/>
    <mergeCell ref="E4:L4"/>
    <mergeCell ref="V4:AC4"/>
    <mergeCell ref="E5:L5"/>
    <mergeCell ref="V5:AC5"/>
    <mergeCell ref="A35:A38"/>
    <mergeCell ref="B11:B12"/>
    <mergeCell ref="C11:C12"/>
    <mergeCell ref="D11:D12"/>
    <mergeCell ref="C21:C27"/>
    <mergeCell ref="D21:D26"/>
    <mergeCell ref="A21:A27"/>
    <mergeCell ref="A17:A18"/>
    <mergeCell ref="A42:A44"/>
    <mergeCell ref="B31:B34"/>
    <mergeCell ref="A11:A12"/>
    <mergeCell ref="E3:L3"/>
    <mergeCell ref="B21:B27"/>
    <mergeCell ref="F11:I11"/>
    <mergeCell ref="A31:A34"/>
    <mergeCell ref="B28:B30"/>
    <mergeCell ref="E8:L8"/>
    <mergeCell ref="A9:I9"/>
    <mergeCell ref="A28:A30"/>
    <mergeCell ref="D35:D38"/>
    <mergeCell ref="C42:C44"/>
    <mergeCell ref="D42:D44"/>
    <mergeCell ref="D39:D41"/>
    <mergeCell ref="D31:D34"/>
    <mergeCell ref="B50:I50"/>
    <mergeCell ref="B42:B44"/>
    <mergeCell ref="E7:L7"/>
    <mergeCell ref="J11:J12"/>
    <mergeCell ref="B14:I14"/>
    <mergeCell ref="B15:I15"/>
    <mergeCell ref="J26:J27"/>
    <mergeCell ref="C28:C30"/>
    <mergeCell ref="D28:D30"/>
    <mergeCell ref="C39:C41"/>
    <mergeCell ref="B17:B18"/>
    <mergeCell ref="J17:J18"/>
    <mergeCell ref="B35:B38"/>
    <mergeCell ref="B39:B41"/>
    <mergeCell ref="C35:C37"/>
    <mergeCell ref="C31:C34"/>
  </mergeCells>
  <phoneticPr fontId="1" type="noConversion"/>
  <pageMargins left="0.17" right="0.17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C95"/>
  <sheetViews>
    <sheetView topLeftCell="B1" workbookViewId="0">
      <selection activeCell="D18" sqref="D18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>
      <c r="H1" s="53" t="s">
        <v>59</v>
      </c>
    </row>
    <row r="2" spans="1:29" ht="2.25" customHeight="1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>
      <c r="A3" s="12"/>
      <c r="E3" s="198" t="s">
        <v>46</v>
      </c>
      <c r="F3" s="198"/>
      <c r="G3" s="198"/>
      <c r="H3" s="198"/>
      <c r="I3" s="198"/>
      <c r="J3" s="198"/>
      <c r="K3" s="198"/>
      <c r="L3" s="198"/>
      <c r="S3" s="42"/>
      <c r="T3" s="42"/>
      <c r="U3" s="42"/>
      <c r="V3" s="198"/>
      <c r="W3" s="198"/>
      <c r="X3" s="198"/>
      <c r="Y3" s="198"/>
      <c r="Z3" s="198"/>
      <c r="AA3" s="198"/>
      <c r="AB3" s="198"/>
      <c r="AC3" s="198"/>
    </row>
    <row r="4" spans="1:29" s="40" customFormat="1" ht="27.75" customHeight="1">
      <c r="A4" s="12"/>
      <c r="E4" s="199" t="s">
        <v>94</v>
      </c>
      <c r="F4" s="199"/>
      <c r="G4" s="199"/>
      <c r="H4" s="199"/>
      <c r="I4" s="199"/>
      <c r="J4" s="199"/>
      <c r="K4" s="199"/>
      <c r="L4" s="199"/>
      <c r="S4" s="42"/>
      <c r="T4" s="42"/>
      <c r="U4" s="42"/>
      <c r="V4" s="199"/>
      <c r="W4" s="199"/>
      <c r="X4" s="199"/>
      <c r="Y4" s="199"/>
      <c r="Z4" s="199"/>
      <c r="AA4" s="199"/>
      <c r="AB4" s="199"/>
      <c r="AC4" s="199"/>
    </row>
    <row r="5" spans="1:29" s="40" customFormat="1" ht="18" customHeight="1">
      <c r="A5" s="12"/>
      <c r="E5" s="198" t="s">
        <v>22</v>
      </c>
      <c r="F5" s="198"/>
      <c r="G5" s="198"/>
      <c r="H5" s="198"/>
      <c r="I5" s="198"/>
      <c r="J5" s="198"/>
      <c r="K5" s="198"/>
      <c r="L5" s="198"/>
      <c r="S5" s="42"/>
      <c r="T5" s="42"/>
      <c r="U5" s="42"/>
      <c r="V5" s="198"/>
      <c r="W5" s="198"/>
      <c r="X5" s="198"/>
      <c r="Y5" s="198"/>
      <c r="Z5" s="198"/>
      <c r="AA5" s="198"/>
      <c r="AB5" s="198"/>
      <c r="AC5" s="198"/>
    </row>
    <row r="6" spans="1:29" s="40" customFormat="1" ht="18" customHeight="1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>
      <c r="A7" s="12"/>
      <c r="E7" s="198" t="s">
        <v>23</v>
      </c>
      <c r="F7" s="198"/>
      <c r="G7" s="198"/>
      <c r="H7" s="198"/>
      <c r="I7" s="198"/>
      <c r="J7" s="198"/>
      <c r="K7" s="198"/>
      <c r="L7" s="198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>
      <c r="A8" s="12"/>
      <c r="E8" s="199" t="s">
        <v>92</v>
      </c>
      <c r="F8" s="199"/>
      <c r="G8" s="199"/>
      <c r="H8" s="199"/>
      <c r="I8" s="199"/>
      <c r="J8" s="199"/>
      <c r="K8" s="199"/>
      <c r="L8" s="199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>
      <c r="A9" s="197" t="s">
        <v>93</v>
      </c>
      <c r="B9" s="197"/>
      <c r="C9" s="197"/>
      <c r="D9" s="197"/>
      <c r="E9" s="197"/>
      <c r="F9" s="197"/>
      <c r="G9" s="197"/>
      <c r="H9" s="197"/>
      <c r="I9" s="197"/>
      <c r="J9" s="43"/>
      <c r="K9" s="44"/>
    </row>
    <row r="10" spans="1:29" ht="13.5" customHeight="1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>
      <c r="A11" s="169" t="s">
        <v>60</v>
      </c>
      <c r="B11" s="169" t="s">
        <v>2</v>
      </c>
      <c r="C11" s="169" t="s">
        <v>4</v>
      </c>
      <c r="D11" s="169" t="s">
        <v>5</v>
      </c>
      <c r="E11" s="169" t="s">
        <v>71</v>
      </c>
      <c r="F11" s="184" t="s">
        <v>6</v>
      </c>
      <c r="G11" s="185"/>
      <c r="H11" s="185"/>
      <c r="I11" s="185"/>
      <c r="J11" s="192" t="s">
        <v>74</v>
      </c>
    </row>
    <row r="12" spans="1:29" ht="15.75">
      <c r="A12" s="202"/>
      <c r="B12" s="179"/>
      <c r="C12" s="179"/>
      <c r="D12" s="179"/>
      <c r="E12" s="179"/>
      <c r="F12" s="4">
        <v>2014</v>
      </c>
      <c r="G12" s="4">
        <v>2015</v>
      </c>
      <c r="H12" s="26">
        <v>2016</v>
      </c>
      <c r="I12" s="5" t="s">
        <v>7</v>
      </c>
      <c r="J12" s="193"/>
    </row>
    <row r="13" spans="1:29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>
      <c r="A14" s="50"/>
      <c r="B14" s="176" t="s">
        <v>3</v>
      </c>
      <c r="C14" s="177"/>
      <c r="D14" s="177"/>
      <c r="E14" s="177"/>
      <c r="F14" s="177"/>
      <c r="G14" s="177"/>
      <c r="H14" s="177"/>
      <c r="I14" s="178"/>
      <c r="J14" s="33"/>
      <c r="K14" s="35"/>
    </row>
    <row r="15" spans="1:29" ht="51.75" customHeight="1">
      <c r="A15" s="49">
        <v>1</v>
      </c>
      <c r="B15" s="166" t="s">
        <v>28</v>
      </c>
      <c r="C15" s="182"/>
      <c r="D15" s="182"/>
      <c r="E15" s="182"/>
      <c r="F15" s="182"/>
      <c r="G15" s="182"/>
      <c r="H15" s="182"/>
      <c r="I15" s="183"/>
      <c r="J15" s="15"/>
    </row>
    <row r="16" spans="1:29" ht="66" customHeight="1">
      <c r="A16" s="49">
        <v>2</v>
      </c>
      <c r="B16" s="8" t="s">
        <v>66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>
      <c r="A17" s="203">
        <v>3</v>
      </c>
      <c r="B17" s="180" t="s">
        <v>68</v>
      </c>
      <c r="C17" s="20" t="s">
        <v>67</v>
      </c>
      <c r="D17" s="6" t="s">
        <v>62</v>
      </c>
      <c r="E17" s="6">
        <v>23</v>
      </c>
      <c r="F17" s="60">
        <v>4</v>
      </c>
      <c r="G17" s="6" t="s">
        <v>30</v>
      </c>
      <c r="H17" s="9" t="s">
        <v>30</v>
      </c>
      <c r="I17" s="6">
        <v>64</v>
      </c>
      <c r="J17" s="186" t="s">
        <v>78</v>
      </c>
      <c r="K17" s="12">
        <f>SUM(F17:I17)</f>
        <v>68</v>
      </c>
    </row>
    <row r="18" spans="1:12" ht="111" customHeight="1">
      <c r="A18" s="204"/>
      <c r="B18" s="181"/>
      <c r="C18" s="20" t="s">
        <v>88</v>
      </c>
      <c r="D18" s="6" t="s">
        <v>62</v>
      </c>
      <c r="E18" s="6" t="s">
        <v>30</v>
      </c>
      <c r="F18" s="60">
        <v>26</v>
      </c>
      <c r="G18" s="6" t="s">
        <v>30</v>
      </c>
      <c r="H18" s="9" t="s">
        <v>30</v>
      </c>
      <c r="I18" s="6" t="s">
        <v>30</v>
      </c>
      <c r="J18" s="187"/>
      <c r="K18" s="12">
        <f t="shared" ref="K18:K51" si="0">SUM(F18:I18)</f>
        <v>26</v>
      </c>
    </row>
    <row r="19" spans="1:12" ht="63" customHeight="1">
      <c r="A19" s="49">
        <v>4</v>
      </c>
      <c r="B19" s="11" t="s">
        <v>69</v>
      </c>
      <c r="C19" s="21" t="s">
        <v>61</v>
      </c>
      <c r="D19" s="6" t="s">
        <v>62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82</v>
      </c>
      <c r="K19" s="12">
        <f t="shared" si="0"/>
        <v>8</v>
      </c>
    </row>
    <row r="20" spans="1:12" ht="63" customHeight="1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"/>
      <c r="J20" s="16"/>
    </row>
    <row r="21" spans="1:12" ht="48" customHeight="1">
      <c r="A21" s="216">
        <v>6</v>
      </c>
      <c r="B21" s="213" t="s">
        <v>35</v>
      </c>
      <c r="C21" s="194" t="s">
        <v>8</v>
      </c>
      <c r="D21" s="191" t="s">
        <v>62</v>
      </c>
      <c r="E21" s="6">
        <v>1</v>
      </c>
      <c r="F21" s="61">
        <v>4</v>
      </c>
      <c r="G21" s="9">
        <v>1</v>
      </c>
      <c r="H21" s="9">
        <v>5</v>
      </c>
      <c r="I21" s="9" t="s">
        <v>30</v>
      </c>
      <c r="J21" s="17" t="s">
        <v>79</v>
      </c>
      <c r="K21" s="12">
        <f t="shared" si="0"/>
        <v>10</v>
      </c>
      <c r="L21" s="39">
        <f>SUM(K21:K25)</f>
        <v>12</v>
      </c>
    </row>
    <row r="22" spans="1:12" ht="51.75" customHeight="1">
      <c r="A22" s="216"/>
      <c r="B22" s="214"/>
      <c r="C22" s="195"/>
      <c r="D22" s="170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16" t="s">
        <v>83</v>
      </c>
      <c r="K22" s="12">
        <f t="shared" si="0"/>
        <v>0</v>
      </c>
    </row>
    <row r="23" spans="1:12" ht="69.75" customHeight="1">
      <c r="A23" s="216"/>
      <c r="B23" s="214"/>
      <c r="C23" s="195"/>
      <c r="D23" s="170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17" t="s">
        <v>91</v>
      </c>
      <c r="K23" s="12">
        <f t="shared" si="0"/>
        <v>1</v>
      </c>
    </row>
    <row r="24" spans="1:12" ht="63" customHeight="1">
      <c r="A24" s="216"/>
      <c r="B24" s="214"/>
      <c r="C24" s="195"/>
      <c r="D24" s="170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6" t="s">
        <v>10</v>
      </c>
      <c r="K24" s="12">
        <f t="shared" si="0"/>
        <v>0</v>
      </c>
    </row>
    <row r="25" spans="1:12" ht="69" customHeight="1">
      <c r="A25" s="216"/>
      <c r="B25" s="214"/>
      <c r="C25" s="195"/>
      <c r="D25" s="170"/>
      <c r="E25" s="6" t="s">
        <v>30</v>
      </c>
      <c r="F25" s="61">
        <v>1</v>
      </c>
      <c r="G25" s="9" t="s">
        <v>30</v>
      </c>
      <c r="H25" s="9" t="s">
        <v>30</v>
      </c>
      <c r="I25" s="9" t="s">
        <v>30</v>
      </c>
      <c r="J25" s="18" t="s">
        <v>11</v>
      </c>
      <c r="K25" s="12">
        <f t="shared" si="0"/>
        <v>1</v>
      </c>
    </row>
    <row r="26" spans="1:12" ht="29.25" customHeight="1">
      <c r="A26" s="216"/>
      <c r="B26" s="214"/>
      <c r="C26" s="195"/>
      <c r="D26" s="170"/>
      <c r="E26" s="6">
        <v>7</v>
      </c>
      <c r="F26" s="9" t="s">
        <v>30</v>
      </c>
      <c r="G26" s="9" t="s">
        <v>30</v>
      </c>
      <c r="H26" s="9" t="s">
        <v>30</v>
      </c>
      <c r="I26" s="9" t="s">
        <v>30</v>
      </c>
      <c r="J26" s="186" t="s">
        <v>81</v>
      </c>
      <c r="K26" s="12" t="e">
        <f>F26+G26+H26+I26</f>
        <v>#VALUE!</v>
      </c>
    </row>
    <row r="27" spans="1:12" ht="33.75" customHeight="1">
      <c r="A27" s="216"/>
      <c r="B27" s="215"/>
      <c r="C27" s="196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9" t="s">
        <v>30</v>
      </c>
      <c r="J27" s="187"/>
      <c r="K27" s="12" t="e">
        <f>F27+G27+H27+I27</f>
        <v>#VALUE!</v>
      </c>
    </row>
    <row r="28" spans="1:12" ht="45.75" customHeight="1">
      <c r="A28" s="216">
        <v>7</v>
      </c>
      <c r="B28" s="217" t="s">
        <v>36</v>
      </c>
      <c r="C28" s="163" t="s">
        <v>75</v>
      </c>
      <c r="D28" s="191" t="s">
        <v>62</v>
      </c>
      <c r="E28" s="6">
        <v>1</v>
      </c>
      <c r="F28" s="9" t="s">
        <v>30</v>
      </c>
      <c r="G28" s="9" t="s">
        <v>30</v>
      </c>
      <c r="H28" s="9" t="s">
        <v>30</v>
      </c>
      <c r="I28" s="9" t="s">
        <v>30</v>
      </c>
      <c r="J28" s="17" t="s">
        <v>85</v>
      </c>
      <c r="K28" s="12">
        <f t="shared" si="0"/>
        <v>0</v>
      </c>
      <c r="L28" s="39">
        <f>SUM(K28:K30)</f>
        <v>0</v>
      </c>
    </row>
    <row r="29" spans="1:12" ht="44.25" customHeight="1">
      <c r="A29" s="216"/>
      <c r="B29" s="217"/>
      <c r="C29" s="164"/>
      <c r="D29" s="170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16" t="s">
        <v>83</v>
      </c>
      <c r="K29" s="12">
        <f t="shared" si="0"/>
        <v>0</v>
      </c>
    </row>
    <row r="30" spans="1:12" ht="57" customHeight="1">
      <c r="A30" s="216"/>
      <c r="B30" s="217"/>
      <c r="C30" s="165"/>
      <c r="D30" s="171"/>
      <c r="E30" s="6">
        <v>9</v>
      </c>
      <c r="F30" s="9" t="s">
        <v>30</v>
      </c>
      <c r="G30" s="9" t="s">
        <v>30</v>
      </c>
      <c r="H30" s="9" t="s">
        <v>30</v>
      </c>
      <c r="I30" s="9" t="s">
        <v>30</v>
      </c>
      <c r="J30" s="18" t="s">
        <v>86</v>
      </c>
      <c r="K30" s="12">
        <f t="shared" si="0"/>
        <v>0</v>
      </c>
    </row>
    <row r="31" spans="1:12" ht="48" customHeight="1">
      <c r="A31" s="216">
        <v>8</v>
      </c>
      <c r="B31" s="213" t="s">
        <v>37</v>
      </c>
      <c r="C31" s="163" t="s">
        <v>13</v>
      </c>
      <c r="D31" s="191" t="s">
        <v>62</v>
      </c>
      <c r="E31" s="6">
        <v>1</v>
      </c>
      <c r="F31" s="61">
        <v>2</v>
      </c>
      <c r="G31" s="9">
        <v>1</v>
      </c>
      <c r="H31" s="9" t="s">
        <v>30</v>
      </c>
      <c r="I31" s="9" t="s">
        <v>30</v>
      </c>
      <c r="J31" s="17" t="s">
        <v>84</v>
      </c>
      <c r="K31" s="12">
        <f t="shared" si="0"/>
        <v>3</v>
      </c>
      <c r="L31" s="39">
        <f>SUM(K31:K34)</f>
        <v>4</v>
      </c>
    </row>
    <row r="32" spans="1:12" ht="48.75" customHeight="1">
      <c r="A32" s="216"/>
      <c r="B32" s="214"/>
      <c r="C32" s="164"/>
      <c r="D32" s="170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16" t="s">
        <v>83</v>
      </c>
      <c r="K32" s="12">
        <f t="shared" si="0"/>
        <v>0</v>
      </c>
    </row>
    <row r="33" spans="1:12" ht="56.25" customHeight="1">
      <c r="A33" s="216"/>
      <c r="B33" s="214"/>
      <c r="C33" s="164"/>
      <c r="D33" s="170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81</v>
      </c>
      <c r="K33" s="12">
        <f t="shared" si="0"/>
        <v>0</v>
      </c>
    </row>
    <row r="34" spans="1:12" ht="36.75" customHeight="1">
      <c r="A34" s="216"/>
      <c r="B34" s="215"/>
      <c r="C34" s="165"/>
      <c r="D34" s="171"/>
      <c r="E34" s="6" t="s">
        <v>30</v>
      </c>
      <c r="F34" s="61">
        <v>1</v>
      </c>
      <c r="G34" s="9" t="s">
        <v>30</v>
      </c>
      <c r="H34" s="9" t="s">
        <v>30</v>
      </c>
      <c r="I34" s="9" t="s">
        <v>30</v>
      </c>
      <c r="J34" s="18" t="s">
        <v>89</v>
      </c>
      <c r="K34" s="12">
        <f t="shared" si="0"/>
        <v>1</v>
      </c>
    </row>
    <row r="35" spans="1:12" ht="48" customHeight="1">
      <c r="A35" s="216">
        <v>9</v>
      </c>
      <c r="B35" s="218" t="s">
        <v>48</v>
      </c>
      <c r="C35" s="221" t="s">
        <v>49</v>
      </c>
      <c r="D35" s="169" t="s">
        <v>62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7" t="s">
        <v>79</v>
      </c>
      <c r="K35" s="12">
        <f t="shared" si="0"/>
        <v>0</v>
      </c>
      <c r="L35" s="39">
        <f>SUM(K35:K37)</f>
        <v>1</v>
      </c>
    </row>
    <row r="36" spans="1:12" ht="48.75" customHeight="1">
      <c r="A36" s="216"/>
      <c r="B36" s="219"/>
      <c r="C36" s="222"/>
      <c r="D36" s="169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16" t="s">
        <v>80</v>
      </c>
      <c r="K36" s="12">
        <f t="shared" si="0"/>
        <v>0</v>
      </c>
    </row>
    <row r="37" spans="1:12" ht="55.5" customHeight="1">
      <c r="A37" s="216"/>
      <c r="B37" s="219"/>
      <c r="C37" s="223"/>
      <c r="D37" s="169"/>
      <c r="E37" s="6">
        <v>10</v>
      </c>
      <c r="F37" s="61">
        <v>1</v>
      </c>
      <c r="G37" s="9" t="s">
        <v>30</v>
      </c>
      <c r="H37" s="9" t="s">
        <v>30</v>
      </c>
      <c r="I37" s="9" t="s">
        <v>30</v>
      </c>
      <c r="J37" s="18" t="s">
        <v>87</v>
      </c>
      <c r="K37" s="12">
        <f t="shared" si="0"/>
        <v>1</v>
      </c>
    </row>
    <row r="38" spans="1:12" ht="53.25" customHeight="1">
      <c r="A38" s="216"/>
      <c r="B38" s="220"/>
      <c r="C38" s="20" t="s">
        <v>76</v>
      </c>
      <c r="D38" s="169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79</v>
      </c>
      <c r="K38" s="12">
        <f t="shared" si="0"/>
        <v>0</v>
      </c>
    </row>
    <row r="39" spans="1:12" ht="47.25" customHeight="1">
      <c r="A39" s="216">
        <v>10</v>
      </c>
      <c r="B39" s="213" t="s">
        <v>38</v>
      </c>
      <c r="C39" s="163" t="s">
        <v>72</v>
      </c>
      <c r="D39" s="170" t="s">
        <v>62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7" t="s">
        <v>0</v>
      </c>
      <c r="K39" s="12">
        <f t="shared" si="0"/>
        <v>0</v>
      </c>
      <c r="L39" s="39">
        <f>SUM(K39:K41)</f>
        <v>0</v>
      </c>
    </row>
    <row r="40" spans="1:12" ht="47.25" customHeight="1">
      <c r="A40" s="216"/>
      <c r="B40" s="214"/>
      <c r="C40" s="164"/>
      <c r="D40" s="170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6" t="s">
        <v>80</v>
      </c>
      <c r="K40" s="12">
        <f t="shared" si="0"/>
        <v>0</v>
      </c>
    </row>
    <row r="41" spans="1:12" ht="63.75" customHeight="1">
      <c r="A41" s="216"/>
      <c r="B41" s="215"/>
      <c r="C41" s="165"/>
      <c r="D41" s="171"/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8" t="s">
        <v>1</v>
      </c>
      <c r="K41" s="12">
        <f t="shared" si="0"/>
        <v>0</v>
      </c>
    </row>
    <row r="42" spans="1:12" ht="45.75" customHeight="1">
      <c r="A42" s="216">
        <v>11</v>
      </c>
      <c r="B42" s="213" t="s">
        <v>40</v>
      </c>
      <c r="C42" s="163" t="s">
        <v>73</v>
      </c>
      <c r="D42" s="191" t="s">
        <v>62</v>
      </c>
      <c r="E42" s="6" t="s">
        <v>30</v>
      </c>
      <c r="F42" s="61">
        <v>1</v>
      </c>
      <c r="G42" s="9" t="s">
        <v>30</v>
      </c>
      <c r="H42" s="9" t="s">
        <v>30</v>
      </c>
      <c r="I42" s="9" t="s">
        <v>30</v>
      </c>
      <c r="J42" s="17" t="s">
        <v>79</v>
      </c>
      <c r="K42" s="12">
        <f t="shared" si="0"/>
        <v>1</v>
      </c>
      <c r="L42" s="39">
        <f>SUM(K42:K43)</f>
        <v>1</v>
      </c>
    </row>
    <row r="43" spans="1:12" ht="49.5" customHeight="1">
      <c r="A43" s="216"/>
      <c r="B43" s="214"/>
      <c r="C43" s="164"/>
      <c r="D43" s="170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16" t="s">
        <v>80</v>
      </c>
      <c r="K43" s="12">
        <f t="shared" si="0"/>
        <v>0</v>
      </c>
    </row>
    <row r="44" spans="1:12" ht="59.25" customHeight="1">
      <c r="A44" s="216"/>
      <c r="B44" s="215"/>
      <c r="C44" s="165"/>
      <c r="D44" s="171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18" t="s">
        <v>1</v>
      </c>
      <c r="K44" s="12">
        <f t="shared" si="0"/>
        <v>0</v>
      </c>
    </row>
    <row r="45" spans="1:12" ht="56.25" customHeight="1">
      <c r="A45" s="69">
        <v>12</v>
      </c>
      <c r="B45" s="66" t="s">
        <v>41</v>
      </c>
      <c r="C45" s="34" t="s">
        <v>15</v>
      </c>
      <c r="D45" s="31" t="s">
        <v>62</v>
      </c>
      <c r="E45" s="31" t="s">
        <v>30</v>
      </c>
      <c r="F45" s="32" t="s">
        <v>30</v>
      </c>
      <c r="G45" s="9" t="s">
        <v>30</v>
      </c>
      <c r="H45" s="9" t="s">
        <v>30</v>
      </c>
      <c r="I45" s="9" t="s">
        <v>30</v>
      </c>
      <c r="J45" s="18" t="s">
        <v>81</v>
      </c>
      <c r="K45" s="12">
        <f t="shared" si="0"/>
        <v>0</v>
      </c>
    </row>
    <row r="46" spans="1:12" ht="48.75" customHeight="1">
      <c r="A46" s="69">
        <v>13</v>
      </c>
      <c r="B46" s="67" t="s">
        <v>42</v>
      </c>
      <c r="C46" s="34" t="s">
        <v>17</v>
      </c>
      <c r="D46" s="31" t="s">
        <v>62</v>
      </c>
      <c r="E46" s="31" t="s">
        <v>30</v>
      </c>
      <c r="F46" s="32" t="s">
        <v>30</v>
      </c>
      <c r="G46" s="9" t="s">
        <v>30</v>
      </c>
      <c r="H46" s="9" t="s">
        <v>30</v>
      </c>
      <c r="I46" s="9" t="s">
        <v>30</v>
      </c>
      <c r="J46" s="18" t="s">
        <v>16</v>
      </c>
      <c r="K46" s="12">
        <f t="shared" si="0"/>
        <v>0</v>
      </c>
    </row>
    <row r="47" spans="1:12" s="53" customFormat="1" ht="62.25" customHeight="1">
      <c r="A47" s="69">
        <v>14</v>
      </c>
      <c r="B47" s="67" t="s">
        <v>45</v>
      </c>
      <c r="C47" s="37" t="s">
        <v>47</v>
      </c>
      <c r="D47" s="32" t="s">
        <v>62</v>
      </c>
      <c r="E47" s="9" t="s">
        <v>30</v>
      </c>
      <c r="F47" s="9">
        <v>2</v>
      </c>
      <c r="G47" s="9">
        <v>2</v>
      </c>
      <c r="H47" s="9">
        <v>2</v>
      </c>
      <c r="I47" s="9" t="s">
        <v>30</v>
      </c>
      <c r="J47" s="38" t="s">
        <v>81</v>
      </c>
      <c r="K47" s="35">
        <f>SUM(F47:I47)</f>
        <v>6</v>
      </c>
    </row>
    <row r="48" spans="1:12" ht="56.25" customHeight="1">
      <c r="A48" s="69">
        <v>15</v>
      </c>
      <c r="B48" s="67" t="s">
        <v>44</v>
      </c>
      <c r="C48" s="34" t="s">
        <v>18</v>
      </c>
      <c r="D48" s="31" t="s">
        <v>62</v>
      </c>
      <c r="E48" s="31" t="s">
        <v>30</v>
      </c>
      <c r="F48" s="32" t="s">
        <v>30</v>
      </c>
      <c r="G48" s="9" t="s">
        <v>30</v>
      </c>
      <c r="H48" s="9" t="s">
        <v>30</v>
      </c>
      <c r="I48" s="9" t="s">
        <v>30</v>
      </c>
      <c r="J48" s="18" t="s">
        <v>81</v>
      </c>
      <c r="K48" s="12">
        <f t="shared" si="0"/>
        <v>0</v>
      </c>
    </row>
    <row r="49" spans="1:11" ht="76.5" customHeight="1">
      <c r="A49" s="51">
        <v>16</v>
      </c>
      <c r="B49" s="68" t="s">
        <v>43</v>
      </c>
      <c r="C49" s="47" t="s">
        <v>26</v>
      </c>
      <c r="D49" s="31" t="s">
        <v>62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18" t="s">
        <v>81</v>
      </c>
      <c r="K49" s="12">
        <f t="shared" si="0"/>
        <v>0</v>
      </c>
    </row>
    <row r="50" spans="1:11" ht="34.5" customHeight="1">
      <c r="A50" s="50">
        <v>17</v>
      </c>
      <c r="B50" s="166" t="s">
        <v>19</v>
      </c>
      <c r="C50" s="167"/>
      <c r="D50" s="167"/>
      <c r="E50" s="167"/>
      <c r="F50" s="167"/>
      <c r="G50" s="167"/>
      <c r="H50" s="167"/>
      <c r="I50" s="168"/>
      <c r="J50" s="15"/>
    </row>
    <row r="51" spans="1:11" ht="64.5" customHeight="1">
      <c r="A51" s="49">
        <v>18</v>
      </c>
      <c r="B51" s="8" t="s">
        <v>63</v>
      </c>
      <c r="C51" s="19" t="s">
        <v>70</v>
      </c>
      <c r="D51" s="6" t="s">
        <v>64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77</v>
      </c>
      <c r="K51" s="12">
        <f t="shared" si="0"/>
        <v>256550</v>
      </c>
    </row>
    <row r="52" spans="1:11">
      <c r="A52" s="12"/>
    </row>
    <row r="53" spans="1:11" ht="15">
      <c r="A53" s="12"/>
      <c r="C53" s="55"/>
    </row>
    <row r="54" spans="1:11">
      <c r="A54" s="12"/>
    </row>
    <row r="55" spans="1:11">
      <c r="A55" s="12"/>
    </row>
    <row r="56" spans="1:11">
      <c r="A56" s="12"/>
    </row>
    <row r="57" spans="1:11">
      <c r="A57" s="12"/>
    </row>
    <row r="58" spans="1:11">
      <c r="A58" s="12"/>
    </row>
    <row r="59" spans="1:11">
      <c r="A59" s="12"/>
    </row>
    <row r="60" spans="1:11">
      <c r="A60" s="12"/>
    </row>
    <row r="61" spans="1:11">
      <c r="A61" s="12"/>
    </row>
    <row r="62" spans="1:11">
      <c r="A62" s="12"/>
    </row>
    <row r="63" spans="1:11">
      <c r="A63" s="12"/>
    </row>
    <row r="64" spans="1:11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7">
    <mergeCell ref="E5:L5"/>
    <mergeCell ref="V5:AC5"/>
    <mergeCell ref="E3:L3"/>
    <mergeCell ref="V3:AC3"/>
    <mergeCell ref="E4:L4"/>
    <mergeCell ref="V4:AC4"/>
    <mergeCell ref="E7:L7"/>
    <mergeCell ref="E8:L8"/>
    <mergeCell ref="A9:I9"/>
    <mergeCell ref="A11:A12"/>
    <mergeCell ref="B11:B12"/>
    <mergeCell ref="C11:C12"/>
    <mergeCell ref="D11:D12"/>
    <mergeCell ref="E11:E12"/>
    <mergeCell ref="F11:I11"/>
    <mergeCell ref="J11:J12"/>
    <mergeCell ref="J17:J18"/>
    <mergeCell ref="A21:A27"/>
    <mergeCell ref="B21:B27"/>
    <mergeCell ref="C21:C27"/>
    <mergeCell ref="D21:D26"/>
    <mergeCell ref="J26:J27"/>
    <mergeCell ref="B14:I14"/>
    <mergeCell ref="B15:I15"/>
    <mergeCell ref="A17:A18"/>
    <mergeCell ref="B17:B18"/>
    <mergeCell ref="A31:A34"/>
    <mergeCell ref="B31:B34"/>
    <mergeCell ref="C31:C34"/>
    <mergeCell ref="D31:D34"/>
    <mergeCell ref="A28:A30"/>
    <mergeCell ref="B50:I50"/>
    <mergeCell ref="B28:B30"/>
    <mergeCell ref="A35:A38"/>
    <mergeCell ref="B35:B38"/>
    <mergeCell ref="C35:C37"/>
    <mergeCell ref="D35:D38"/>
    <mergeCell ref="A39:A41"/>
    <mergeCell ref="B39:B41"/>
    <mergeCell ref="C39:C41"/>
    <mergeCell ref="D39:D41"/>
    <mergeCell ref="A42:A44"/>
    <mergeCell ref="B42:B44"/>
    <mergeCell ref="C42:C44"/>
    <mergeCell ref="D42:D44"/>
    <mergeCell ref="C28:C30"/>
    <mergeCell ref="D28:D30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D95"/>
  <sheetViews>
    <sheetView workbookViewId="0">
      <selection sqref="A1:IV65536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>
      <c r="H1" s="53" t="s">
        <v>59</v>
      </c>
    </row>
    <row r="2" spans="1:30" ht="2.25" customHeight="1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>
      <c r="A3" s="12"/>
      <c r="E3" s="198" t="s">
        <v>46</v>
      </c>
      <c r="F3" s="198"/>
      <c r="G3" s="198"/>
      <c r="H3" s="198"/>
      <c r="I3" s="198"/>
      <c r="J3" s="198"/>
      <c r="K3" s="198"/>
      <c r="L3" s="198"/>
      <c r="M3" s="198"/>
      <c r="T3" s="42"/>
      <c r="U3" s="42"/>
      <c r="V3" s="42"/>
      <c r="W3" s="198"/>
      <c r="X3" s="198"/>
      <c r="Y3" s="198"/>
      <c r="Z3" s="198"/>
      <c r="AA3" s="198"/>
      <c r="AB3" s="198"/>
      <c r="AC3" s="198"/>
      <c r="AD3" s="198"/>
    </row>
    <row r="4" spans="1:30" s="40" customFormat="1" ht="14.25" customHeight="1">
      <c r="A4" s="12"/>
      <c r="E4" s="199" t="s">
        <v>94</v>
      </c>
      <c r="F4" s="199"/>
      <c r="G4" s="199"/>
      <c r="H4" s="199"/>
      <c r="I4" s="199"/>
      <c r="J4" s="199"/>
      <c r="K4" s="199"/>
      <c r="L4" s="199"/>
      <c r="M4" s="199"/>
      <c r="T4" s="42"/>
      <c r="U4" s="42"/>
      <c r="V4" s="42"/>
      <c r="W4" s="199"/>
      <c r="X4" s="199"/>
      <c r="Y4" s="199"/>
      <c r="Z4" s="199"/>
      <c r="AA4" s="199"/>
      <c r="AB4" s="199"/>
      <c r="AC4" s="199"/>
      <c r="AD4" s="199"/>
    </row>
    <row r="5" spans="1:30" s="40" customFormat="1" ht="18" customHeight="1">
      <c r="A5" s="12"/>
      <c r="E5" s="198" t="s">
        <v>22</v>
      </c>
      <c r="F5" s="198"/>
      <c r="G5" s="198"/>
      <c r="H5" s="198"/>
      <c r="I5" s="198"/>
      <c r="J5" s="198"/>
      <c r="K5" s="198"/>
      <c r="L5" s="198"/>
      <c r="M5" s="198"/>
      <c r="T5" s="42"/>
      <c r="U5" s="42"/>
      <c r="V5" s="42"/>
      <c r="W5" s="198"/>
      <c r="X5" s="198"/>
      <c r="Y5" s="198"/>
      <c r="Z5" s="198"/>
      <c r="AA5" s="198"/>
      <c r="AB5" s="198"/>
      <c r="AC5" s="198"/>
      <c r="AD5" s="198"/>
    </row>
    <row r="6" spans="1:30" s="40" customFormat="1" ht="14.25" customHeight="1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>
      <c r="A7" s="12"/>
      <c r="E7" s="198" t="s">
        <v>23</v>
      </c>
      <c r="F7" s="198"/>
      <c r="G7" s="198"/>
      <c r="H7" s="198"/>
      <c r="I7" s="198"/>
      <c r="J7" s="198"/>
      <c r="K7" s="198"/>
      <c r="L7" s="198"/>
      <c r="M7" s="198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>
      <c r="A8" s="12"/>
      <c r="E8" s="199" t="s">
        <v>92</v>
      </c>
      <c r="F8" s="199"/>
      <c r="G8" s="199"/>
      <c r="H8" s="199"/>
      <c r="I8" s="199"/>
      <c r="J8" s="199"/>
      <c r="K8" s="199"/>
      <c r="L8" s="199"/>
      <c r="M8" s="199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>
      <c r="A9" s="197" t="s">
        <v>93</v>
      </c>
      <c r="B9" s="197"/>
      <c r="C9" s="197"/>
      <c r="D9" s="197"/>
      <c r="E9" s="197"/>
      <c r="F9" s="197"/>
      <c r="G9" s="197"/>
      <c r="H9" s="197"/>
      <c r="I9" s="197"/>
      <c r="J9" s="197"/>
      <c r="K9" s="43"/>
      <c r="L9" s="44"/>
    </row>
    <row r="10" spans="1:30" ht="13.5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>
      <c r="A11" s="169" t="s">
        <v>60</v>
      </c>
      <c r="B11" s="169" t="s">
        <v>2</v>
      </c>
      <c r="C11" s="169" t="s">
        <v>4</v>
      </c>
      <c r="D11" s="169" t="s">
        <v>5</v>
      </c>
      <c r="E11" s="169" t="s">
        <v>71</v>
      </c>
      <c r="F11" s="184" t="s">
        <v>6</v>
      </c>
      <c r="G11" s="185"/>
      <c r="H11" s="185"/>
      <c r="I11" s="185"/>
      <c r="J11" s="185"/>
      <c r="K11" s="192" t="s">
        <v>74</v>
      </c>
    </row>
    <row r="12" spans="1:30" ht="15.75">
      <c r="A12" s="202"/>
      <c r="B12" s="179"/>
      <c r="C12" s="179"/>
      <c r="D12" s="179"/>
      <c r="E12" s="179"/>
      <c r="F12" s="4">
        <v>2014</v>
      </c>
      <c r="G12" s="4">
        <v>2015</v>
      </c>
      <c r="H12" s="26">
        <v>2016</v>
      </c>
      <c r="I12" s="70">
        <v>2017</v>
      </c>
      <c r="J12" s="71" t="s">
        <v>51</v>
      </c>
      <c r="K12" s="193"/>
    </row>
    <row r="13" spans="1:30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0">
        <v>9</v>
      </c>
      <c r="J13" s="9">
        <v>10</v>
      </c>
      <c r="K13" s="6">
        <v>11</v>
      </c>
    </row>
    <row r="14" spans="1:30" s="53" customFormat="1" ht="22.5" customHeight="1">
      <c r="A14" s="50"/>
      <c r="B14" s="176" t="s">
        <v>3</v>
      </c>
      <c r="C14" s="177"/>
      <c r="D14" s="177"/>
      <c r="E14" s="177"/>
      <c r="F14" s="177"/>
      <c r="G14" s="177"/>
      <c r="H14" s="177"/>
      <c r="I14" s="177"/>
      <c r="J14" s="178"/>
      <c r="K14" s="33"/>
      <c r="L14" s="35"/>
    </row>
    <row r="15" spans="1:30" ht="51.75" customHeight="1">
      <c r="A15" s="49">
        <v>1</v>
      </c>
      <c r="B15" s="166" t="s">
        <v>28</v>
      </c>
      <c r="C15" s="182"/>
      <c r="D15" s="182"/>
      <c r="E15" s="182"/>
      <c r="F15" s="182"/>
      <c r="G15" s="182"/>
      <c r="H15" s="182"/>
      <c r="I15" s="182"/>
      <c r="J15" s="183"/>
      <c r="K15" s="15"/>
    </row>
    <row r="16" spans="1:30" ht="66" customHeight="1">
      <c r="A16" s="49">
        <v>2</v>
      </c>
      <c r="B16" s="8" t="s">
        <v>66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>
      <c r="A17" s="203">
        <v>3</v>
      </c>
      <c r="B17" s="180" t="s">
        <v>68</v>
      </c>
      <c r="C17" s="20" t="s">
        <v>67</v>
      </c>
      <c r="D17" s="6" t="s">
        <v>62</v>
      </c>
      <c r="E17" s="6">
        <v>23</v>
      </c>
      <c r="F17" s="60">
        <v>1</v>
      </c>
      <c r="G17" s="60">
        <v>16</v>
      </c>
      <c r="H17" s="61">
        <v>24</v>
      </c>
      <c r="I17" s="61">
        <v>6</v>
      </c>
      <c r="J17" s="60">
        <v>60</v>
      </c>
      <c r="K17" s="186" t="s">
        <v>78</v>
      </c>
      <c r="L17" s="12">
        <f>SUM(F17:J17)</f>
        <v>107</v>
      </c>
    </row>
    <row r="18" spans="1:13" ht="111" customHeight="1">
      <c r="A18" s="204"/>
      <c r="B18" s="181"/>
      <c r="C18" s="20" t="s">
        <v>88</v>
      </c>
      <c r="D18" s="6" t="s">
        <v>62</v>
      </c>
      <c r="E18" s="6" t="s">
        <v>30</v>
      </c>
      <c r="F18" s="60">
        <v>16</v>
      </c>
      <c r="G18" s="60">
        <v>27</v>
      </c>
      <c r="H18" s="61" t="s">
        <v>30</v>
      </c>
      <c r="I18" s="61">
        <v>60</v>
      </c>
      <c r="J18" s="60">
        <v>40</v>
      </c>
      <c r="K18" s="187"/>
      <c r="L18" s="12">
        <f t="shared" ref="L18:L51" si="0">SUM(F18:J18)</f>
        <v>143</v>
      </c>
    </row>
    <row r="19" spans="1:13" ht="63" customHeight="1">
      <c r="A19" s="49">
        <v>4</v>
      </c>
      <c r="B19" s="11" t="s">
        <v>69</v>
      </c>
      <c r="C19" s="21" t="s">
        <v>61</v>
      </c>
      <c r="D19" s="6" t="s">
        <v>62</v>
      </c>
      <c r="E19" s="6" t="s">
        <v>30</v>
      </c>
      <c r="F19" s="6" t="s">
        <v>30</v>
      </c>
      <c r="G19" s="6" t="s">
        <v>30</v>
      </c>
      <c r="H19" s="9" t="s">
        <v>30</v>
      </c>
      <c r="I19" s="61" t="s">
        <v>30</v>
      </c>
      <c r="J19" s="6">
        <v>8</v>
      </c>
      <c r="K19" s="62" t="s">
        <v>50</v>
      </c>
      <c r="L19" s="12">
        <f t="shared" si="0"/>
        <v>8</v>
      </c>
    </row>
    <row r="20" spans="1:13" ht="63" customHeight="1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1"/>
      <c r="J20" s="6"/>
      <c r="K20" s="16"/>
    </row>
    <row r="21" spans="1:13" ht="48" customHeight="1">
      <c r="A21" s="216">
        <v>6</v>
      </c>
      <c r="B21" s="213" t="s">
        <v>35</v>
      </c>
      <c r="C21" s="194" t="s">
        <v>8</v>
      </c>
      <c r="D21" s="191" t="s">
        <v>62</v>
      </c>
      <c r="E21" s="6">
        <v>1</v>
      </c>
      <c r="F21" s="9">
        <v>4</v>
      </c>
      <c r="G21" s="9">
        <v>1</v>
      </c>
      <c r="H21" s="9">
        <v>5</v>
      </c>
      <c r="I21" s="61">
        <v>2</v>
      </c>
      <c r="J21" s="9" t="s">
        <v>30</v>
      </c>
      <c r="K21" s="17" t="s">
        <v>79</v>
      </c>
      <c r="L21" s="12">
        <f t="shared" si="0"/>
        <v>12</v>
      </c>
      <c r="M21" s="39">
        <f>SUM(L21:L25)</f>
        <v>13</v>
      </c>
    </row>
    <row r="22" spans="1:13" ht="51.75" customHeight="1">
      <c r="A22" s="216"/>
      <c r="B22" s="214"/>
      <c r="C22" s="195"/>
      <c r="D22" s="170"/>
      <c r="E22" s="6" t="s">
        <v>30</v>
      </c>
      <c r="F22" s="9" t="s">
        <v>30</v>
      </c>
      <c r="G22" s="9" t="s">
        <v>30</v>
      </c>
      <c r="H22" s="9" t="s">
        <v>30</v>
      </c>
      <c r="I22" s="61" t="s">
        <v>30</v>
      </c>
      <c r="J22" s="9" t="s">
        <v>30</v>
      </c>
      <c r="K22" s="16" t="s">
        <v>83</v>
      </c>
      <c r="L22" s="12">
        <f t="shared" si="0"/>
        <v>0</v>
      </c>
    </row>
    <row r="23" spans="1:13" ht="69.75" customHeight="1">
      <c r="A23" s="216"/>
      <c r="B23" s="214"/>
      <c r="C23" s="195"/>
      <c r="D23" s="170"/>
      <c r="E23" s="6" t="s">
        <v>30</v>
      </c>
      <c r="F23" s="9">
        <v>1</v>
      </c>
      <c r="G23" s="9" t="s">
        <v>30</v>
      </c>
      <c r="H23" s="9" t="s">
        <v>30</v>
      </c>
      <c r="I23" s="61" t="s">
        <v>30</v>
      </c>
      <c r="J23" s="9" t="s">
        <v>30</v>
      </c>
      <c r="K23" s="17" t="s">
        <v>91</v>
      </c>
      <c r="L23" s="12">
        <f t="shared" si="0"/>
        <v>1</v>
      </c>
    </row>
    <row r="24" spans="1:13" ht="63" customHeight="1">
      <c r="A24" s="216"/>
      <c r="B24" s="214"/>
      <c r="C24" s="195"/>
      <c r="D24" s="170"/>
      <c r="E24" s="6" t="s">
        <v>30</v>
      </c>
      <c r="F24" s="9" t="s">
        <v>30</v>
      </c>
      <c r="G24" s="9" t="s">
        <v>30</v>
      </c>
      <c r="H24" s="9" t="s">
        <v>30</v>
      </c>
      <c r="I24" s="61" t="s">
        <v>30</v>
      </c>
      <c r="J24" s="9" t="s">
        <v>30</v>
      </c>
      <c r="K24" s="16" t="s">
        <v>10</v>
      </c>
      <c r="L24" s="12">
        <f t="shared" si="0"/>
        <v>0</v>
      </c>
    </row>
    <row r="25" spans="1:13" ht="69" customHeight="1">
      <c r="A25" s="216"/>
      <c r="B25" s="214"/>
      <c r="C25" s="195"/>
      <c r="D25" s="170"/>
      <c r="E25" s="6" t="s">
        <v>30</v>
      </c>
      <c r="F25" s="61" t="s">
        <v>30</v>
      </c>
      <c r="G25" s="9" t="s">
        <v>30</v>
      </c>
      <c r="H25" s="9" t="s">
        <v>30</v>
      </c>
      <c r="I25" s="61" t="s">
        <v>30</v>
      </c>
      <c r="J25" s="9" t="s">
        <v>30</v>
      </c>
      <c r="K25" s="18" t="s">
        <v>11</v>
      </c>
      <c r="L25" s="12">
        <f t="shared" si="0"/>
        <v>0</v>
      </c>
    </row>
    <row r="26" spans="1:13" ht="29.25" customHeight="1">
      <c r="A26" s="216"/>
      <c r="B26" s="214"/>
      <c r="C26" s="195"/>
      <c r="D26" s="170"/>
      <c r="E26" s="6">
        <v>7</v>
      </c>
      <c r="F26" s="9" t="s">
        <v>30</v>
      </c>
      <c r="G26" s="9" t="s">
        <v>30</v>
      </c>
      <c r="H26" s="9" t="s">
        <v>30</v>
      </c>
      <c r="I26" s="61" t="s">
        <v>30</v>
      </c>
      <c r="J26" s="9" t="s">
        <v>30</v>
      </c>
      <c r="K26" s="186" t="s">
        <v>81</v>
      </c>
      <c r="L26" s="12" t="e">
        <f>F26+G26+H26+J26</f>
        <v>#VALUE!</v>
      </c>
    </row>
    <row r="27" spans="1:13" ht="33.75" customHeight="1">
      <c r="A27" s="216"/>
      <c r="B27" s="215"/>
      <c r="C27" s="196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61" t="s">
        <v>30</v>
      </c>
      <c r="J27" s="9" t="s">
        <v>30</v>
      </c>
      <c r="K27" s="187"/>
      <c r="L27" s="12" t="e">
        <f>F27+G27+H27+J27</f>
        <v>#VALUE!</v>
      </c>
    </row>
    <row r="28" spans="1:13" ht="45.75" customHeight="1">
      <c r="A28" s="216">
        <v>7</v>
      </c>
      <c r="B28" s="217" t="s">
        <v>36</v>
      </c>
      <c r="C28" s="163" t="s">
        <v>75</v>
      </c>
      <c r="D28" s="191" t="s">
        <v>62</v>
      </c>
      <c r="E28" s="6">
        <v>1</v>
      </c>
      <c r="F28" s="9" t="s">
        <v>30</v>
      </c>
      <c r="G28" s="9" t="s">
        <v>30</v>
      </c>
      <c r="H28" s="9" t="s">
        <v>30</v>
      </c>
      <c r="I28" s="61" t="s">
        <v>30</v>
      </c>
      <c r="J28" s="9" t="s">
        <v>30</v>
      </c>
      <c r="K28" s="17" t="s">
        <v>85</v>
      </c>
      <c r="L28" s="12">
        <f t="shared" si="0"/>
        <v>0</v>
      </c>
      <c r="M28" s="39">
        <f>SUM(L28:L30)</f>
        <v>0</v>
      </c>
    </row>
    <row r="29" spans="1:13" ht="44.25" customHeight="1">
      <c r="A29" s="216"/>
      <c r="B29" s="217"/>
      <c r="C29" s="164"/>
      <c r="D29" s="170"/>
      <c r="E29" s="6" t="s">
        <v>30</v>
      </c>
      <c r="F29" s="9" t="s">
        <v>30</v>
      </c>
      <c r="G29" s="9" t="s">
        <v>30</v>
      </c>
      <c r="H29" s="9" t="s">
        <v>30</v>
      </c>
      <c r="I29" s="61" t="s">
        <v>30</v>
      </c>
      <c r="J29" s="9" t="s">
        <v>30</v>
      </c>
      <c r="K29" s="16" t="s">
        <v>83</v>
      </c>
      <c r="L29" s="12">
        <f t="shared" si="0"/>
        <v>0</v>
      </c>
    </row>
    <row r="30" spans="1:13" ht="57" customHeight="1">
      <c r="A30" s="216"/>
      <c r="B30" s="217"/>
      <c r="C30" s="165"/>
      <c r="D30" s="171"/>
      <c r="E30" s="6">
        <v>9</v>
      </c>
      <c r="F30" s="9" t="s">
        <v>30</v>
      </c>
      <c r="G30" s="9" t="s">
        <v>30</v>
      </c>
      <c r="H30" s="9" t="s">
        <v>30</v>
      </c>
      <c r="I30" s="61" t="s">
        <v>30</v>
      </c>
      <c r="J30" s="9" t="s">
        <v>30</v>
      </c>
      <c r="K30" s="18" t="s">
        <v>86</v>
      </c>
      <c r="L30" s="12">
        <f t="shared" si="0"/>
        <v>0</v>
      </c>
    </row>
    <row r="31" spans="1:13" ht="48" customHeight="1">
      <c r="A31" s="216">
        <v>8</v>
      </c>
      <c r="B31" s="213" t="s">
        <v>37</v>
      </c>
      <c r="C31" s="163" t="s">
        <v>13</v>
      </c>
      <c r="D31" s="191" t="s">
        <v>62</v>
      </c>
      <c r="E31" s="6">
        <v>1</v>
      </c>
      <c r="F31" s="9">
        <v>2</v>
      </c>
      <c r="G31" s="9">
        <v>1</v>
      </c>
      <c r="H31" s="9" t="s">
        <v>30</v>
      </c>
      <c r="I31" s="61">
        <v>1</v>
      </c>
      <c r="J31" s="9" t="s">
        <v>30</v>
      </c>
      <c r="K31" s="17" t="s">
        <v>84</v>
      </c>
      <c r="L31" s="12">
        <f t="shared" si="0"/>
        <v>4</v>
      </c>
      <c r="M31" s="39">
        <f>SUM(L31:L34)</f>
        <v>5</v>
      </c>
    </row>
    <row r="32" spans="1:13" ht="48.75" customHeight="1">
      <c r="A32" s="216"/>
      <c r="B32" s="214"/>
      <c r="C32" s="164"/>
      <c r="D32" s="170"/>
      <c r="E32" s="6" t="s">
        <v>30</v>
      </c>
      <c r="F32" s="9" t="s">
        <v>30</v>
      </c>
      <c r="G32" s="9" t="s">
        <v>30</v>
      </c>
      <c r="H32" s="9" t="s">
        <v>30</v>
      </c>
      <c r="I32" s="61" t="s">
        <v>30</v>
      </c>
      <c r="J32" s="9" t="s">
        <v>30</v>
      </c>
      <c r="K32" s="16" t="s">
        <v>83</v>
      </c>
      <c r="L32" s="12">
        <f t="shared" si="0"/>
        <v>0</v>
      </c>
    </row>
    <row r="33" spans="1:13" ht="56.25" customHeight="1">
      <c r="A33" s="216"/>
      <c r="B33" s="214"/>
      <c r="C33" s="164"/>
      <c r="D33" s="170"/>
      <c r="E33" s="6">
        <v>2</v>
      </c>
      <c r="F33" s="9" t="s">
        <v>30</v>
      </c>
      <c r="G33" s="9" t="s">
        <v>30</v>
      </c>
      <c r="H33" s="9" t="s">
        <v>30</v>
      </c>
      <c r="I33" s="61" t="s">
        <v>30</v>
      </c>
      <c r="J33" s="9" t="s">
        <v>30</v>
      </c>
      <c r="K33" s="18" t="s">
        <v>81</v>
      </c>
      <c r="L33" s="12">
        <f t="shared" si="0"/>
        <v>0</v>
      </c>
    </row>
    <row r="34" spans="1:13" ht="36.75" customHeight="1">
      <c r="A34" s="216"/>
      <c r="B34" s="215"/>
      <c r="C34" s="165"/>
      <c r="D34" s="171"/>
      <c r="E34" s="6" t="s">
        <v>30</v>
      </c>
      <c r="F34" s="9">
        <v>1</v>
      </c>
      <c r="G34" s="9" t="s">
        <v>30</v>
      </c>
      <c r="H34" s="9" t="s">
        <v>30</v>
      </c>
      <c r="I34" s="61" t="s">
        <v>30</v>
      </c>
      <c r="J34" s="9" t="s">
        <v>30</v>
      </c>
      <c r="K34" s="18" t="s">
        <v>89</v>
      </c>
      <c r="L34" s="12">
        <f t="shared" si="0"/>
        <v>1</v>
      </c>
    </row>
    <row r="35" spans="1:13" ht="48" customHeight="1">
      <c r="A35" s="216">
        <v>9</v>
      </c>
      <c r="B35" s="213" t="s">
        <v>48</v>
      </c>
      <c r="C35" s="160" t="s">
        <v>49</v>
      </c>
      <c r="D35" s="169" t="s">
        <v>62</v>
      </c>
      <c r="E35" s="6" t="s">
        <v>30</v>
      </c>
      <c r="F35" s="9" t="s">
        <v>30</v>
      </c>
      <c r="G35" s="9" t="s">
        <v>30</v>
      </c>
      <c r="H35" s="9" t="s">
        <v>30</v>
      </c>
      <c r="I35" s="61" t="s">
        <v>30</v>
      </c>
      <c r="J35" s="9" t="s">
        <v>30</v>
      </c>
      <c r="K35" s="17" t="s">
        <v>79</v>
      </c>
      <c r="L35" s="12">
        <f t="shared" si="0"/>
        <v>0</v>
      </c>
      <c r="M35" s="39">
        <f>SUM(L35:L37)</f>
        <v>1</v>
      </c>
    </row>
    <row r="36" spans="1:13" ht="48.75" customHeight="1">
      <c r="A36" s="216"/>
      <c r="B36" s="214"/>
      <c r="C36" s="161"/>
      <c r="D36" s="169"/>
      <c r="E36" s="6" t="s">
        <v>30</v>
      </c>
      <c r="F36" s="9" t="s">
        <v>30</v>
      </c>
      <c r="G36" s="9" t="s">
        <v>30</v>
      </c>
      <c r="H36" s="9" t="s">
        <v>30</v>
      </c>
      <c r="I36" s="61" t="s">
        <v>30</v>
      </c>
      <c r="J36" s="9" t="s">
        <v>30</v>
      </c>
      <c r="K36" s="16" t="s">
        <v>80</v>
      </c>
      <c r="L36" s="12">
        <f t="shared" si="0"/>
        <v>0</v>
      </c>
    </row>
    <row r="37" spans="1:13" ht="55.5" customHeight="1">
      <c r="A37" s="216"/>
      <c r="B37" s="214"/>
      <c r="C37" s="162"/>
      <c r="D37" s="169"/>
      <c r="E37" s="6">
        <v>10</v>
      </c>
      <c r="F37" s="9">
        <v>1</v>
      </c>
      <c r="G37" s="9" t="s">
        <v>30</v>
      </c>
      <c r="H37" s="9" t="s">
        <v>30</v>
      </c>
      <c r="I37" s="61" t="s">
        <v>30</v>
      </c>
      <c r="J37" s="9" t="s">
        <v>30</v>
      </c>
      <c r="K37" s="18" t="s">
        <v>87</v>
      </c>
      <c r="L37" s="12">
        <f t="shared" si="0"/>
        <v>1</v>
      </c>
    </row>
    <row r="38" spans="1:13" ht="53.25" customHeight="1">
      <c r="A38" s="216"/>
      <c r="B38" s="215"/>
      <c r="C38" s="20" t="s">
        <v>76</v>
      </c>
      <c r="D38" s="169"/>
      <c r="E38" s="6">
        <v>1</v>
      </c>
      <c r="F38" s="9" t="s">
        <v>30</v>
      </c>
      <c r="G38" s="9" t="s">
        <v>30</v>
      </c>
      <c r="H38" s="9" t="s">
        <v>30</v>
      </c>
      <c r="I38" s="61" t="s">
        <v>30</v>
      </c>
      <c r="J38" s="9" t="s">
        <v>30</v>
      </c>
      <c r="K38" s="17" t="s">
        <v>79</v>
      </c>
      <c r="L38" s="12">
        <f t="shared" si="0"/>
        <v>0</v>
      </c>
    </row>
    <row r="39" spans="1:13" ht="47.25" customHeight="1">
      <c r="A39" s="216">
        <v>10</v>
      </c>
      <c r="B39" s="213" t="s">
        <v>38</v>
      </c>
      <c r="C39" s="163" t="s">
        <v>72</v>
      </c>
      <c r="D39" s="170" t="s">
        <v>62</v>
      </c>
      <c r="E39" s="6" t="s">
        <v>30</v>
      </c>
      <c r="F39" s="9" t="s">
        <v>30</v>
      </c>
      <c r="G39" s="9" t="s">
        <v>30</v>
      </c>
      <c r="H39" s="9" t="s">
        <v>30</v>
      </c>
      <c r="I39" s="61" t="s">
        <v>30</v>
      </c>
      <c r="J39" s="9" t="s">
        <v>30</v>
      </c>
      <c r="K39" s="17" t="s">
        <v>0</v>
      </c>
      <c r="L39" s="12">
        <f t="shared" si="0"/>
        <v>0</v>
      </c>
      <c r="M39" s="39">
        <f>SUM(L39:L41)</f>
        <v>0</v>
      </c>
    </row>
    <row r="40" spans="1:13" ht="47.25" customHeight="1">
      <c r="A40" s="216"/>
      <c r="B40" s="214"/>
      <c r="C40" s="164"/>
      <c r="D40" s="170"/>
      <c r="E40" s="6" t="s">
        <v>30</v>
      </c>
      <c r="F40" s="9" t="s">
        <v>30</v>
      </c>
      <c r="G40" s="9" t="s">
        <v>30</v>
      </c>
      <c r="H40" s="9" t="s">
        <v>30</v>
      </c>
      <c r="I40" s="61" t="s">
        <v>30</v>
      </c>
      <c r="J40" s="9" t="s">
        <v>30</v>
      </c>
      <c r="K40" s="16" t="s">
        <v>80</v>
      </c>
      <c r="L40" s="12">
        <f t="shared" si="0"/>
        <v>0</v>
      </c>
    </row>
    <row r="41" spans="1:13" ht="63.75" customHeight="1">
      <c r="A41" s="216"/>
      <c r="B41" s="215"/>
      <c r="C41" s="165"/>
      <c r="D41" s="171"/>
      <c r="E41" s="6" t="s">
        <v>30</v>
      </c>
      <c r="F41" s="9" t="s">
        <v>30</v>
      </c>
      <c r="G41" s="9" t="s">
        <v>30</v>
      </c>
      <c r="H41" s="9" t="s">
        <v>30</v>
      </c>
      <c r="I41" s="61" t="s">
        <v>30</v>
      </c>
      <c r="J41" s="9" t="s">
        <v>30</v>
      </c>
      <c r="K41" s="18" t="s">
        <v>1</v>
      </c>
      <c r="L41" s="12">
        <f t="shared" si="0"/>
        <v>0</v>
      </c>
    </row>
    <row r="42" spans="1:13" ht="45.75" customHeight="1">
      <c r="A42" s="216">
        <v>11</v>
      </c>
      <c r="B42" s="213" t="s">
        <v>40</v>
      </c>
      <c r="C42" s="163" t="s">
        <v>73</v>
      </c>
      <c r="D42" s="191" t="s">
        <v>62</v>
      </c>
      <c r="E42" s="6" t="s">
        <v>30</v>
      </c>
      <c r="F42" s="9">
        <v>1</v>
      </c>
      <c r="G42" s="9" t="s">
        <v>30</v>
      </c>
      <c r="H42" s="9" t="s">
        <v>30</v>
      </c>
      <c r="I42" s="61" t="s">
        <v>30</v>
      </c>
      <c r="J42" s="9" t="s">
        <v>30</v>
      </c>
      <c r="K42" s="17" t="s">
        <v>79</v>
      </c>
      <c r="L42" s="12">
        <f t="shared" si="0"/>
        <v>1</v>
      </c>
      <c r="M42" s="39">
        <f>SUM(L42:L43)</f>
        <v>1</v>
      </c>
    </row>
    <row r="43" spans="1:13" ht="49.5" customHeight="1">
      <c r="A43" s="216"/>
      <c r="B43" s="214"/>
      <c r="C43" s="164"/>
      <c r="D43" s="170"/>
      <c r="E43" s="6" t="s">
        <v>30</v>
      </c>
      <c r="F43" s="9" t="s">
        <v>30</v>
      </c>
      <c r="G43" s="9" t="s">
        <v>30</v>
      </c>
      <c r="H43" s="9" t="s">
        <v>30</v>
      </c>
      <c r="I43" s="61" t="s">
        <v>30</v>
      </c>
      <c r="J43" s="9" t="s">
        <v>30</v>
      </c>
      <c r="K43" s="16" t="s">
        <v>80</v>
      </c>
      <c r="L43" s="12">
        <f t="shared" si="0"/>
        <v>0</v>
      </c>
    </row>
    <row r="44" spans="1:13" ht="59.25" customHeight="1">
      <c r="A44" s="216"/>
      <c r="B44" s="215"/>
      <c r="C44" s="165"/>
      <c r="D44" s="171"/>
      <c r="E44" s="31" t="s">
        <v>30</v>
      </c>
      <c r="F44" s="32" t="s">
        <v>30</v>
      </c>
      <c r="G44" s="9" t="s">
        <v>30</v>
      </c>
      <c r="H44" s="9" t="s">
        <v>30</v>
      </c>
      <c r="I44" s="61" t="s">
        <v>30</v>
      </c>
      <c r="J44" s="9" t="s">
        <v>30</v>
      </c>
      <c r="K44" s="18" t="s">
        <v>1</v>
      </c>
      <c r="L44" s="12">
        <f t="shared" si="0"/>
        <v>0</v>
      </c>
    </row>
    <row r="45" spans="1:13" ht="56.25" customHeight="1">
      <c r="A45" s="69">
        <v>12</v>
      </c>
      <c r="B45" s="66" t="s">
        <v>41</v>
      </c>
      <c r="C45" s="34" t="s">
        <v>15</v>
      </c>
      <c r="D45" s="31" t="s">
        <v>62</v>
      </c>
      <c r="E45" s="31" t="s">
        <v>30</v>
      </c>
      <c r="F45" s="32" t="s">
        <v>30</v>
      </c>
      <c r="G45" s="9" t="s">
        <v>30</v>
      </c>
      <c r="H45" s="9" t="s">
        <v>30</v>
      </c>
      <c r="I45" s="61" t="s">
        <v>30</v>
      </c>
      <c r="J45" s="9" t="s">
        <v>30</v>
      </c>
      <c r="K45" s="18" t="s">
        <v>81</v>
      </c>
      <c r="L45" s="12">
        <f t="shared" si="0"/>
        <v>0</v>
      </c>
    </row>
    <row r="46" spans="1:13" ht="48.75" customHeight="1">
      <c r="A46" s="69">
        <v>13</v>
      </c>
      <c r="B46" s="67" t="s">
        <v>42</v>
      </c>
      <c r="C46" s="34" t="s">
        <v>17</v>
      </c>
      <c r="D46" s="31" t="s">
        <v>62</v>
      </c>
      <c r="E46" s="31" t="s">
        <v>30</v>
      </c>
      <c r="F46" s="32" t="s">
        <v>30</v>
      </c>
      <c r="G46" s="9" t="s">
        <v>30</v>
      </c>
      <c r="H46" s="9" t="s">
        <v>30</v>
      </c>
      <c r="I46" s="61" t="s">
        <v>30</v>
      </c>
      <c r="J46" s="9" t="s">
        <v>30</v>
      </c>
      <c r="K46" s="18" t="s">
        <v>16</v>
      </c>
      <c r="L46" s="12">
        <f t="shared" si="0"/>
        <v>0</v>
      </c>
    </row>
    <row r="47" spans="1:13" s="53" customFormat="1" ht="62.25" customHeight="1">
      <c r="A47" s="69">
        <v>14</v>
      </c>
      <c r="B47" s="67" t="s">
        <v>45</v>
      </c>
      <c r="C47" s="37" t="s">
        <v>47</v>
      </c>
      <c r="D47" s="32" t="s">
        <v>62</v>
      </c>
      <c r="E47" s="9" t="s">
        <v>30</v>
      </c>
      <c r="F47" s="9">
        <v>2</v>
      </c>
      <c r="G47" s="9">
        <v>2</v>
      </c>
      <c r="H47" s="9">
        <v>2</v>
      </c>
      <c r="I47" s="61">
        <v>2</v>
      </c>
      <c r="J47" s="9" t="s">
        <v>30</v>
      </c>
      <c r="K47" s="38" t="s">
        <v>81</v>
      </c>
      <c r="L47" s="35">
        <f>SUM(F47:J47)</f>
        <v>8</v>
      </c>
    </row>
    <row r="48" spans="1:13" ht="56.25" customHeight="1">
      <c r="A48" s="69">
        <v>15</v>
      </c>
      <c r="B48" s="67" t="s">
        <v>44</v>
      </c>
      <c r="C48" s="34" t="s">
        <v>18</v>
      </c>
      <c r="D48" s="31" t="s">
        <v>62</v>
      </c>
      <c r="E48" s="31" t="s">
        <v>30</v>
      </c>
      <c r="F48" s="32" t="s">
        <v>30</v>
      </c>
      <c r="G48" s="9" t="s">
        <v>30</v>
      </c>
      <c r="H48" s="9" t="s">
        <v>30</v>
      </c>
      <c r="I48" s="61" t="s">
        <v>30</v>
      </c>
      <c r="J48" s="9" t="s">
        <v>30</v>
      </c>
      <c r="K48" s="18" t="s">
        <v>81</v>
      </c>
      <c r="L48" s="12">
        <f t="shared" si="0"/>
        <v>0</v>
      </c>
    </row>
    <row r="49" spans="1:12" ht="76.5" customHeight="1">
      <c r="A49" s="51">
        <v>16</v>
      </c>
      <c r="B49" s="68" t="s">
        <v>43</v>
      </c>
      <c r="C49" s="47" t="s">
        <v>26</v>
      </c>
      <c r="D49" s="31" t="s">
        <v>62</v>
      </c>
      <c r="E49" s="6" t="s">
        <v>30</v>
      </c>
      <c r="F49" s="9" t="s">
        <v>30</v>
      </c>
      <c r="G49" s="9" t="s">
        <v>30</v>
      </c>
      <c r="H49" s="9" t="s">
        <v>30</v>
      </c>
      <c r="I49" s="61" t="s">
        <v>30</v>
      </c>
      <c r="J49" s="9" t="s">
        <v>30</v>
      </c>
      <c r="K49" s="18" t="s">
        <v>81</v>
      </c>
      <c r="L49" s="12">
        <f t="shared" si="0"/>
        <v>0</v>
      </c>
    </row>
    <row r="50" spans="1:12" ht="34.5" customHeight="1">
      <c r="A50" s="50">
        <v>17</v>
      </c>
      <c r="B50" s="166" t="s">
        <v>19</v>
      </c>
      <c r="C50" s="167"/>
      <c r="D50" s="167"/>
      <c r="E50" s="167"/>
      <c r="F50" s="167"/>
      <c r="G50" s="167"/>
      <c r="H50" s="167"/>
      <c r="I50" s="167"/>
      <c r="J50" s="168"/>
      <c r="K50" s="15"/>
    </row>
    <row r="51" spans="1:12" ht="64.5" customHeight="1">
      <c r="A51" s="49">
        <v>18</v>
      </c>
      <c r="B51" s="8" t="s">
        <v>63</v>
      </c>
      <c r="C51" s="19" t="s">
        <v>70</v>
      </c>
      <c r="D51" s="6" t="s">
        <v>64</v>
      </c>
      <c r="E51" s="6">
        <v>26195</v>
      </c>
      <c r="F51" s="9">
        <v>36650</v>
      </c>
      <c r="G51" s="9">
        <v>36650</v>
      </c>
      <c r="H51" s="9">
        <v>36650</v>
      </c>
      <c r="I51" s="61">
        <v>36650</v>
      </c>
      <c r="J51" s="61">
        <v>109950</v>
      </c>
      <c r="K51" s="16" t="s">
        <v>77</v>
      </c>
      <c r="L51" s="12">
        <f t="shared" si="0"/>
        <v>256550</v>
      </c>
    </row>
    <row r="52" spans="1:12" ht="32.25" customHeight="1">
      <c r="A52" s="75">
        <v>19</v>
      </c>
      <c r="B52" s="224" t="s">
        <v>53</v>
      </c>
      <c r="C52" s="225"/>
      <c r="D52" s="225"/>
      <c r="E52" s="225"/>
      <c r="F52" s="225"/>
      <c r="G52" s="225"/>
      <c r="H52" s="225"/>
      <c r="I52" s="225"/>
      <c r="J52" s="226"/>
      <c r="K52" s="15"/>
    </row>
    <row r="53" spans="1:12" ht="56.25">
      <c r="A53" s="76">
        <v>20</v>
      </c>
      <c r="B53" s="72" t="s">
        <v>52</v>
      </c>
      <c r="C53" s="73" t="s">
        <v>55</v>
      </c>
      <c r="D53" s="74" t="s">
        <v>62</v>
      </c>
      <c r="E53" s="60" t="s">
        <v>30</v>
      </c>
      <c r="F53" s="61" t="s">
        <v>30</v>
      </c>
      <c r="G53" s="61">
        <v>400</v>
      </c>
      <c r="H53" s="61">
        <v>400</v>
      </c>
      <c r="I53" s="61">
        <v>400</v>
      </c>
      <c r="J53" s="9" t="s">
        <v>30</v>
      </c>
      <c r="K53" s="62" t="s">
        <v>54</v>
      </c>
    </row>
    <row r="54" spans="1:12">
      <c r="A54" s="12"/>
    </row>
    <row r="55" spans="1:12">
      <c r="A55" s="12"/>
    </row>
    <row r="56" spans="1:12">
      <c r="A56" s="12"/>
    </row>
    <row r="57" spans="1:12">
      <c r="A57" s="12"/>
    </row>
    <row r="58" spans="1:12">
      <c r="A58" s="12"/>
    </row>
    <row r="59" spans="1:12">
      <c r="A59" s="12"/>
    </row>
    <row r="60" spans="1:12">
      <c r="A60" s="12"/>
    </row>
    <row r="61" spans="1:12">
      <c r="A61" s="12"/>
    </row>
    <row r="62" spans="1:12">
      <c r="A62" s="12"/>
    </row>
    <row r="63" spans="1:12">
      <c r="A63" s="12"/>
    </row>
    <row r="64" spans="1:12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8">
    <mergeCell ref="B50:J50"/>
    <mergeCell ref="B52:J52"/>
    <mergeCell ref="A42:A44"/>
    <mergeCell ref="B42:B44"/>
    <mergeCell ref="C42:C44"/>
    <mergeCell ref="D42:D44"/>
    <mergeCell ref="A39:A41"/>
    <mergeCell ref="B39:B41"/>
    <mergeCell ref="C39:C41"/>
    <mergeCell ref="D39:D41"/>
    <mergeCell ref="A35:A38"/>
    <mergeCell ref="B35:B38"/>
    <mergeCell ref="C35:C37"/>
    <mergeCell ref="D35:D38"/>
    <mergeCell ref="A31:A34"/>
    <mergeCell ref="B31:B34"/>
    <mergeCell ref="C31:C34"/>
    <mergeCell ref="D31:D34"/>
    <mergeCell ref="K26:K27"/>
    <mergeCell ref="A28:A30"/>
    <mergeCell ref="B28:B30"/>
    <mergeCell ref="C28:C30"/>
    <mergeCell ref="D28:D30"/>
    <mergeCell ref="A21:A27"/>
    <mergeCell ref="B21:B27"/>
    <mergeCell ref="C21:C27"/>
    <mergeCell ref="D21:D26"/>
    <mergeCell ref="K11:K12"/>
    <mergeCell ref="B14:J14"/>
    <mergeCell ref="B15:J15"/>
    <mergeCell ref="A17:A18"/>
    <mergeCell ref="B17:B18"/>
    <mergeCell ref="K17:K18"/>
    <mergeCell ref="A9:J9"/>
    <mergeCell ref="A11:A12"/>
    <mergeCell ref="B11:B12"/>
    <mergeCell ref="C11:C12"/>
    <mergeCell ref="D11:D12"/>
    <mergeCell ref="E11:E12"/>
    <mergeCell ref="F11:J11"/>
    <mergeCell ref="E5:M5"/>
    <mergeCell ref="W5:AD5"/>
    <mergeCell ref="E7:M7"/>
    <mergeCell ref="E8:M8"/>
    <mergeCell ref="E3:M3"/>
    <mergeCell ref="W3:AD3"/>
    <mergeCell ref="E4:M4"/>
    <mergeCell ref="W4:AD4"/>
  </mergeCells>
  <phoneticPr fontId="1" type="noConversion"/>
  <pageMargins left="0.15748031496062992" right="0.15748031496062992" top="0.15748031496062992" bottom="0.15748031496062992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C95"/>
  <sheetViews>
    <sheetView topLeftCell="A44" workbookViewId="0">
      <selection activeCell="F47" sqref="F47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>
      <c r="H1" s="53" t="s">
        <v>59</v>
      </c>
    </row>
    <row r="2" spans="1:29" ht="2.25" customHeight="1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>
      <c r="A3" s="12"/>
      <c r="E3" s="198" t="s">
        <v>46</v>
      </c>
      <c r="F3" s="198"/>
      <c r="G3" s="198"/>
      <c r="H3" s="198"/>
      <c r="I3" s="198"/>
      <c r="J3" s="198"/>
      <c r="K3" s="198"/>
      <c r="L3" s="198"/>
      <c r="S3" s="42"/>
      <c r="T3" s="42"/>
      <c r="U3" s="42"/>
      <c r="V3" s="198"/>
      <c r="W3" s="198"/>
      <c r="X3" s="198"/>
      <c r="Y3" s="198"/>
      <c r="Z3" s="198"/>
      <c r="AA3" s="198"/>
      <c r="AB3" s="198"/>
      <c r="AC3" s="198"/>
    </row>
    <row r="4" spans="1:29" s="40" customFormat="1" ht="27.75" customHeight="1">
      <c r="A4" s="12"/>
      <c r="E4" s="199" t="s">
        <v>94</v>
      </c>
      <c r="F4" s="199"/>
      <c r="G4" s="199"/>
      <c r="H4" s="199"/>
      <c r="I4" s="199"/>
      <c r="J4" s="199"/>
      <c r="K4" s="199"/>
      <c r="L4" s="199"/>
      <c r="S4" s="42"/>
      <c r="T4" s="42"/>
      <c r="U4" s="42"/>
      <c r="V4" s="199"/>
      <c r="W4" s="199"/>
      <c r="X4" s="199"/>
      <c r="Y4" s="199"/>
      <c r="Z4" s="199"/>
      <c r="AA4" s="199"/>
      <c r="AB4" s="199"/>
      <c r="AC4" s="199"/>
    </row>
    <row r="5" spans="1:29" s="40" customFormat="1" ht="18" customHeight="1">
      <c r="A5" s="12"/>
      <c r="E5" s="198" t="s">
        <v>22</v>
      </c>
      <c r="F5" s="198"/>
      <c r="G5" s="198"/>
      <c r="H5" s="198"/>
      <c r="I5" s="198"/>
      <c r="J5" s="198"/>
      <c r="K5" s="198"/>
      <c r="L5" s="198"/>
      <c r="S5" s="42"/>
      <c r="T5" s="42"/>
      <c r="U5" s="42"/>
      <c r="V5" s="198"/>
      <c r="W5" s="198"/>
      <c r="X5" s="198"/>
      <c r="Y5" s="198"/>
      <c r="Z5" s="198"/>
      <c r="AA5" s="198"/>
      <c r="AB5" s="198"/>
      <c r="AC5" s="198"/>
    </row>
    <row r="6" spans="1:29" s="40" customFormat="1" ht="18" customHeight="1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>
      <c r="A7" s="12"/>
      <c r="E7" s="198" t="s">
        <v>23</v>
      </c>
      <c r="F7" s="198"/>
      <c r="G7" s="198"/>
      <c r="H7" s="198"/>
      <c r="I7" s="198"/>
      <c r="J7" s="198"/>
      <c r="K7" s="198"/>
      <c r="L7" s="198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>
      <c r="A8" s="12"/>
      <c r="E8" s="199" t="s">
        <v>92</v>
      </c>
      <c r="F8" s="199"/>
      <c r="G8" s="199"/>
      <c r="H8" s="199"/>
      <c r="I8" s="199"/>
      <c r="J8" s="199"/>
      <c r="K8" s="199"/>
      <c r="L8" s="199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>
      <c r="A9" s="197" t="s">
        <v>93</v>
      </c>
      <c r="B9" s="197"/>
      <c r="C9" s="197"/>
      <c r="D9" s="197"/>
      <c r="E9" s="197"/>
      <c r="F9" s="197"/>
      <c r="G9" s="197"/>
      <c r="H9" s="197"/>
      <c r="I9" s="197"/>
      <c r="J9" s="43"/>
      <c r="K9" s="44"/>
    </row>
    <row r="10" spans="1:29" ht="13.5" customHeight="1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>
      <c r="A11" s="169" t="s">
        <v>60</v>
      </c>
      <c r="B11" s="169" t="s">
        <v>2</v>
      </c>
      <c r="C11" s="169" t="s">
        <v>4</v>
      </c>
      <c r="D11" s="169" t="s">
        <v>5</v>
      </c>
      <c r="E11" s="169" t="s">
        <v>71</v>
      </c>
      <c r="F11" s="184" t="s">
        <v>6</v>
      </c>
      <c r="G11" s="185"/>
      <c r="H11" s="185"/>
      <c r="I11" s="185"/>
      <c r="J11" s="192" t="s">
        <v>74</v>
      </c>
    </row>
    <row r="12" spans="1:29" ht="15.75">
      <c r="A12" s="202"/>
      <c r="B12" s="179"/>
      <c r="C12" s="179"/>
      <c r="D12" s="179"/>
      <c r="E12" s="179"/>
      <c r="F12" s="4">
        <v>2014</v>
      </c>
      <c r="G12" s="4">
        <v>2015</v>
      </c>
      <c r="H12" s="26">
        <v>2016</v>
      </c>
      <c r="I12" s="5" t="s">
        <v>7</v>
      </c>
      <c r="J12" s="193"/>
    </row>
    <row r="13" spans="1:29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>
      <c r="A14" s="50"/>
      <c r="B14" s="176" t="s">
        <v>3</v>
      </c>
      <c r="C14" s="177"/>
      <c r="D14" s="177"/>
      <c r="E14" s="177"/>
      <c r="F14" s="177"/>
      <c r="G14" s="177"/>
      <c r="H14" s="177"/>
      <c r="I14" s="178"/>
      <c r="J14" s="33"/>
      <c r="K14" s="35"/>
    </row>
    <row r="15" spans="1:29" ht="51.75" customHeight="1">
      <c r="A15" s="49">
        <v>1</v>
      </c>
      <c r="B15" s="166" t="s">
        <v>28</v>
      </c>
      <c r="C15" s="182"/>
      <c r="D15" s="182"/>
      <c r="E15" s="182"/>
      <c r="F15" s="182"/>
      <c r="G15" s="182"/>
      <c r="H15" s="182"/>
      <c r="I15" s="183"/>
      <c r="J15" s="15"/>
    </row>
    <row r="16" spans="1:29" ht="66" customHeight="1">
      <c r="A16" s="49">
        <v>2</v>
      </c>
      <c r="B16" s="8" t="s">
        <v>66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>
      <c r="A17" s="203">
        <v>3</v>
      </c>
      <c r="B17" s="180" t="s">
        <v>68</v>
      </c>
      <c r="C17" s="20" t="s">
        <v>67</v>
      </c>
      <c r="D17" s="6" t="s">
        <v>62</v>
      </c>
      <c r="E17" s="6">
        <v>23</v>
      </c>
      <c r="F17" s="6">
        <v>4</v>
      </c>
      <c r="G17" s="6" t="s">
        <v>30</v>
      </c>
      <c r="H17" s="9" t="s">
        <v>30</v>
      </c>
      <c r="I17" s="6">
        <v>64</v>
      </c>
      <c r="J17" s="186" t="s">
        <v>78</v>
      </c>
      <c r="K17" s="12">
        <f>SUM(F17:I17)</f>
        <v>68</v>
      </c>
    </row>
    <row r="18" spans="1:12" ht="111" customHeight="1">
      <c r="A18" s="204"/>
      <c r="B18" s="181"/>
      <c r="C18" s="20" t="s">
        <v>88</v>
      </c>
      <c r="D18" s="6" t="s">
        <v>62</v>
      </c>
      <c r="E18" s="6" t="s">
        <v>30</v>
      </c>
      <c r="F18" s="6">
        <v>26</v>
      </c>
      <c r="G18" s="6" t="s">
        <v>30</v>
      </c>
      <c r="H18" s="9" t="s">
        <v>30</v>
      </c>
      <c r="I18" s="6" t="s">
        <v>30</v>
      </c>
      <c r="J18" s="187"/>
      <c r="K18" s="12">
        <f t="shared" ref="K18:K51" si="0">SUM(F18:I18)</f>
        <v>26</v>
      </c>
    </row>
    <row r="19" spans="1:12" ht="63" customHeight="1">
      <c r="A19" s="49">
        <v>4</v>
      </c>
      <c r="B19" s="11" t="s">
        <v>69</v>
      </c>
      <c r="C19" s="21" t="s">
        <v>61</v>
      </c>
      <c r="D19" s="6" t="s">
        <v>62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82</v>
      </c>
      <c r="K19" s="12">
        <f t="shared" si="0"/>
        <v>8</v>
      </c>
    </row>
    <row r="20" spans="1:12" ht="63" customHeight="1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"/>
      <c r="J20" s="16"/>
    </row>
    <row r="21" spans="1:12" ht="48" customHeight="1">
      <c r="A21" s="216">
        <v>6</v>
      </c>
      <c r="B21" s="213" t="s">
        <v>35</v>
      </c>
      <c r="C21" s="194" t="s">
        <v>8</v>
      </c>
      <c r="D21" s="191" t="s">
        <v>62</v>
      </c>
      <c r="E21" s="6">
        <v>1</v>
      </c>
      <c r="F21" s="9">
        <v>4</v>
      </c>
      <c r="G21" s="9">
        <v>1</v>
      </c>
      <c r="H21" s="9">
        <v>5</v>
      </c>
      <c r="I21" s="9" t="s">
        <v>30</v>
      </c>
      <c r="J21" s="17" t="s">
        <v>79</v>
      </c>
      <c r="K21" s="12">
        <f t="shared" si="0"/>
        <v>10</v>
      </c>
      <c r="L21" s="39">
        <f>SUM(K21:K25)</f>
        <v>11</v>
      </c>
    </row>
    <row r="22" spans="1:12" ht="51.75" customHeight="1">
      <c r="A22" s="216"/>
      <c r="B22" s="214"/>
      <c r="C22" s="195"/>
      <c r="D22" s="170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16" t="s">
        <v>83</v>
      </c>
      <c r="K22" s="12">
        <f t="shared" si="0"/>
        <v>0</v>
      </c>
    </row>
    <row r="23" spans="1:12" ht="69.75" customHeight="1">
      <c r="A23" s="216"/>
      <c r="B23" s="214"/>
      <c r="C23" s="195"/>
      <c r="D23" s="170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17" t="s">
        <v>91</v>
      </c>
      <c r="K23" s="12">
        <f t="shared" si="0"/>
        <v>1</v>
      </c>
    </row>
    <row r="24" spans="1:12" ht="63" customHeight="1">
      <c r="A24" s="216"/>
      <c r="B24" s="214"/>
      <c r="C24" s="195"/>
      <c r="D24" s="170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6" t="s">
        <v>10</v>
      </c>
      <c r="K24" s="12">
        <f t="shared" si="0"/>
        <v>0</v>
      </c>
    </row>
    <row r="25" spans="1:12" ht="69" customHeight="1">
      <c r="A25" s="216"/>
      <c r="B25" s="214"/>
      <c r="C25" s="195"/>
      <c r="D25" s="170"/>
      <c r="E25" s="6" t="s">
        <v>30</v>
      </c>
      <c r="F25" s="61" t="s">
        <v>30</v>
      </c>
      <c r="G25" s="9" t="s">
        <v>30</v>
      </c>
      <c r="H25" s="9" t="s">
        <v>30</v>
      </c>
      <c r="I25" s="9" t="s">
        <v>30</v>
      </c>
      <c r="J25" s="18" t="s">
        <v>11</v>
      </c>
      <c r="K25" s="12">
        <f t="shared" si="0"/>
        <v>0</v>
      </c>
    </row>
    <row r="26" spans="1:12" ht="29.25" customHeight="1">
      <c r="A26" s="216"/>
      <c r="B26" s="214"/>
      <c r="C26" s="195"/>
      <c r="D26" s="170"/>
      <c r="E26" s="6">
        <v>7</v>
      </c>
      <c r="F26" s="9" t="s">
        <v>30</v>
      </c>
      <c r="G26" s="9" t="s">
        <v>30</v>
      </c>
      <c r="H26" s="9" t="s">
        <v>30</v>
      </c>
      <c r="I26" s="9" t="s">
        <v>30</v>
      </c>
      <c r="J26" s="186" t="s">
        <v>81</v>
      </c>
      <c r="K26" s="12" t="e">
        <f>F26+G26+H26+I26</f>
        <v>#VALUE!</v>
      </c>
    </row>
    <row r="27" spans="1:12" ht="33.75" customHeight="1">
      <c r="A27" s="216"/>
      <c r="B27" s="215"/>
      <c r="C27" s="196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9" t="s">
        <v>30</v>
      </c>
      <c r="J27" s="187"/>
      <c r="K27" s="12" t="e">
        <f>F27+G27+H27+I27</f>
        <v>#VALUE!</v>
      </c>
    </row>
    <row r="28" spans="1:12" ht="45.75" customHeight="1">
      <c r="A28" s="216">
        <v>7</v>
      </c>
      <c r="B28" s="217" t="s">
        <v>36</v>
      </c>
      <c r="C28" s="163" t="s">
        <v>75</v>
      </c>
      <c r="D28" s="191" t="s">
        <v>62</v>
      </c>
      <c r="E28" s="6">
        <v>1</v>
      </c>
      <c r="F28" s="9">
        <v>1</v>
      </c>
      <c r="G28" s="9" t="s">
        <v>30</v>
      </c>
      <c r="H28" s="9" t="s">
        <v>30</v>
      </c>
      <c r="I28" s="9" t="s">
        <v>30</v>
      </c>
      <c r="J28" s="17" t="s">
        <v>85</v>
      </c>
      <c r="K28" s="12">
        <f t="shared" si="0"/>
        <v>1</v>
      </c>
      <c r="L28" s="39">
        <f>SUM(K28:K30)</f>
        <v>1</v>
      </c>
    </row>
    <row r="29" spans="1:12" ht="44.25" customHeight="1">
      <c r="A29" s="216"/>
      <c r="B29" s="217"/>
      <c r="C29" s="164"/>
      <c r="D29" s="170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16" t="s">
        <v>83</v>
      </c>
      <c r="K29" s="12">
        <f t="shared" si="0"/>
        <v>0</v>
      </c>
    </row>
    <row r="30" spans="1:12" ht="57" customHeight="1">
      <c r="A30" s="216"/>
      <c r="B30" s="217"/>
      <c r="C30" s="165"/>
      <c r="D30" s="171"/>
      <c r="E30" s="6">
        <v>9</v>
      </c>
      <c r="F30" s="9" t="s">
        <v>30</v>
      </c>
      <c r="G30" s="9" t="s">
        <v>30</v>
      </c>
      <c r="H30" s="9" t="s">
        <v>30</v>
      </c>
      <c r="I30" s="9" t="s">
        <v>30</v>
      </c>
      <c r="J30" s="18" t="s">
        <v>86</v>
      </c>
      <c r="K30" s="12">
        <f t="shared" si="0"/>
        <v>0</v>
      </c>
    </row>
    <row r="31" spans="1:12" ht="48" customHeight="1">
      <c r="A31" s="216">
        <v>8</v>
      </c>
      <c r="B31" s="213" t="s">
        <v>37</v>
      </c>
      <c r="C31" s="163" t="s">
        <v>13</v>
      </c>
      <c r="D31" s="191" t="s">
        <v>62</v>
      </c>
      <c r="E31" s="6">
        <v>1</v>
      </c>
      <c r="F31" s="9">
        <v>2</v>
      </c>
      <c r="G31" s="9">
        <v>1</v>
      </c>
      <c r="H31" s="9" t="s">
        <v>30</v>
      </c>
      <c r="I31" s="9" t="s">
        <v>30</v>
      </c>
      <c r="J31" s="17" t="s">
        <v>84</v>
      </c>
      <c r="K31" s="12">
        <f t="shared" si="0"/>
        <v>3</v>
      </c>
      <c r="L31" s="39">
        <f>SUM(K31:K34)</f>
        <v>4</v>
      </c>
    </row>
    <row r="32" spans="1:12" ht="48.75" customHeight="1">
      <c r="A32" s="216"/>
      <c r="B32" s="214"/>
      <c r="C32" s="164"/>
      <c r="D32" s="170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16" t="s">
        <v>83</v>
      </c>
      <c r="K32" s="12">
        <f t="shared" si="0"/>
        <v>0</v>
      </c>
    </row>
    <row r="33" spans="1:12" ht="56.25" customHeight="1">
      <c r="A33" s="216"/>
      <c r="B33" s="214"/>
      <c r="C33" s="164"/>
      <c r="D33" s="170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81</v>
      </c>
      <c r="K33" s="12">
        <f t="shared" si="0"/>
        <v>0</v>
      </c>
    </row>
    <row r="34" spans="1:12" ht="36.75" customHeight="1">
      <c r="A34" s="216"/>
      <c r="B34" s="215"/>
      <c r="C34" s="165"/>
      <c r="D34" s="171"/>
      <c r="E34" s="6" t="s">
        <v>30</v>
      </c>
      <c r="F34" s="9">
        <v>1</v>
      </c>
      <c r="G34" s="9" t="s">
        <v>30</v>
      </c>
      <c r="H34" s="9" t="s">
        <v>30</v>
      </c>
      <c r="I34" s="9" t="s">
        <v>30</v>
      </c>
      <c r="J34" s="18" t="s">
        <v>89</v>
      </c>
      <c r="K34" s="12">
        <f t="shared" si="0"/>
        <v>1</v>
      </c>
    </row>
    <row r="35" spans="1:12" ht="48" customHeight="1">
      <c r="A35" s="216">
        <v>9</v>
      </c>
      <c r="B35" s="213" t="s">
        <v>48</v>
      </c>
      <c r="C35" s="160" t="s">
        <v>49</v>
      </c>
      <c r="D35" s="169" t="s">
        <v>62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7" t="s">
        <v>79</v>
      </c>
      <c r="K35" s="12">
        <f t="shared" si="0"/>
        <v>0</v>
      </c>
      <c r="L35" s="39">
        <f>SUM(K35:K37)</f>
        <v>2</v>
      </c>
    </row>
    <row r="36" spans="1:12" ht="48.75" customHeight="1">
      <c r="A36" s="216"/>
      <c r="B36" s="214"/>
      <c r="C36" s="161"/>
      <c r="D36" s="169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16" t="s">
        <v>80</v>
      </c>
      <c r="K36" s="12">
        <f t="shared" si="0"/>
        <v>0</v>
      </c>
    </row>
    <row r="37" spans="1:12" ht="55.5" customHeight="1">
      <c r="A37" s="216"/>
      <c r="B37" s="214"/>
      <c r="C37" s="162"/>
      <c r="D37" s="169"/>
      <c r="E37" s="6">
        <v>10</v>
      </c>
      <c r="F37" s="9">
        <v>2</v>
      </c>
      <c r="G37" s="9" t="s">
        <v>30</v>
      </c>
      <c r="H37" s="9" t="s">
        <v>30</v>
      </c>
      <c r="I37" s="9" t="s">
        <v>30</v>
      </c>
      <c r="J37" s="18" t="s">
        <v>87</v>
      </c>
      <c r="K37" s="12">
        <f t="shared" si="0"/>
        <v>2</v>
      </c>
    </row>
    <row r="38" spans="1:12" ht="53.25" customHeight="1">
      <c r="A38" s="216"/>
      <c r="B38" s="215"/>
      <c r="C38" s="20" t="s">
        <v>76</v>
      </c>
      <c r="D38" s="169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79</v>
      </c>
      <c r="K38" s="12">
        <f t="shared" si="0"/>
        <v>0</v>
      </c>
    </row>
    <row r="39" spans="1:12" ht="47.25" customHeight="1">
      <c r="A39" s="216">
        <v>10</v>
      </c>
      <c r="B39" s="213" t="s">
        <v>38</v>
      </c>
      <c r="C39" s="163" t="s">
        <v>72</v>
      </c>
      <c r="D39" s="170" t="s">
        <v>62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7" t="s">
        <v>0</v>
      </c>
      <c r="K39" s="12">
        <f t="shared" si="0"/>
        <v>0</v>
      </c>
      <c r="L39" s="39">
        <f>SUM(K39:K41)</f>
        <v>0</v>
      </c>
    </row>
    <row r="40" spans="1:12" ht="47.25" customHeight="1">
      <c r="A40" s="216"/>
      <c r="B40" s="214"/>
      <c r="C40" s="164"/>
      <c r="D40" s="170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6" t="s">
        <v>80</v>
      </c>
      <c r="K40" s="12">
        <f t="shared" si="0"/>
        <v>0</v>
      </c>
    </row>
    <row r="41" spans="1:12" ht="63.75" customHeight="1">
      <c r="A41" s="216"/>
      <c r="B41" s="215"/>
      <c r="C41" s="165"/>
      <c r="D41" s="171"/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8" t="s">
        <v>1</v>
      </c>
      <c r="K41" s="12">
        <f t="shared" si="0"/>
        <v>0</v>
      </c>
    </row>
    <row r="42" spans="1:12" ht="45.75" customHeight="1">
      <c r="A42" s="216">
        <v>11</v>
      </c>
      <c r="B42" s="213" t="s">
        <v>40</v>
      </c>
      <c r="C42" s="163" t="s">
        <v>73</v>
      </c>
      <c r="D42" s="191" t="s">
        <v>62</v>
      </c>
      <c r="E42" s="6" t="s">
        <v>30</v>
      </c>
      <c r="F42" s="9">
        <v>1</v>
      </c>
      <c r="G42" s="9" t="s">
        <v>30</v>
      </c>
      <c r="H42" s="9" t="s">
        <v>30</v>
      </c>
      <c r="I42" s="9" t="s">
        <v>30</v>
      </c>
      <c r="J42" s="17" t="s">
        <v>79</v>
      </c>
      <c r="K42" s="12">
        <f t="shared" si="0"/>
        <v>1</v>
      </c>
      <c r="L42" s="39">
        <f>SUM(K42:K43)</f>
        <v>1</v>
      </c>
    </row>
    <row r="43" spans="1:12" ht="49.5" customHeight="1">
      <c r="A43" s="216"/>
      <c r="B43" s="214"/>
      <c r="C43" s="164"/>
      <c r="D43" s="170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16" t="s">
        <v>80</v>
      </c>
      <c r="K43" s="12">
        <f t="shared" si="0"/>
        <v>0</v>
      </c>
    </row>
    <row r="44" spans="1:12" ht="59.25" customHeight="1">
      <c r="A44" s="216"/>
      <c r="B44" s="215"/>
      <c r="C44" s="165"/>
      <c r="D44" s="171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18" t="s">
        <v>1</v>
      </c>
      <c r="K44" s="12">
        <f t="shared" si="0"/>
        <v>0</v>
      </c>
    </row>
    <row r="45" spans="1:12" ht="56.25" customHeight="1">
      <c r="A45" s="69">
        <v>12</v>
      </c>
      <c r="B45" s="66" t="s">
        <v>41</v>
      </c>
      <c r="C45" s="34" t="s">
        <v>15</v>
      </c>
      <c r="D45" s="31" t="s">
        <v>62</v>
      </c>
      <c r="E45" s="31" t="s">
        <v>30</v>
      </c>
      <c r="F45" s="32" t="s">
        <v>30</v>
      </c>
      <c r="G45" s="9" t="s">
        <v>30</v>
      </c>
      <c r="H45" s="9" t="s">
        <v>30</v>
      </c>
      <c r="I45" s="9" t="s">
        <v>30</v>
      </c>
      <c r="J45" s="18" t="s">
        <v>81</v>
      </c>
      <c r="K45" s="12">
        <f t="shared" si="0"/>
        <v>0</v>
      </c>
    </row>
    <row r="46" spans="1:12" ht="48.75" customHeight="1">
      <c r="A46" s="69">
        <v>13</v>
      </c>
      <c r="B46" s="67" t="s">
        <v>42</v>
      </c>
      <c r="C46" s="34" t="s">
        <v>17</v>
      </c>
      <c r="D46" s="31" t="s">
        <v>62</v>
      </c>
      <c r="E46" s="31" t="s">
        <v>30</v>
      </c>
      <c r="F46" s="32" t="s">
        <v>30</v>
      </c>
      <c r="G46" s="9" t="s">
        <v>30</v>
      </c>
      <c r="H46" s="9" t="s">
        <v>30</v>
      </c>
      <c r="I46" s="9" t="s">
        <v>30</v>
      </c>
      <c r="J46" s="18" t="s">
        <v>16</v>
      </c>
      <c r="K46" s="12">
        <f t="shared" si="0"/>
        <v>0</v>
      </c>
    </row>
    <row r="47" spans="1:12" s="53" customFormat="1" ht="62.25" customHeight="1">
      <c r="A47" s="69">
        <v>14</v>
      </c>
      <c r="B47" s="67" t="s">
        <v>45</v>
      </c>
      <c r="C47" s="37" t="s">
        <v>47</v>
      </c>
      <c r="D47" s="32" t="s">
        <v>62</v>
      </c>
      <c r="E47" s="9" t="s">
        <v>30</v>
      </c>
      <c r="F47" s="9">
        <v>3</v>
      </c>
      <c r="G47" s="9">
        <v>2</v>
      </c>
      <c r="H47" s="9">
        <v>2</v>
      </c>
      <c r="I47" s="9" t="s">
        <v>30</v>
      </c>
      <c r="J47" s="38" t="s">
        <v>81</v>
      </c>
      <c r="K47" s="35">
        <f>SUM(F47:I47)</f>
        <v>7</v>
      </c>
    </row>
    <row r="48" spans="1:12" ht="56.25" customHeight="1">
      <c r="A48" s="69">
        <v>15</v>
      </c>
      <c r="B48" s="67" t="s">
        <v>44</v>
      </c>
      <c r="C48" s="34" t="s">
        <v>18</v>
      </c>
      <c r="D48" s="31" t="s">
        <v>62</v>
      </c>
      <c r="E48" s="31" t="s">
        <v>30</v>
      </c>
      <c r="F48" s="32" t="s">
        <v>30</v>
      </c>
      <c r="G48" s="9" t="s">
        <v>30</v>
      </c>
      <c r="H48" s="9" t="s">
        <v>30</v>
      </c>
      <c r="I48" s="9" t="s">
        <v>30</v>
      </c>
      <c r="J48" s="18" t="s">
        <v>81</v>
      </c>
      <c r="K48" s="12">
        <f t="shared" si="0"/>
        <v>0</v>
      </c>
    </row>
    <row r="49" spans="1:11" ht="76.5" customHeight="1">
      <c r="A49" s="51">
        <v>16</v>
      </c>
      <c r="B49" s="68" t="s">
        <v>43</v>
      </c>
      <c r="C49" s="47" t="s">
        <v>26</v>
      </c>
      <c r="D49" s="31" t="s">
        <v>62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18" t="s">
        <v>81</v>
      </c>
      <c r="K49" s="12">
        <f t="shared" si="0"/>
        <v>0</v>
      </c>
    </row>
    <row r="50" spans="1:11" ht="34.5" customHeight="1">
      <c r="A50" s="50">
        <v>17</v>
      </c>
      <c r="B50" s="166" t="s">
        <v>19</v>
      </c>
      <c r="C50" s="167"/>
      <c r="D50" s="167"/>
      <c r="E50" s="167"/>
      <c r="F50" s="167"/>
      <c r="G50" s="167"/>
      <c r="H50" s="167"/>
      <c r="I50" s="168"/>
      <c r="J50" s="15"/>
    </row>
    <row r="51" spans="1:11" ht="64.5" customHeight="1">
      <c r="A51" s="49">
        <v>18</v>
      </c>
      <c r="B51" s="8" t="s">
        <v>63</v>
      </c>
      <c r="C51" s="19" t="s">
        <v>70</v>
      </c>
      <c r="D51" s="6" t="s">
        <v>64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77</v>
      </c>
      <c r="K51" s="12">
        <f t="shared" si="0"/>
        <v>256550</v>
      </c>
    </row>
    <row r="52" spans="1:11">
      <c r="A52" s="12"/>
    </row>
    <row r="53" spans="1:11" ht="15">
      <c r="A53" s="12"/>
      <c r="C53" s="55"/>
    </row>
    <row r="54" spans="1:11">
      <c r="A54" s="12"/>
    </row>
    <row r="55" spans="1:11">
      <c r="A55" s="12"/>
    </row>
    <row r="56" spans="1:11">
      <c r="A56" s="12"/>
    </row>
    <row r="57" spans="1:11">
      <c r="A57" s="12"/>
    </row>
    <row r="58" spans="1:11">
      <c r="A58" s="12"/>
    </row>
    <row r="59" spans="1:11">
      <c r="A59" s="12"/>
    </row>
    <row r="60" spans="1:11">
      <c r="A60" s="12"/>
    </row>
    <row r="61" spans="1:11">
      <c r="A61" s="12"/>
    </row>
    <row r="62" spans="1:11">
      <c r="A62" s="12"/>
    </row>
    <row r="63" spans="1:11">
      <c r="A63" s="12"/>
    </row>
    <row r="64" spans="1:11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7">
    <mergeCell ref="E5:L5"/>
    <mergeCell ref="V5:AC5"/>
    <mergeCell ref="E3:L3"/>
    <mergeCell ref="V3:AC3"/>
    <mergeCell ref="E4:L4"/>
    <mergeCell ref="V4:AC4"/>
    <mergeCell ref="E7:L7"/>
    <mergeCell ref="E8:L8"/>
    <mergeCell ref="A9:I9"/>
    <mergeCell ref="A11:A12"/>
    <mergeCell ref="B11:B12"/>
    <mergeCell ref="C11:C12"/>
    <mergeCell ref="D11:D12"/>
    <mergeCell ref="E11:E12"/>
    <mergeCell ref="F11:I11"/>
    <mergeCell ref="J11:J12"/>
    <mergeCell ref="J17:J18"/>
    <mergeCell ref="A21:A27"/>
    <mergeCell ref="B21:B27"/>
    <mergeCell ref="C21:C27"/>
    <mergeCell ref="D21:D26"/>
    <mergeCell ref="J26:J27"/>
    <mergeCell ref="B14:I14"/>
    <mergeCell ref="B15:I15"/>
    <mergeCell ref="A17:A18"/>
    <mergeCell ref="B17:B18"/>
    <mergeCell ref="A31:A34"/>
    <mergeCell ref="B31:B34"/>
    <mergeCell ref="C31:C34"/>
    <mergeCell ref="D31:D34"/>
    <mergeCell ref="A28:A30"/>
    <mergeCell ref="B50:I50"/>
    <mergeCell ref="B28:B30"/>
    <mergeCell ref="A35:A38"/>
    <mergeCell ref="B35:B38"/>
    <mergeCell ref="C35:C37"/>
    <mergeCell ref="D35:D38"/>
    <mergeCell ref="A39:A41"/>
    <mergeCell ref="B39:B41"/>
    <mergeCell ref="C39:C41"/>
    <mergeCell ref="D39:D41"/>
    <mergeCell ref="A42:A44"/>
    <mergeCell ref="B42:B44"/>
    <mergeCell ref="C42:C44"/>
    <mergeCell ref="D42:D44"/>
    <mergeCell ref="C28:C30"/>
    <mergeCell ref="D28:D30"/>
  </mergeCells>
  <phoneticPr fontId="1" type="noConversion"/>
  <pageMargins left="0.19" right="0.17" top="0.16" bottom="0.19" header="0.31496062992125984" footer="0.31496062992125984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D95"/>
  <sheetViews>
    <sheetView topLeftCell="C10" workbookViewId="0">
      <selection activeCell="C10" sqref="A1:IV65536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>
      <c r="H1" s="53" t="s">
        <v>59</v>
      </c>
    </row>
    <row r="2" spans="1:30" ht="2.25" customHeight="1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>
      <c r="A3" s="12"/>
      <c r="E3" s="198" t="s">
        <v>46</v>
      </c>
      <c r="F3" s="198"/>
      <c r="G3" s="198"/>
      <c r="H3" s="198"/>
      <c r="I3" s="198"/>
      <c r="J3" s="198"/>
      <c r="K3" s="198"/>
      <c r="L3" s="198"/>
      <c r="M3" s="198"/>
      <c r="T3" s="42"/>
      <c r="U3" s="42"/>
      <c r="V3" s="42"/>
      <c r="W3" s="198"/>
      <c r="X3" s="198"/>
      <c r="Y3" s="198"/>
      <c r="Z3" s="198"/>
      <c r="AA3" s="198"/>
      <c r="AB3" s="198"/>
      <c r="AC3" s="198"/>
      <c r="AD3" s="198"/>
    </row>
    <row r="4" spans="1:30" s="40" customFormat="1" ht="14.25" customHeight="1">
      <c r="A4" s="12"/>
      <c r="E4" s="199" t="s">
        <v>94</v>
      </c>
      <c r="F4" s="199"/>
      <c r="G4" s="199"/>
      <c r="H4" s="199"/>
      <c r="I4" s="199"/>
      <c r="J4" s="199"/>
      <c r="K4" s="199"/>
      <c r="L4" s="199"/>
      <c r="M4" s="199"/>
      <c r="T4" s="42"/>
      <c r="U4" s="42"/>
      <c r="V4" s="42"/>
      <c r="W4" s="199"/>
      <c r="X4" s="199"/>
      <c r="Y4" s="199"/>
      <c r="Z4" s="199"/>
      <c r="AA4" s="199"/>
      <c r="AB4" s="199"/>
      <c r="AC4" s="199"/>
      <c r="AD4" s="199"/>
    </row>
    <row r="5" spans="1:30" s="40" customFormat="1" ht="18" customHeight="1">
      <c r="A5" s="12"/>
      <c r="E5" s="198" t="s">
        <v>22</v>
      </c>
      <c r="F5" s="198"/>
      <c r="G5" s="198"/>
      <c r="H5" s="198"/>
      <c r="I5" s="198"/>
      <c r="J5" s="198"/>
      <c r="K5" s="198"/>
      <c r="L5" s="198"/>
      <c r="M5" s="198"/>
      <c r="T5" s="42"/>
      <c r="U5" s="42"/>
      <c r="V5" s="42"/>
      <c r="W5" s="198"/>
      <c r="X5" s="198"/>
      <c r="Y5" s="198"/>
      <c r="Z5" s="198"/>
      <c r="AA5" s="198"/>
      <c r="AB5" s="198"/>
      <c r="AC5" s="198"/>
      <c r="AD5" s="198"/>
    </row>
    <row r="6" spans="1:30" s="40" customFormat="1" ht="14.25" customHeight="1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>
      <c r="A7" s="12"/>
      <c r="E7" s="198" t="s">
        <v>23</v>
      </c>
      <c r="F7" s="198"/>
      <c r="G7" s="198"/>
      <c r="H7" s="198"/>
      <c r="I7" s="198"/>
      <c r="J7" s="198"/>
      <c r="K7" s="198"/>
      <c r="L7" s="198"/>
      <c r="M7" s="198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>
      <c r="A8" s="12"/>
      <c r="E8" s="199" t="s">
        <v>92</v>
      </c>
      <c r="F8" s="199"/>
      <c r="G8" s="199"/>
      <c r="H8" s="199"/>
      <c r="I8" s="199"/>
      <c r="J8" s="199"/>
      <c r="K8" s="199"/>
      <c r="L8" s="199"/>
      <c r="M8" s="199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>
      <c r="A9" s="197" t="s">
        <v>93</v>
      </c>
      <c r="B9" s="197"/>
      <c r="C9" s="197"/>
      <c r="D9" s="197"/>
      <c r="E9" s="197"/>
      <c r="F9" s="197"/>
      <c r="G9" s="197"/>
      <c r="H9" s="197"/>
      <c r="I9" s="197"/>
      <c r="J9" s="197"/>
      <c r="K9" s="43"/>
      <c r="L9" s="44"/>
    </row>
    <row r="10" spans="1:30" ht="13.5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>
      <c r="A11" s="169" t="s">
        <v>60</v>
      </c>
      <c r="B11" s="169" t="s">
        <v>2</v>
      </c>
      <c r="C11" s="169" t="s">
        <v>4</v>
      </c>
      <c r="D11" s="169" t="s">
        <v>5</v>
      </c>
      <c r="E11" s="169" t="s">
        <v>71</v>
      </c>
      <c r="F11" s="184" t="s">
        <v>6</v>
      </c>
      <c r="G11" s="185"/>
      <c r="H11" s="185"/>
      <c r="I11" s="185"/>
      <c r="J11" s="185"/>
      <c r="K11" s="192" t="s">
        <v>74</v>
      </c>
    </row>
    <row r="12" spans="1:30" ht="15.75">
      <c r="A12" s="202"/>
      <c r="B12" s="179"/>
      <c r="C12" s="179"/>
      <c r="D12" s="179"/>
      <c r="E12" s="179"/>
      <c r="F12" s="4">
        <v>2014</v>
      </c>
      <c r="G12" s="4">
        <v>2015</v>
      </c>
      <c r="H12" s="26">
        <v>2016</v>
      </c>
      <c r="I12" s="70">
        <v>2017</v>
      </c>
      <c r="J12" s="71" t="s">
        <v>51</v>
      </c>
      <c r="K12" s="193"/>
    </row>
    <row r="13" spans="1:30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0">
        <v>9</v>
      </c>
      <c r="J13" s="9">
        <v>10</v>
      </c>
      <c r="K13" s="6">
        <v>11</v>
      </c>
    </row>
    <row r="14" spans="1:30" s="53" customFormat="1" ht="22.5" customHeight="1">
      <c r="A14" s="50"/>
      <c r="B14" s="176" t="s">
        <v>3</v>
      </c>
      <c r="C14" s="177"/>
      <c r="D14" s="177"/>
      <c r="E14" s="177"/>
      <c r="F14" s="177"/>
      <c r="G14" s="177"/>
      <c r="H14" s="177"/>
      <c r="I14" s="177"/>
      <c r="J14" s="178"/>
      <c r="K14" s="33"/>
      <c r="L14" s="35"/>
    </row>
    <row r="15" spans="1:30" ht="38.25" customHeight="1">
      <c r="A15" s="49">
        <v>1</v>
      </c>
      <c r="B15" s="166" t="s">
        <v>28</v>
      </c>
      <c r="C15" s="182"/>
      <c r="D15" s="182"/>
      <c r="E15" s="182"/>
      <c r="F15" s="182"/>
      <c r="G15" s="182"/>
      <c r="H15" s="182"/>
      <c r="I15" s="182"/>
      <c r="J15" s="183"/>
      <c r="K15" s="15"/>
    </row>
    <row r="16" spans="1:30" ht="66" customHeight="1">
      <c r="A16" s="49">
        <v>2</v>
      </c>
      <c r="B16" s="8" t="s">
        <v>66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>
      <c r="A17" s="203">
        <v>3</v>
      </c>
      <c r="B17" s="180" t="s">
        <v>68</v>
      </c>
      <c r="C17" s="20" t="s">
        <v>67</v>
      </c>
      <c r="D17" s="6" t="s">
        <v>62</v>
      </c>
      <c r="E17" s="6">
        <v>23</v>
      </c>
      <c r="F17" s="6">
        <v>4</v>
      </c>
      <c r="G17" s="60">
        <v>94</v>
      </c>
      <c r="H17" s="61">
        <v>36</v>
      </c>
      <c r="I17" s="61">
        <v>25</v>
      </c>
      <c r="J17" s="60">
        <v>81</v>
      </c>
      <c r="K17" s="186" t="s">
        <v>78</v>
      </c>
      <c r="L17" s="12">
        <f>SUM(F17:J17)</f>
        <v>240</v>
      </c>
    </row>
    <row r="18" spans="1:13" ht="95.25" customHeight="1">
      <c r="A18" s="204"/>
      <c r="B18" s="181"/>
      <c r="C18" s="20" t="s">
        <v>88</v>
      </c>
      <c r="D18" s="6" t="s">
        <v>62</v>
      </c>
      <c r="E18" s="6" t="s">
        <v>30</v>
      </c>
      <c r="F18" s="6">
        <v>26</v>
      </c>
      <c r="G18" s="60">
        <v>141</v>
      </c>
      <c r="H18" s="61" t="s">
        <v>30</v>
      </c>
      <c r="I18" s="61">
        <v>36</v>
      </c>
      <c r="J18" s="60">
        <v>45</v>
      </c>
      <c r="K18" s="187"/>
      <c r="L18" s="12">
        <f t="shared" ref="L18:L51" si="0">SUM(F18:J18)</f>
        <v>248</v>
      </c>
    </row>
    <row r="19" spans="1:13" ht="63" customHeight="1">
      <c r="A19" s="49">
        <v>4</v>
      </c>
      <c r="B19" s="11" t="s">
        <v>69</v>
      </c>
      <c r="C19" s="21" t="s">
        <v>61</v>
      </c>
      <c r="D19" s="6" t="s">
        <v>62</v>
      </c>
      <c r="E19" s="6" t="s">
        <v>30</v>
      </c>
      <c r="F19" s="6" t="s">
        <v>30</v>
      </c>
      <c r="G19" s="6" t="s">
        <v>30</v>
      </c>
      <c r="H19" s="9" t="s">
        <v>30</v>
      </c>
      <c r="I19" s="61" t="s">
        <v>30</v>
      </c>
      <c r="J19" s="6">
        <v>8</v>
      </c>
      <c r="K19" s="16" t="s">
        <v>50</v>
      </c>
      <c r="L19" s="12">
        <f t="shared" si="0"/>
        <v>8</v>
      </c>
    </row>
    <row r="20" spans="1:13" ht="63" customHeight="1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1"/>
      <c r="J20" s="6"/>
      <c r="K20" s="16"/>
    </row>
    <row r="21" spans="1:13" ht="48" customHeight="1">
      <c r="A21" s="216">
        <v>6</v>
      </c>
      <c r="B21" s="213" t="s">
        <v>35</v>
      </c>
      <c r="C21" s="194" t="s">
        <v>8</v>
      </c>
      <c r="D21" s="191" t="s">
        <v>62</v>
      </c>
      <c r="E21" s="6">
        <v>1</v>
      </c>
      <c r="F21" s="9">
        <v>4</v>
      </c>
      <c r="G21" s="9">
        <v>1</v>
      </c>
      <c r="H21" s="9">
        <v>5</v>
      </c>
      <c r="I21" s="61">
        <v>2</v>
      </c>
      <c r="J21" s="9" t="s">
        <v>30</v>
      </c>
      <c r="K21" s="17" t="s">
        <v>79</v>
      </c>
      <c r="L21" s="12">
        <f t="shared" si="0"/>
        <v>12</v>
      </c>
      <c r="M21" s="39">
        <f>SUM(L21:L25)</f>
        <v>13</v>
      </c>
    </row>
    <row r="22" spans="1:13" ht="51.75" customHeight="1">
      <c r="A22" s="216"/>
      <c r="B22" s="214"/>
      <c r="C22" s="195"/>
      <c r="D22" s="170"/>
      <c r="E22" s="6" t="s">
        <v>30</v>
      </c>
      <c r="F22" s="9" t="s">
        <v>30</v>
      </c>
      <c r="G22" s="9" t="s">
        <v>30</v>
      </c>
      <c r="H22" s="9" t="s">
        <v>30</v>
      </c>
      <c r="I22" s="61" t="s">
        <v>30</v>
      </c>
      <c r="J22" s="9" t="s">
        <v>30</v>
      </c>
      <c r="K22" s="16" t="s">
        <v>83</v>
      </c>
      <c r="L22" s="12">
        <f t="shared" si="0"/>
        <v>0</v>
      </c>
    </row>
    <row r="23" spans="1:13" ht="69.75" customHeight="1">
      <c r="A23" s="216"/>
      <c r="B23" s="214"/>
      <c r="C23" s="195"/>
      <c r="D23" s="170"/>
      <c r="E23" s="6" t="s">
        <v>30</v>
      </c>
      <c r="F23" s="9">
        <v>1</v>
      </c>
      <c r="G23" s="9" t="s">
        <v>30</v>
      </c>
      <c r="H23" s="9" t="s">
        <v>30</v>
      </c>
      <c r="I23" s="61" t="s">
        <v>30</v>
      </c>
      <c r="J23" s="9" t="s">
        <v>30</v>
      </c>
      <c r="K23" s="17" t="s">
        <v>91</v>
      </c>
      <c r="L23" s="12">
        <f t="shared" si="0"/>
        <v>1</v>
      </c>
    </row>
    <row r="24" spans="1:13" ht="63" customHeight="1">
      <c r="A24" s="216"/>
      <c r="B24" s="214"/>
      <c r="C24" s="195"/>
      <c r="D24" s="170"/>
      <c r="E24" s="6" t="s">
        <v>30</v>
      </c>
      <c r="F24" s="9" t="s">
        <v>30</v>
      </c>
      <c r="G24" s="9" t="s">
        <v>30</v>
      </c>
      <c r="H24" s="9" t="s">
        <v>30</v>
      </c>
      <c r="I24" s="61" t="s">
        <v>30</v>
      </c>
      <c r="J24" s="9" t="s">
        <v>30</v>
      </c>
      <c r="K24" s="16" t="s">
        <v>10</v>
      </c>
      <c r="L24" s="12">
        <f t="shared" si="0"/>
        <v>0</v>
      </c>
    </row>
    <row r="25" spans="1:13" ht="69" customHeight="1">
      <c r="A25" s="216"/>
      <c r="B25" s="214"/>
      <c r="C25" s="195"/>
      <c r="D25" s="170"/>
      <c r="E25" s="6" t="s">
        <v>30</v>
      </c>
      <c r="F25" s="61" t="s">
        <v>30</v>
      </c>
      <c r="G25" s="9" t="s">
        <v>30</v>
      </c>
      <c r="H25" s="9" t="s">
        <v>30</v>
      </c>
      <c r="I25" s="61" t="s">
        <v>30</v>
      </c>
      <c r="J25" s="9" t="s">
        <v>30</v>
      </c>
      <c r="K25" s="18" t="s">
        <v>11</v>
      </c>
      <c r="L25" s="12">
        <f t="shared" si="0"/>
        <v>0</v>
      </c>
    </row>
    <row r="26" spans="1:13" ht="29.25" customHeight="1">
      <c r="A26" s="216"/>
      <c r="B26" s="214"/>
      <c r="C26" s="195"/>
      <c r="D26" s="170"/>
      <c r="E26" s="6">
        <v>7</v>
      </c>
      <c r="F26" s="9" t="s">
        <v>30</v>
      </c>
      <c r="G26" s="9" t="s">
        <v>30</v>
      </c>
      <c r="H26" s="9" t="s">
        <v>30</v>
      </c>
      <c r="I26" s="61" t="s">
        <v>30</v>
      </c>
      <c r="J26" s="9" t="s">
        <v>30</v>
      </c>
      <c r="K26" s="227" t="s">
        <v>81</v>
      </c>
      <c r="L26" s="12" t="e">
        <f>F26+G26+H26+J26</f>
        <v>#VALUE!</v>
      </c>
    </row>
    <row r="27" spans="1:13" ht="33.75" customHeight="1">
      <c r="A27" s="216"/>
      <c r="B27" s="215"/>
      <c r="C27" s="196"/>
      <c r="D27" s="6" t="s">
        <v>25</v>
      </c>
      <c r="E27" s="6"/>
      <c r="F27" s="9" t="s">
        <v>30</v>
      </c>
      <c r="G27" s="61">
        <v>29.2</v>
      </c>
      <c r="H27" s="9" t="s">
        <v>30</v>
      </c>
      <c r="I27" s="61" t="s">
        <v>30</v>
      </c>
      <c r="J27" s="9" t="s">
        <v>30</v>
      </c>
      <c r="K27" s="228"/>
      <c r="L27" s="12" t="e">
        <f>F27+G27+H27+J27</f>
        <v>#VALUE!</v>
      </c>
    </row>
    <row r="28" spans="1:13" ht="45.75" customHeight="1">
      <c r="A28" s="216">
        <v>7</v>
      </c>
      <c r="B28" s="217" t="s">
        <v>36</v>
      </c>
      <c r="C28" s="163" t="s">
        <v>75</v>
      </c>
      <c r="D28" s="191" t="s">
        <v>62</v>
      </c>
      <c r="E28" s="6">
        <v>1</v>
      </c>
      <c r="F28" s="9">
        <v>1</v>
      </c>
      <c r="G28" s="9" t="s">
        <v>30</v>
      </c>
      <c r="H28" s="9" t="s">
        <v>30</v>
      </c>
      <c r="I28" s="61" t="s">
        <v>30</v>
      </c>
      <c r="J28" s="9" t="s">
        <v>30</v>
      </c>
      <c r="K28" s="17" t="s">
        <v>85</v>
      </c>
      <c r="L28" s="12">
        <f t="shared" si="0"/>
        <v>1</v>
      </c>
      <c r="M28" s="39">
        <f>SUM(L28:L30)</f>
        <v>1</v>
      </c>
    </row>
    <row r="29" spans="1:13" ht="44.25" customHeight="1">
      <c r="A29" s="216"/>
      <c r="B29" s="217"/>
      <c r="C29" s="164"/>
      <c r="D29" s="170"/>
      <c r="E29" s="6" t="s">
        <v>30</v>
      </c>
      <c r="F29" s="9" t="s">
        <v>30</v>
      </c>
      <c r="G29" s="9" t="s">
        <v>30</v>
      </c>
      <c r="H29" s="9" t="s">
        <v>30</v>
      </c>
      <c r="I29" s="61" t="s">
        <v>30</v>
      </c>
      <c r="J29" s="9" t="s">
        <v>30</v>
      </c>
      <c r="K29" s="16" t="s">
        <v>83</v>
      </c>
      <c r="L29" s="12">
        <f t="shared" si="0"/>
        <v>0</v>
      </c>
    </row>
    <row r="30" spans="1:13" ht="57" customHeight="1">
      <c r="A30" s="216"/>
      <c r="B30" s="217"/>
      <c r="C30" s="165"/>
      <c r="D30" s="171"/>
      <c r="E30" s="6">
        <v>9</v>
      </c>
      <c r="F30" s="9" t="s">
        <v>30</v>
      </c>
      <c r="G30" s="9" t="s">
        <v>30</v>
      </c>
      <c r="H30" s="9" t="s">
        <v>30</v>
      </c>
      <c r="I30" s="61" t="s">
        <v>30</v>
      </c>
      <c r="J30" s="9" t="s">
        <v>30</v>
      </c>
      <c r="K30" s="18" t="s">
        <v>86</v>
      </c>
      <c r="L30" s="12">
        <f t="shared" si="0"/>
        <v>0</v>
      </c>
    </row>
    <row r="31" spans="1:13" ht="48" customHeight="1">
      <c r="A31" s="216">
        <v>8</v>
      </c>
      <c r="B31" s="213" t="s">
        <v>37</v>
      </c>
      <c r="C31" s="163" t="s">
        <v>13</v>
      </c>
      <c r="D31" s="191" t="s">
        <v>62</v>
      </c>
      <c r="E31" s="6">
        <v>1</v>
      </c>
      <c r="F31" s="9">
        <v>2</v>
      </c>
      <c r="G31" s="9">
        <v>1</v>
      </c>
      <c r="H31" s="9" t="s">
        <v>30</v>
      </c>
      <c r="I31" s="61">
        <v>1</v>
      </c>
      <c r="J31" s="9" t="s">
        <v>30</v>
      </c>
      <c r="K31" s="17" t="s">
        <v>84</v>
      </c>
      <c r="L31" s="12">
        <f t="shared" si="0"/>
        <v>4</v>
      </c>
      <c r="M31" s="39">
        <f>SUM(L31:L34)</f>
        <v>5</v>
      </c>
    </row>
    <row r="32" spans="1:13" ht="48.75" customHeight="1">
      <c r="A32" s="216"/>
      <c r="B32" s="214"/>
      <c r="C32" s="164"/>
      <c r="D32" s="170"/>
      <c r="E32" s="6" t="s">
        <v>30</v>
      </c>
      <c r="F32" s="9" t="s">
        <v>30</v>
      </c>
      <c r="G32" s="9" t="s">
        <v>30</v>
      </c>
      <c r="H32" s="9" t="s">
        <v>30</v>
      </c>
      <c r="I32" s="61" t="s">
        <v>30</v>
      </c>
      <c r="J32" s="9" t="s">
        <v>30</v>
      </c>
      <c r="K32" s="16" t="s">
        <v>83</v>
      </c>
      <c r="L32" s="12">
        <f t="shared" si="0"/>
        <v>0</v>
      </c>
    </row>
    <row r="33" spans="1:13" ht="56.25" customHeight="1">
      <c r="A33" s="216"/>
      <c r="B33" s="214"/>
      <c r="C33" s="164"/>
      <c r="D33" s="170"/>
      <c r="E33" s="6">
        <v>2</v>
      </c>
      <c r="F33" s="9" t="s">
        <v>30</v>
      </c>
      <c r="G33" s="9" t="s">
        <v>30</v>
      </c>
      <c r="H33" s="9" t="s">
        <v>30</v>
      </c>
      <c r="I33" s="61" t="s">
        <v>30</v>
      </c>
      <c r="J33" s="9" t="s">
        <v>30</v>
      </c>
      <c r="K33" s="18" t="s">
        <v>81</v>
      </c>
      <c r="L33" s="12">
        <f t="shared" si="0"/>
        <v>0</v>
      </c>
    </row>
    <row r="34" spans="1:13" ht="36.75" customHeight="1">
      <c r="A34" s="216"/>
      <c r="B34" s="215"/>
      <c r="C34" s="165"/>
      <c r="D34" s="171"/>
      <c r="E34" s="6" t="s">
        <v>30</v>
      </c>
      <c r="F34" s="9">
        <v>1</v>
      </c>
      <c r="G34" s="9" t="s">
        <v>30</v>
      </c>
      <c r="H34" s="9" t="s">
        <v>30</v>
      </c>
      <c r="I34" s="61" t="s">
        <v>30</v>
      </c>
      <c r="J34" s="9" t="s">
        <v>30</v>
      </c>
      <c r="K34" s="18" t="s">
        <v>56</v>
      </c>
      <c r="L34" s="12">
        <f t="shared" si="0"/>
        <v>1</v>
      </c>
    </row>
    <row r="35" spans="1:13" ht="48" customHeight="1">
      <c r="A35" s="216">
        <v>9</v>
      </c>
      <c r="B35" s="213" t="s">
        <v>48</v>
      </c>
      <c r="C35" s="160" t="s">
        <v>49</v>
      </c>
      <c r="D35" s="169" t="s">
        <v>62</v>
      </c>
      <c r="E35" s="6" t="s">
        <v>30</v>
      </c>
      <c r="F35" s="9" t="s">
        <v>30</v>
      </c>
      <c r="G35" s="9" t="s">
        <v>30</v>
      </c>
      <c r="H35" s="9" t="s">
        <v>30</v>
      </c>
      <c r="I35" s="61" t="s">
        <v>30</v>
      </c>
      <c r="J35" s="9" t="s">
        <v>30</v>
      </c>
      <c r="K35" s="17" t="s">
        <v>79</v>
      </c>
      <c r="L35" s="12">
        <f t="shared" si="0"/>
        <v>0</v>
      </c>
      <c r="M35" s="39">
        <f>SUM(L35:L37)</f>
        <v>2</v>
      </c>
    </row>
    <row r="36" spans="1:13" ht="48.75" customHeight="1">
      <c r="A36" s="216"/>
      <c r="B36" s="214"/>
      <c r="C36" s="161"/>
      <c r="D36" s="169"/>
      <c r="E36" s="6" t="s">
        <v>30</v>
      </c>
      <c r="F36" s="9" t="s">
        <v>30</v>
      </c>
      <c r="G36" s="9" t="s">
        <v>30</v>
      </c>
      <c r="H36" s="9" t="s">
        <v>30</v>
      </c>
      <c r="I36" s="61" t="s">
        <v>30</v>
      </c>
      <c r="J36" s="9" t="s">
        <v>30</v>
      </c>
      <c r="K36" s="16" t="s">
        <v>80</v>
      </c>
      <c r="L36" s="12">
        <f t="shared" si="0"/>
        <v>0</v>
      </c>
    </row>
    <row r="37" spans="1:13" ht="55.5" customHeight="1">
      <c r="A37" s="216"/>
      <c r="B37" s="214"/>
      <c r="C37" s="162"/>
      <c r="D37" s="169"/>
      <c r="E37" s="6">
        <v>10</v>
      </c>
      <c r="F37" s="9">
        <v>2</v>
      </c>
      <c r="G37" s="9" t="s">
        <v>30</v>
      </c>
      <c r="H37" s="9" t="s">
        <v>30</v>
      </c>
      <c r="I37" s="61" t="s">
        <v>30</v>
      </c>
      <c r="J37" s="9" t="s">
        <v>30</v>
      </c>
      <c r="K37" s="18" t="s">
        <v>87</v>
      </c>
      <c r="L37" s="12">
        <f t="shared" si="0"/>
        <v>2</v>
      </c>
    </row>
    <row r="38" spans="1:13" ht="53.25" customHeight="1">
      <c r="A38" s="216"/>
      <c r="B38" s="215"/>
      <c r="C38" s="20" t="s">
        <v>76</v>
      </c>
      <c r="D38" s="169"/>
      <c r="E38" s="6">
        <v>1</v>
      </c>
      <c r="F38" s="9" t="s">
        <v>30</v>
      </c>
      <c r="G38" s="9" t="s">
        <v>30</v>
      </c>
      <c r="H38" s="9" t="s">
        <v>30</v>
      </c>
      <c r="I38" s="61" t="s">
        <v>30</v>
      </c>
      <c r="J38" s="9" t="s">
        <v>30</v>
      </c>
      <c r="K38" s="17" t="s">
        <v>79</v>
      </c>
      <c r="L38" s="12">
        <f t="shared" si="0"/>
        <v>0</v>
      </c>
    </row>
    <row r="39" spans="1:13" ht="47.25" customHeight="1">
      <c r="A39" s="216">
        <v>10</v>
      </c>
      <c r="B39" s="213" t="s">
        <v>38</v>
      </c>
      <c r="C39" s="163" t="s">
        <v>72</v>
      </c>
      <c r="D39" s="170" t="s">
        <v>62</v>
      </c>
      <c r="E39" s="6" t="s">
        <v>30</v>
      </c>
      <c r="F39" s="9" t="s">
        <v>30</v>
      </c>
      <c r="G39" s="9" t="s">
        <v>30</v>
      </c>
      <c r="H39" s="9" t="s">
        <v>30</v>
      </c>
      <c r="I39" s="61" t="s">
        <v>30</v>
      </c>
      <c r="J39" s="9" t="s">
        <v>30</v>
      </c>
      <c r="K39" s="17" t="s">
        <v>0</v>
      </c>
      <c r="L39" s="12">
        <f t="shared" si="0"/>
        <v>0</v>
      </c>
      <c r="M39" s="39">
        <f>SUM(L39:L41)</f>
        <v>10</v>
      </c>
    </row>
    <row r="40" spans="1:13" ht="47.25" customHeight="1">
      <c r="A40" s="216"/>
      <c r="B40" s="214"/>
      <c r="C40" s="164"/>
      <c r="D40" s="170"/>
      <c r="E40" s="6" t="s">
        <v>30</v>
      </c>
      <c r="F40" s="9" t="s">
        <v>30</v>
      </c>
      <c r="G40" s="9" t="s">
        <v>30</v>
      </c>
      <c r="H40" s="9" t="s">
        <v>30</v>
      </c>
      <c r="I40" s="61" t="s">
        <v>30</v>
      </c>
      <c r="J40" s="9" t="s">
        <v>30</v>
      </c>
      <c r="K40" s="16" t="s">
        <v>80</v>
      </c>
      <c r="L40" s="12">
        <f t="shared" si="0"/>
        <v>0</v>
      </c>
    </row>
    <row r="41" spans="1:13" ht="63.75" customHeight="1">
      <c r="A41" s="216"/>
      <c r="B41" s="215"/>
      <c r="C41" s="165"/>
      <c r="D41" s="171"/>
      <c r="E41" s="6" t="s">
        <v>30</v>
      </c>
      <c r="F41" s="9" t="s">
        <v>30</v>
      </c>
      <c r="G41" s="61">
        <v>10</v>
      </c>
      <c r="H41" s="9" t="s">
        <v>30</v>
      </c>
      <c r="I41" s="61" t="s">
        <v>30</v>
      </c>
      <c r="J41" s="9" t="s">
        <v>30</v>
      </c>
      <c r="K41" s="18" t="s">
        <v>1</v>
      </c>
      <c r="L41" s="12">
        <f t="shared" si="0"/>
        <v>10</v>
      </c>
    </row>
    <row r="42" spans="1:13" ht="45.75" customHeight="1">
      <c r="A42" s="216">
        <v>11</v>
      </c>
      <c r="B42" s="213" t="s">
        <v>40</v>
      </c>
      <c r="C42" s="163" t="s">
        <v>73</v>
      </c>
      <c r="D42" s="191" t="s">
        <v>62</v>
      </c>
      <c r="E42" s="6" t="s">
        <v>30</v>
      </c>
      <c r="F42" s="9">
        <v>1</v>
      </c>
      <c r="G42" s="9" t="s">
        <v>30</v>
      </c>
      <c r="H42" s="9" t="s">
        <v>30</v>
      </c>
      <c r="I42" s="61" t="s">
        <v>30</v>
      </c>
      <c r="J42" s="9" t="s">
        <v>30</v>
      </c>
      <c r="K42" s="17" t="s">
        <v>79</v>
      </c>
      <c r="L42" s="12">
        <f t="shared" si="0"/>
        <v>1</v>
      </c>
      <c r="M42" s="39">
        <f>SUM(L42:L43)</f>
        <v>1</v>
      </c>
    </row>
    <row r="43" spans="1:13" ht="49.5" customHeight="1">
      <c r="A43" s="216"/>
      <c r="B43" s="214"/>
      <c r="C43" s="164"/>
      <c r="D43" s="170"/>
      <c r="E43" s="6" t="s">
        <v>30</v>
      </c>
      <c r="F43" s="9" t="s">
        <v>30</v>
      </c>
      <c r="G43" s="9" t="s">
        <v>30</v>
      </c>
      <c r="H43" s="9" t="s">
        <v>30</v>
      </c>
      <c r="I43" s="61" t="s">
        <v>30</v>
      </c>
      <c r="J43" s="9" t="s">
        <v>30</v>
      </c>
      <c r="K43" s="16" t="s">
        <v>80</v>
      </c>
      <c r="L43" s="12">
        <f t="shared" si="0"/>
        <v>0</v>
      </c>
    </row>
    <row r="44" spans="1:13" ht="59.25" customHeight="1">
      <c r="A44" s="216"/>
      <c r="B44" s="215"/>
      <c r="C44" s="165"/>
      <c r="D44" s="171"/>
      <c r="E44" s="31" t="s">
        <v>30</v>
      </c>
      <c r="F44" s="32" t="s">
        <v>30</v>
      </c>
      <c r="G44" s="9" t="s">
        <v>30</v>
      </c>
      <c r="H44" s="9" t="s">
        <v>30</v>
      </c>
      <c r="I44" s="61" t="s">
        <v>30</v>
      </c>
      <c r="J44" s="9" t="s">
        <v>30</v>
      </c>
      <c r="K44" s="18" t="s">
        <v>1</v>
      </c>
      <c r="L44" s="12">
        <f t="shared" si="0"/>
        <v>0</v>
      </c>
    </row>
    <row r="45" spans="1:13" ht="56.25" customHeight="1">
      <c r="A45" s="69">
        <v>12</v>
      </c>
      <c r="B45" s="66" t="s">
        <v>41</v>
      </c>
      <c r="C45" s="34" t="s">
        <v>15</v>
      </c>
      <c r="D45" s="31" t="s">
        <v>62</v>
      </c>
      <c r="E45" s="31" t="s">
        <v>30</v>
      </c>
      <c r="F45" s="32" t="s">
        <v>30</v>
      </c>
      <c r="G45" s="61">
        <v>1</v>
      </c>
      <c r="H45" s="9" t="s">
        <v>30</v>
      </c>
      <c r="I45" s="61" t="s">
        <v>30</v>
      </c>
      <c r="J45" s="9" t="s">
        <v>30</v>
      </c>
      <c r="K45" s="18" t="s">
        <v>81</v>
      </c>
      <c r="L45" s="12">
        <f t="shared" si="0"/>
        <v>1</v>
      </c>
    </row>
    <row r="46" spans="1:13" ht="55.5" customHeight="1">
      <c r="A46" s="69">
        <v>13</v>
      </c>
      <c r="B46" s="67" t="s">
        <v>42</v>
      </c>
      <c r="C46" s="34" t="s">
        <v>17</v>
      </c>
      <c r="D46" s="31" t="s">
        <v>62</v>
      </c>
      <c r="E46" s="31" t="s">
        <v>30</v>
      </c>
      <c r="F46" s="32" t="s">
        <v>30</v>
      </c>
      <c r="G46" s="61">
        <v>2</v>
      </c>
      <c r="H46" s="9" t="s">
        <v>30</v>
      </c>
      <c r="I46" s="61" t="s">
        <v>30</v>
      </c>
      <c r="J46" s="9" t="s">
        <v>30</v>
      </c>
      <c r="K46" s="77" t="s">
        <v>81</v>
      </c>
      <c r="L46" s="12">
        <f t="shared" si="0"/>
        <v>2</v>
      </c>
    </row>
    <row r="47" spans="1:13" s="53" customFormat="1" ht="62.25" customHeight="1">
      <c r="A47" s="69">
        <v>14</v>
      </c>
      <c r="B47" s="67" t="s">
        <v>45</v>
      </c>
      <c r="C47" s="37" t="s">
        <v>47</v>
      </c>
      <c r="D47" s="32" t="s">
        <v>62</v>
      </c>
      <c r="E47" s="9" t="s">
        <v>30</v>
      </c>
      <c r="F47" s="9">
        <v>3</v>
      </c>
      <c r="G47" s="61" t="s">
        <v>30</v>
      </c>
      <c r="H47" s="9">
        <v>2</v>
      </c>
      <c r="I47" s="61">
        <v>2</v>
      </c>
      <c r="J47" s="9" t="s">
        <v>30</v>
      </c>
      <c r="K47" s="38" t="s">
        <v>81</v>
      </c>
      <c r="L47" s="35">
        <f>SUM(F47:J47)</f>
        <v>7</v>
      </c>
    </row>
    <row r="48" spans="1:13" ht="56.25" customHeight="1">
      <c r="A48" s="69">
        <v>15</v>
      </c>
      <c r="B48" s="67" t="s">
        <v>44</v>
      </c>
      <c r="C48" s="34" t="s">
        <v>18</v>
      </c>
      <c r="D48" s="31" t="s">
        <v>62</v>
      </c>
      <c r="E48" s="31" t="s">
        <v>30</v>
      </c>
      <c r="F48" s="32" t="s">
        <v>30</v>
      </c>
      <c r="G48" s="9" t="s">
        <v>30</v>
      </c>
      <c r="H48" s="9" t="s">
        <v>30</v>
      </c>
      <c r="I48" s="61" t="s">
        <v>30</v>
      </c>
      <c r="J48" s="9" t="s">
        <v>30</v>
      </c>
      <c r="K48" s="18" t="s">
        <v>81</v>
      </c>
      <c r="L48" s="12">
        <f t="shared" si="0"/>
        <v>0</v>
      </c>
    </row>
    <row r="49" spans="1:12" ht="76.5" customHeight="1">
      <c r="A49" s="51">
        <v>16</v>
      </c>
      <c r="B49" s="68" t="s">
        <v>43</v>
      </c>
      <c r="C49" s="47" t="s">
        <v>26</v>
      </c>
      <c r="D49" s="31" t="s">
        <v>62</v>
      </c>
      <c r="E49" s="6" t="s">
        <v>30</v>
      </c>
      <c r="F49" s="9" t="s">
        <v>30</v>
      </c>
      <c r="G49" s="9" t="s">
        <v>30</v>
      </c>
      <c r="H49" s="9" t="s">
        <v>30</v>
      </c>
      <c r="I49" s="61" t="s">
        <v>30</v>
      </c>
      <c r="J49" s="9" t="s">
        <v>30</v>
      </c>
      <c r="K49" s="18" t="s">
        <v>81</v>
      </c>
      <c r="L49" s="12">
        <f t="shared" si="0"/>
        <v>0</v>
      </c>
    </row>
    <row r="50" spans="1:12" ht="34.5" customHeight="1">
      <c r="A50" s="50">
        <v>17</v>
      </c>
      <c r="B50" s="166" t="s">
        <v>19</v>
      </c>
      <c r="C50" s="167"/>
      <c r="D50" s="167"/>
      <c r="E50" s="167"/>
      <c r="F50" s="167"/>
      <c r="G50" s="167"/>
      <c r="H50" s="167"/>
      <c r="I50" s="167"/>
      <c r="J50" s="168"/>
      <c r="K50" s="15"/>
    </row>
    <row r="51" spans="1:12" ht="64.5" customHeight="1">
      <c r="A51" s="49">
        <v>18</v>
      </c>
      <c r="B51" s="8" t="s">
        <v>63</v>
      </c>
      <c r="C51" s="19" t="s">
        <v>70</v>
      </c>
      <c r="D51" s="6" t="s">
        <v>64</v>
      </c>
      <c r="E51" s="6">
        <v>26195</v>
      </c>
      <c r="F51" s="9">
        <v>36650</v>
      </c>
      <c r="G51" s="9">
        <v>36650</v>
      </c>
      <c r="H51" s="9">
        <v>36650</v>
      </c>
      <c r="I51" s="61">
        <v>36650</v>
      </c>
      <c r="J51" s="61">
        <v>109950</v>
      </c>
      <c r="K51" s="16" t="s">
        <v>77</v>
      </c>
      <c r="L51" s="12">
        <f t="shared" si="0"/>
        <v>256550</v>
      </c>
    </row>
    <row r="52" spans="1:12" ht="32.25" customHeight="1">
      <c r="A52" s="75">
        <v>19</v>
      </c>
      <c r="B52" s="224" t="s">
        <v>53</v>
      </c>
      <c r="C52" s="225"/>
      <c r="D52" s="225"/>
      <c r="E52" s="225"/>
      <c r="F52" s="225"/>
      <c r="G52" s="225"/>
      <c r="H52" s="225"/>
      <c r="I52" s="225"/>
      <c r="J52" s="226"/>
      <c r="K52" s="15"/>
    </row>
    <row r="53" spans="1:12" ht="56.25">
      <c r="A53" s="76">
        <v>20</v>
      </c>
      <c r="B53" s="72" t="s">
        <v>52</v>
      </c>
      <c r="C53" s="73" t="s">
        <v>55</v>
      </c>
      <c r="D53" s="74" t="s">
        <v>62</v>
      </c>
      <c r="E53" s="60" t="s">
        <v>30</v>
      </c>
      <c r="F53" s="61" t="s">
        <v>30</v>
      </c>
      <c r="G53" s="61">
        <v>400</v>
      </c>
      <c r="H53" s="61">
        <v>400</v>
      </c>
      <c r="I53" s="61">
        <v>400</v>
      </c>
      <c r="J53" s="9" t="s">
        <v>30</v>
      </c>
      <c r="K53" s="62" t="s">
        <v>54</v>
      </c>
    </row>
    <row r="54" spans="1:12">
      <c r="A54" s="12"/>
    </row>
    <row r="55" spans="1:12">
      <c r="A55" s="12"/>
    </row>
    <row r="56" spans="1:12">
      <c r="A56" s="12"/>
    </row>
    <row r="57" spans="1:12">
      <c r="A57" s="12"/>
    </row>
    <row r="58" spans="1:12">
      <c r="A58" s="12"/>
    </row>
    <row r="59" spans="1:12">
      <c r="A59" s="12"/>
    </row>
    <row r="60" spans="1:12">
      <c r="A60" s="12"/>
    </row>
    <row r="61" spans="1:12">
      <c r="A61" s="12"/>
    </row>
    <row r="62" spans="1:12">
      <c r="A62" s="12"/>
    </row>
    <row r="63" spans="1:12">
      <c r="A63" s="12"/>
    </row>
    <row r="64" spans="1:12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8">
    <mergeCell ref="A42:A44"/>
    <mergeCell ref="B42:B44"/>
    <mergeCell ref="A35:A38"/>
    <mergeCell ref="B35:B38"/>
    <mergeCell ref="A39:A41"/>
    <mergeCell ref="B39:B41"/>
    <mergeCell ref="A31:A34"/>
    <mergeCell ref="B31:B34"/>
    <mergeCell ref="C31:C34"/>
    <mergeCell ref="D31:D34"/>
    <mergeCell ref="C28:C30"/>
    <mergeCell ref="D28:D30"/>
    <mergeCell ref="A28:A30"/>
    <mergeCell ref="B28:B30"/>
    <mergeCell ref="E3:M3"/>
    <mergeCell ref="W3:AD3"/>
    <mergeCell ref="E4:M4"/>
    <mergeCell ref="W4:AD4"/>
    <mergeCell ref="B14:J14"/>
    <mergeCell ref="E11:E12"/>
    <mergeCell ref="E7:M7"/>
    <mergeCell ref="C11:C12"/>
    <mergeCell ref="D11:D12"/>
    <mergeCell ref="W5:AD5"/>
    <mergeCell ref="B11:B12"/>
    <mergeCell ref="E5:M5"/>
    <mergeCell ref="D21:D26"/>
    <mergeCell ref="A17:A18"/>
    <mergeCell ref="B17:B18"/>
    <mergeCell ref="E8:M8"/>
    <mergeCell ref="A9:J9"/>
    <mergeCell ref="F11:J11"/>
    <mergeCell ref="K11:K12"/>
    <mergeCell ref="K17:K18"/>
    <mergeCell ref="B15:J15"/>
    <mergeCell ref="K26:K27"/>
    <mergeCell ref="C21:C27"/>
    <mergeCell ref="A11:A12"/>
    <mergeCell ref="A21:A27"/>
    <mergeCell ref="B21:B27"/>
    <mergeCell ref="B50:J50"/>
    <mergeCell ref="B52:J52"/>
    <mergeCell ref="C35:C37"/>
    <mergeCell ref="D35:D38"/>
    <mergeCell ref="C39:C41"/>
    <mergeCell ref="D39:D41"/>
    <mergeCell ref="C42:C44"/>
    <mergeCell ref="D42:D44"/>
  </mergeCells>
  <phoneticPr fontId="1" type="noConversion"/>
  <pageMargins left="0.15748031496062992" right="0.15748031496062992" top="0.27559055118110237" bottom="0.74803149606299213" header="0.31496062992125984" footer="0.15748031496062992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D95"/>
  <sheetViews>
    <sheetView workbookViewId="0">
      <selection sqref="A1:IV65536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>
      <c r="H1" s="53" t="s">
        <v>59</v>
      </c>
    </row>
    <row r="2" spans="1:30" ht="2.25" customHeight="1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>
      <c r="A3" s="12"/>
      <c r="E3" s="198" t="s">
        <v>46</v>
      </c>
      <c r="F3" s="198"/>
      <c r="G3" s="198"/>
      <c r="H3" s="198"/>
      <c r="I3" s="198"/>
      <c r="J3" s="198"/>
      <c r="K3" s="198"/>
      <c r="L3" s="198"/>
      <c r="M3" s="198"/>
      <c r="T3" s="42"/>
      <c r="U3" s="42"/>
      <c r="V3" s="42"/>
      <c r="W3" s="198"/>
      <c r="X3" s="198"/>
      <c r="Y3" s="198"/>
      <c r="Z3" s="198"/>
      <c r="AA3" s="198"/>
      <c r="AB3" s="198"/>
      <c r="AC3" s="198"/>
      <c r="AD3" s="198"/>
    </row>
    <row r="4" spans="1:30" s="40" customFormat="1" ht="14.25" customHeight="1">
      <c r="A4" s="12"/>
      <c r="E4" s="199" t="s">
        <v>94</v>
      </c>
      <c r="F4" s="199"/>
      <c r="G4" s="199"/>
      <c r="H4" s="199"/>
      <c r="I4" s="199"/>
      <c r="J4" s="199"/>
      <c r="K4" s="199"/>
      <c r="L4" s="199"/>
      <c r="M4" s="199"/>
      <c r="T4" s="42"/>
      <c r="U4" s="42"/>
      <c r="V4" s="42"/>
      <c r="W4" s="199"/>
      <c r="X4" s="199"/>
      <c r="Y4" s="199"/>
      <c r="Z4" s="199"/>
      <c r="AA4" s="199"/>
      <c r="AB4" s="199"/>
      <c r="AC4" s="199"/>
      <c r="AD4" s="199"/>
    </row>
    <row r="5" spans="1:30" s="40" customFormat="1" ht="18" customHeight="1">
      <c r="A5" s="12"/>
      <c r="E5" s="198" t="s">
        <v>22</v>
      </c>
      <c r="F5" s="198"/>
      <c r="G5" s="198"/>
      <c r="H5" s="198"/>
      <c r="I5" s="198"/>
      <c r="J5" s="198"/>
      <c r="K5" s="198"/>
      <c r="L5" s="198"/>
      <c r="M5" s="198"/>
      <c r="T5" s="42"/>
      <c r="U5" s="42"/>
      <c r="V5" s="42"/>
      <c r="W5" s="198"/>
      <c r="X5" s="198"/>
      <c r="Y5" s="198"/>
      <c r="Z5" s="198"/>
      <c r="AA5" s="198"/>
      <c r="AB5" s="198"/>
      <c r="AC5" s="198"/>
      <c r="AD5" s="198"/>
    </row>
    <row r="6" spans="1:30" s="40" customFormat="1" ht="14.25" customHeight="1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>
      <c r="A7" s="12"/>
      <c r="E7" s="198" t="s">
        <v>23</v>
      </c>
      <c r="F7" s="198"/>
      <c r="G7" s="198"/>
      <c r="H7" s="198"/>
      <c r="I7" s="198"/>
      <c r="J7" s="198"/>
      <c r="K7" s="198"/>
      <c r="L7" s="198"/>
      <c r="M7" s="198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>
      <c r="A8" s="12"/>
      <c r="E8" s="199" t="s">
        <v>92</v>
      </c>
      <c r="F8" s="199"/>
      <c r="G8" s="199"/>
      <c r="H8" s="199"/>
      <c r="I8" s="199"/>
      <c r="J8" s="199"/>
      <c r="K8" s="199"/>
      <c r="L8" s="199"/>
      <c r="M8" s="199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>
      <c r="A9" s="197" t="s">
        <v>93</v>
      </c>
      <c r="B9" s="197"/>
      <c r="C9" s="197"/>
      <c r="D9" s="197"/>
      <c r="E9" s="197"/>
      <c r="F9" s="197"/>
      <c r="G9" s="197"/>
      <c r="H9" s="197"/>
      <c r="I9" s="197"/>
      <c r="J9" s="197"/>
      <c r="K9" s="43"/>
      <c r="L9" s="44"/>
    </row>
    <row r="10" spans="1:30" ht="13.5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>
      <c r="A11" s="169" t="s">
        <v>60</v>
      </c>
      <c r="B11" s="169" t="s">
        <v>2</v>
      </c>
      <c r="C11" s="169" t="s">
        <v>4</v>
      </c>
      <c r="D11" s="169" t="s">
        <v>5</v>
      </c>
      <c r="E11" s="169" t="s">
        <v>71</v>
      </c>
      <c r="F11" s="184" t="s">
        <v>6</v>
      </c>
      <c r="G11" s="185"/>
      <c r="H11" s="185"/>
      <c r="I11" s="185"/>
      <c r="J11" s="185"/>
      <c r="K11" s="192" t="s">
        <v>74</v>
      </c>
    </row>
    <row r="12" spans="1:30" ht="15.75">
      <c r="A12" s="202"/>
      <c r="B12" s="179"/>
      <c r="C12" s="179"/>
      <c r="D12" s="179"/>
      <c r="E12" s="179"/>
      <c r="F12" s="4">
        <v>2014</v>
      </c>
      <c r="G12" s="4">
        <v>2015</v>
      </c>
      <c r="H12" s="26">
        <v>2016</v>
      </c>
      <c r="I12" s="26">
        <v>2017</v>
      </c>
      <c r="J12" s="5" t="s">
        <v>51</v>
      </c>
      <c r="K12" s="193"/>
    </row>
    <row r="13" spans="1:30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9">
        <v>10</v>
      </c>
      <c r="K13" s="6">
        <v>11</v>
      </c>
    </row>
    <row r="14" spans="1:30" s="53" customFormat="1" ht="22.5" customHeight="1">
      <c r="A14" s="50"/>
      <c r="B14" s="176" t="s">
        <v>3</v>
      </c>
      <c r="C14" s="177"/>
      <c r="D14" s="177"/>
      <c r="E14" s="177"/>
      <c r="F14" s="177"/>
      <c r="G14" s="177"/>
      <c r="H14" s="177"/>
      <c r="I14" s="177"/>
      <c r="J14" s="178"/>
      <c r="K14" s="33"/>
      <c r="L14" s="35"/>
    </row>
    <row r="15" spans="1:30" ht="38.25" customHeight="1">
      <c r="A15" s="49">
        <v>1</v>
      </c>
      <c r="B15" s="166" t="s">
        <v>28</v>
      </c>
      <c r="C15" s="182"/>
      <c r="D15" s="182"/>
      <c r="E15" s="182"/>
      <c r="F15" s="182"/>
      <c r="G15" s="182"/>
      <c r="H15" s="182"/>
      <c r="I15" s="182"/>
      <c r="J15" s="183"/>
      <c r="K15" s="15"/>
    </row>
    <row r="16" spans="1:30" ht="66" customHeight="1">
      <c r="A16" s="49">
        <v>2</v>
      </c>
      <c r="B16" s="8" t="s">
        <v>66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>
      <c r="A17" s="203">
        <v>3</v>
      </c>
      <c r="B17" s="180" t="s">
        <v>68</v>
      </c>
      <c r="C17" s="20" t="s">
        <v>67</v>
      </c>
      <c r="D17" s="6" t="s">
        <v>62</v>
      </c>
      <c r="E17" s="6">
        <v>23</v>
      </c>
      <c r="F17" s="6">
        <v>4</v>
      </c>
      <c r="G17" s="6">
        <v>94</v>
      </c>
      <c r="H17" s="9">
        <v>36</v>
      </c>
      <c r="I17" s="9">
        <v>25</v>
      </c>
      <c r="J17" s="6">
        <v>81</v>
      </c>
      <c r="K17" s="186" t="s">
        <v>78</v>
      </c>
      <c r="L17" s="12">
        <f>SUM(F17:J17)</f>
        <v>240</v>
      </c>
    </row>
    <row r="18" spans="1:13" ht="95.25" customHeight="1">
      <c r="A18" s="204"/>
      <c r="B18" s="181"/>
      <c r="C18" s="20" t="s">
        <v>88</v>
      </c>
      <c r="D18" s="6" t="s">
        <v>62</v>
      </c>
      <c r="E18" s="6" t="s">
        <v>30</v>
      </c>
      <c r="F18" s="6">
        <v>26</v>
      </c>
      <c r="G18" s="6">
        <v>141</v>
      </c>
      <c r="H18" s="9" t="s">
        <v>30</v>
      </c>
      <c r="I18" s="9">
        <v>36</v>
      </c>
      <c r="J18" s="6">
        <v>45</v>
      </c>
      <c r="K18" s="187"/>
      <c r="L18" s="12">
        <f t="shared" ref="L18:L51" si="0">SUM(F18:J18)</f>
        <v>248</v>
      </c>
    </row>
    <row r="19" spans="1:13" ht="63" customHeight="1">
      <c r="A19" s="49">
        <v>4</v>
      </c>
      <c r="B19" s="11" t="s">
        <v>69</v>
      </c>
      <c r="C19" s="21" t="s">
        <v>61</v>
      </c>
      <c r="D19" s="6" t="s">
        <v>62</v>
      </c>
      <c r="E19" s="6" t="s">
        <v>30</v>
      </c>
      <c r="F19" s="6" t="s">
        <v>30</v>
      </c>
      <c r="G19" s="6" t="s">
        <v>30</v>
      </c>
      <c r="H19" s="9" t="s">
        <v>30</v>
      </c>
      <c r="I19" s="9" t="s">
        <v>30</v>
      </c>
      <c r="J19" s="6">
        <v>8</v>
      </c>
      <c r="K19" s="16" t="s">
        <v>50</v>
      </c>
      <c r="L19" s="12">
        <f t="shared" si="0"/>
        <v>8</v>
      </c>
    </row>
    <row r="20" spans="1:13" ht="63" customHeight="1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9"/>
      <c r="J20" s="6"/>
      <c r="K20" s="16"/>
    </row>
    <row r="21" spans="1:13" ht="48" customHeight="1">
      <c r="A21" s="216">
        <v>6</v>
      </c>
      <c r="B21" s="213" t="s">
        <v>35</v>
      </c>
      <c r="C21" s="194" t="s">
        <v>8</v>
      </c>
      <c r="D21" s="191" t="s">
        <v>62</v>
      </c>
      <c r="E21" s="6">
        <v>1</v>
      </c>
      <c r="F21" s="9">
        <v>4</v>
      </c>
      <c r="G21" s="9">
        <v>1</v>
      </c>
      <c r="H21" s="9">
        <v>5</v>
      </c>
      <c r="I21" s="9">
        <v>2</v>
      </c>
      <c r="J21" s="9" t="s">
        <v>30</v>
      </c>
      <c r="K21" s="17" t="s">
        <v>79</v>
      </c>
      <c r="L21" s="12">
        <f t="shared" si="0"/>
        <v>12</v>
      </c>
      <c r="M21" s="39">
        <f>SUM(L21:L25)</f>
        <v>13</v>
      </c>
    </row>
    <row r="22" spans="1:13" ht="51.75" customHeight="1">
      <c r="A22" s="216"/>
      <c r="B22" s="214"/>
      <c r="C22" s="195"/>
      <c r="D22" s="170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9" t="s">
        <v>30</v>
      </c>
      <c r="K22" s="16" t="s">
        <v>83</v>
      </c>
      <c r="L22" s="12">
        <f t="shared" si="0"/>
        <v>0</v>
      </c>
    </row>
    <row r="23" spans="1:13" ht="69.75" customHeight="1">
      <c r="A23" s="216"/>
      <c r="B23" s="214"/>
      <c r="C23" s="195"/>
      <c r="D23" s="170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9" t="s">
        <v>30</v>
      </c>
      <c r="K23" s="17" t="s">
        <v>91</v>
      </c>
      <c r="L23" s="12">
        <f t="shared" si="0"/>
        <v>1</v>
      </c>
    </row>
    <row r="24" spans="1:13" ht="63" customHeight="1">
      <c r="A24" s="216"/>
      <c r="B24" s="214"/>
      <c r="C24" s="195"/>
      <c r="D24" s="170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9" t="s">
        <v>30</v>
      </c>
      <c r="K24" s="16" t="s">
        <v>10</v>
      </c>
      <c r="L24" s="12">
        <f t="shared" si="0"/>
        <v>0</v>
      </c>
    </row>
    <row r="25" spans="1:13" ht="69" customHeight="1">
      <c r="A25" s="216"/>
      <c r="B25" s="214"/>
      <c r="C25" s="195"/>
      <c r="D25" s="170"/>
      <c r="E25" s="6" t="s">
        <v>30</v>
      </c>
      <c r="F25" s="9" t="s">
        <v>30</v>
      </c>
      <c r="G25" s="9" t="s">
        <v>30</v>
      </c>
      <c r="H25" s="9" t="s">
        <v>30</v>
      </c>
      <c r="I25" s="9" t="s">
        <v>30</v>
      </c>
      <c r="J25" s="9" t="s">
        <v>30</v>
      </c>
      <c r="K25" s="18" t="s">
        <v>11</v>
      </c>
      <c r="L25" s="12">
        <f t="shared" si="0"/>
        <v>0</v>
      </c>
    </row>
    <row r="26" spans="1:13" ht="29.25" customHeight="1">
      <c r="A26" s="216"/>
      <c r="B26" s="214"/>
      <c r="C26" s="195"/>
      <c r="D26" s="170"/>
      <c r="E26" s="6">
        <v>7</v>
      </c>
      <c r="F26" s="9" t="s">
        <v>30</v>
      </c>
      <c r="G26" s="61">
        <v>2</v>
      </c>
      <c r="H26" s="9" t="s">
        <v>30</v>
      </c>
      <c r="I26" s="9" t="s">
        <v>30</v>
      </c>
      <c r="J26" s="9" t="s">
        <v>30</v>
      </c>
      <c r="K26" s="227" t="s">
        <v>81</v>
      </c>
      <c r="L26" s="12" t="e">
        <f>F26+G26+H26+J26</f>
        <v>#VALUE!</v>
      </c>
    </row>
    <row r="27" spans="1:13" ht="33.75" customHeight="1">
      <c r="A27" s="216"/>
      <c r="B27" s="215"/>
      <c r="C27" s="196"/>
      <c r="D27" s="6" t="s">
        <v>25</v>
      </c>
      <c r="E27" s="6"/>
      <c r="F27" s="9" t="s">
        <v>30</v>
      </c>
      <c r="G27" s="9">
        <v>29.2</v>
      </c>
      <c r="H27" s="9" t="s">
        <v>30</v>
      </c>
      <c r="I27" s="9" t="s">
        <v>30</v>
      </c>
      <c r="J27" s="9" t="s">
        <v>30</v>
      </c>
      <c r="K27" s="228"/>
      <c r="L27" s="12" t="e">
        <f>F27+G27+H27+J27</f>
        <v>#VALUE!</v>
      </c>
    </row>
    <row r="28" spans="1:13" ht="45.75" customHeight="1">
      <c r="A28" s="216">
        <v>7</v>
      </c>
      <c r="B28" s="217" t="s">
        <v>36</v>
      </c>
      <c r="C28" s="163" t="s">
        <v>75</v>
      </c>
      <c r="D28" s="191" t="s">
        <v>62</v>
      </c>
      <c r="E28" s="6">
        <v>1</v>
      </c>
      <c r="F28" s="9">
        <v>1</v>
      </c>
      <c r="G28" s="9" t="s">
        <v>30</v>
      </c>
      <c r="H28" s="9" t="s">
        <v>30</v>
      </c>
      <c r="I28" s="9" t="s">
        <v>30</v>
      </c>
      <c r="J28" s="9" t="s">
        <v>30</v>
      </c>
      <c r="K28" s="17" t="s">
        <v>85</v>
      </c>
      <c r="L28" s="12">
        <f t="shared" si="0"/>
        <v>1</v>
      </c>
      <c r="M28" s="39">
        <f>SUM(L28:L30)</f>
        <v>13</v>
      </c>
    </row>
    <row r="29" spans="1:13" ht="44.25" customHeight="1">
      <c r="A29" s="216"/>
      <c r="B29" s="217"/>
      <c r="C29" s="164"/>
      <c r="D29" s="170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9" t="s">
        <v>30</v>
      </c>
      <c r="K29" s="16" t="s">
        <v>83</v>
      </c>
      <c r="L29" s="12">
        <f t="shared" si="0"/>
        <v>0</v>
      </c>
    </row>
    <row r="30" spans="1:13" ht="57" customHeight="1">
      <c r="A30" s="216"/>
      <c r="B30" s="217"/>
      <c r="C30" s="165"/>
      <c r="D30" s="171"/>
      <c r="E30" s="6">
        <v>9</v>
      </c>
      <c r="F30" s="9" t="s">
        <v>30</v>
      </c>
      <c r="G30" s="61">
        <v>12</v>
      </c>
      <c r="H30" s="9" t="s">
        <v>30</v>
      </c>
      <c r="I30" s="9" t="s">
        <v>30</v>
      </c>
      <c r="J30" s="9" t="s">
        <v>30</v>
      </c>
      <c r="K30" s="18" t="s">
        <v>86</v>
      </c>
      <c r="L30" s="12">
        <f t="shared" si="0"/>
        <v>12</v>
      </c>
    </row>
    <row r="31" spans="1:13" ht="48" customHeight="1">
      <c r="A31" s="216">
        <v>8</v>
      </c>
      <c r="B31" s="213" t="s">
        <v>37</v>
      </c>
      <c r="C31" s="163" t="s">
        <v>13</v>
      </c>
      <c r="D31" s="191" t="s">
        <v>62</v>
      </c>
      <c r="E31" s="6">
        <v>1</v>
      </c>
      <c r="F31" s="9">
        <v>2</v>
      </c>
      <c r="G31" s="9">
        <v>1</v>
      </c>
      <c r="H31" s="9" t="s">
        <v>30</v>
      </c>
      <c r="I31" s="9">
        <v>1</v>
      </c>
      <c r="J31" s="9" t="s">
        <v>30</v>
      </c>
      <c r="K31" s="17" t="s">
        <v>84</v>
      </c>
      <c r="L31" s="12">
        <f t="shared" si="0"/>
        <v>4</v>
      </c>
      <c r="M31" s="39">
        <f>SUM(L31:L34)</f>
        <v>5</v>
      </c>
    </row>
    <row r="32" spans="1:13" ht="48.75" customHeight="1">
      <c r="A32" s="216"/>
      <c r="B32" s="214"/>
      <c r="C32" s="164"/>
      <c r="D32" s="170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9" t="s">
        <v>30</v>
      </c>
      <c r="K32" s="16" t="s">
        <v>83</v>
      </c>
      <c r="L32" s="12">
        <f t="shared" si="0"/>
        <v>0</v>
      </c>
    </row>
    <row r="33" spans="1:13" ht="56.25" customHeight="1">
      <c r="A33" s="216"/>
      <c r="B33" s="214"/>
      <c r="C33" s="164"/>
      <c r="D33" s="170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9" t="s">
        <v>30</v>
      </c>
      <c r="K33" s="18" t="s">
        <v>81</v>
      </c>
      <c r="L33" s="12">
        <f t="shared" si="0"/>
        <v>0</v>
      </c>
    </row>
    <row r="34" spans="1:13" ht="36.75" customHeight="1">
      <c r="A34" s="216"/>
      <c r="B34" s="215"/>
      <c r="C34" s="165"/>
      <c r="D34" s="171"/>
      <c r="E34" s="6" t="s">
        <v>30</v>
      </c>
      <c r="F34" s="9">
        <v>1</v>
      </c>
      <c r="G34" s="9" t="s">
        <v>30</v>
      </c>
      <c r="H34" s="9" t="s">
        <v>30</v>
      </c>
      <c r="I34" s="9" t="s">
        <v>30</v>
      </c>
      <c r="J34" s="9" t="s">
        <v>30</v>
      </c>
      <c r="K34" s="18" t="s">
        <v>56</v>
      </c>
      <c r="L34" s="12">
        <f t="shared" si="0"/>
        <v>1</v>
      </c>
    </row>
    <row r="35" spans="1:13" ht="48" customHeight="1">
      <c r="A35" s="216">
        <v>9</v>
      </c>
      <c r="B35" s="213" t="s">
        <v>48</v>
      </c>
      <c r="C35" s="160" t="s">
        <v>49</v>
      </c>
      <c r="D35" s="169" t="s">
        <v>62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9" t="s">
        <v>30</v>
      </c>
      <c r="K35" s="17" t="s">
        <v>79</v>
      </c>
      <c r="L35" s="12">
        <f t="shared" si="0"/>
        <v>0</v>
      </c>
      <c r="M35" s="39">
        <f>SUM(L35:L37)</f>
        <v>4</v>
      </c>
    </row>
    <row r="36" spans="1:13" ht="48.75" customHeight="1">
      <c r="A36" s="216"/>
      <c r="B36" s="214"/>
      <c r="C36" s="161"/>
      <c r="D36" s="169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9" t="s">
        <v>30</v>
      </c>
      <c r="K36" s="16" t="s">
        <v>80</v>
      </c>
      <c r="L36" s="12">
        <f t="shared" si="0"/>
        <v>0</v>
      </c>
    </row>
    <row r="37" spans="1:13" ht="55.5" customHeight="1">
      <c r="A37" s="216"/>
      <c r="B37" s="214"/>
      <c r="C37" s="162"/>
      <c r="D37" s="169"/>
      <c r="E37" s="6">
        <v>10</v>
      </c>
      <c r="F37" s="9">
        <v>2</v>
      </c>
      <c r="G37" s="61">
        <v>2</v>
      </c>
      <c r="H37" s="9" t="s">
        <v>30</v>
      </c>
      <c r="I37" s="9" t="s">
        <v>30</v>
      </c>
      <c r="J37" s="9" t="s">
        <v>30</v>
      </c>
      <c r="K37" s="18" t="s">
        <v>87</v>
      </c>
      <c r="L37" s="12">
        <f t="shared" si="0"/>
        <v>4</v>
      </c>
    </row>
    <row r="38" spans="1:13" ht="53.25" customHeight="1">
      <c r="A38" s="216"/>
      <c r="B38" s="215"/>
      <c r="C38" s="20" t="s">
        <v>76</v>
      </c>
      <c r="D38" s="169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9" t="s">
        <v>30</v>
      </c>
      <c r="K38" s="17" t="s">
        <v>79</v>
      </c>
      <c r="L38" s="12">
        <f t="shared" si="0"/>
        <v>0</v>
      </c>
    </row>
    <row r="39" spans="1:13" ht="47.25" customHeight="1">
      <c r="A39" s="216">
        <v>10</v>
      </c>
      <c r="B39" s="213" t="s">
        <v>38</v>
      </c>
      <c r="C39" s="163" t="s">
        <v>72</v>
      </c>
      <c r="D39" s="170" t="s">
        <v>62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9" t="s">
        <v>30</v>
      </c>
      <c r="K39" s="17" t="s">
        <v>0</v>
      </c>
      <c r="L39" s="12">
        <f t="shared" si="0"/>
        <v>0</v>
      </c>
      <c r="M39" s="39">
        <f>SUM(L39:L41)</f>
        <v>2</v>
      </c>
    </row>
    <row r="40" spans="1:13" ht="47.25" customHeight="1">
      <c r="A40" s="216"/>
      <c r="B40" s="214"/>
      <c r="C40" s="164"/>
      <c r="D40" s="170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9" t="s">
        <v>30</v>
      </c>
      <c r="K40" s="16" t="s">
        <v>80</v>
      </c>
      <c r="L40" s="12">
        <f t="shared" si="0"/>
        <v>0</v>
      </c>
    </row>
    <row r="41" spans="1:13" ht="63.75" customHeight="1">
      <c r="A41" s="216"/>
      <c r="B41" s="215"/>
      <c r="C41" s="165"/>
      <c r="D41" s="171"/>
      <c r="E41" s="6" t="s">
        <v>30</v>
      </c>
      <c r="F41" s="9" t="s">
        <v>30</v>
      </c>
      <c r="G41" s="61">
        <v>2</v>
      </c>
      <c r="H41" s="9" t="s">
        <v>30</v>
      </c>
      <c r="I41" s="9" t="s">
        <v>30</v>
      </c>
      <c r="J41" s="9" t="s">
        <v>30</v>
      </c>
      <c r="K41" s="18" t="s">
        <v>1</v>
      </c>
      <c r="L41" s="12">
        <f t="shared" si="0"/>
        <v>2</v>
      </c>
    </row>
    <row r="42" spans="1:13" ht="45.75" customHeight="1">
      <c r="A42" s="216">
        <v>11</v>
      </c>
      <c r="B42" s="213" t="s">
        <v>40</v>
      </c>
      <c r="C42" s="163" t="s">
        <v>73</v>
      </c>
      <c r="D42" s="191" t="s">
        <v>62</v>
      </c>
      <c r="E42" s="6" t="s">
        <v>30</v>
      </c>
      <c r="F42" s="9">
        <v>1</v>
      </c>
      <c r="G42" s="9" t="s">
        <v>30</v>
      </c>
      <c r="H42" s="9" t="s">
        <v>30</v>
      </c>
      <c r="I42" s="9" t="s">
        <v>30</v>
      </c>
      <c r="J42" s="9" t="s">
        <v>30</v>
      </c>
      <c r="K42" s="17" t="s">
        <v>79</v>
      </c>
      <c r="L42" s="12">
        <f t="shared" si="0"/>
        <v>1</v>
      </c>
      <c r="M42" s="39">
        <f>SUM(L42:L43)</f>
        <v>1</v>
      </c>
    </row>
    <row r="43" spans="1:13" ht="49.5" customHeight="1">
      <c r="A43" s="216"/>
      <c r="B43" s="214"/>
      <c r="C43" s="164"/>
      <c r="D43" s="170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9" t="s">
        <v>30</v>
      </c>
      <c r="K43" s="16" t="s">
        <v>80</v>
      </c>
      <c r="L43" s="12">
        <f t="shared" si="0"/>
        <v>0</v>
      </c>
    </row>
    <row r="44" spans="1:13" ht="59.25" customHeight="1">
      <c r="A44" s="216"/>
      <c r="B44" s="215"/>
      <c r="C44" s="165"/>
      <c r="D44" s="171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9" t="s">
        <v>30</v>
      </c>
      <c r="K44" s="18" t="s">
        <v>1</v>
      </c>
      <c r="L44" s="12">
        <f t="shared" si="0"/>
        <v>0</v>
      </c>
    </row>
    <row r="45" spans="1:13" ht="56.25" customHeight="1">
      <c r="A45" s="69">
        <v>12</v>
      </c>
      <c r="B45" s="66" t="s">
        <v>41</v>
      </c>
      <c r="C45" s="34" t="s">
        <v>15</v>
      </c>
      <c r="D45" s="31" t="s">
        <v>62</v>
      </c>
      <c r="E45" s="31" t="s">
        <v>30</v>
      </c>
      <c r="F45" s="32" t="s">
        <v>30</v>
      </c>
      <c r="G45" s="9">
        <v>1</v>
      </c>
      <c r="H45" s="9" t="s">
        <v>30</v>
      </c>
      <c r="I45" s="9" t="s">
        <v>30</v>
      </c>
      <c r="J45" s="9" t="s">
        <v>30</v>
      </c>
      <c r="K45" s="18" t="s">
        <v>81</v>
      </c>
      <c r="L45" s="12">
        <f t="shared" si="0"/>
        <v>1</v>
      </c>
    </row>
    <row r="46" spans="1:13" ht="55.5" customHeight="1">
      <c r="A46" s="69">
        <v>13</v>
      </c>
      <c r="B46" s="67" t="s">
        <v>42</v>
      </c>
      <c r="C46" s="34" t="s">
        <v>17</v>
      </c>
      <c r="D46" s="31" t="s">
        <v>62</v>
      </c>
      <c r="E46" s="31" t="s">
        <v>30</v>
      </c>
      <c r="F46" s="32" t="s">
        <v>30</v>
      </c>
      <c r="G46" s="9">
        <v>2</v>
      </c>
      <c r="H46" s="9" t="s">
        <v>30</v>
      </c>
      <c r="I46" s="9" t="s">
        <v>30</v>
      </c>
      <c r="J46" s="9" t="s">
        <v>30</v>
      </c>
      <c r="K46" s="18" t="s">
        <v>81</v>
      </c>
      <c r="L46" s="12">
        <f t="shared" si="0"/>
        <v>2</v>
      </c>
    </row>
    <row r="47" spans="1:13" s="53" customFormat="1" ht="62.25" customHeight="1">
      <c r="A47" s="69">
        <v>14</v>
      </c>
      <c r="B47" s="67" t="s">
        <v>45</v>
      </c>
      <c r="C47" s="37" t="s">
        <v>47</v>
      </c>
      <c r="D47" s="32" t="s">
        <v>62</v>
      </c>
      <c r="E47" s="9" t="s">
        <v>30</v>
      </c>
      <c r="F47" s="9">
        <v>3</v>
      </c>
      <c r="G47" s="9" t="s">
        <v>30</v>
      </c>
      <c r="H47" s="9">
        <v>2</v>
      </c>
      <c r="I47" s="9">
        <v>2</v>
      </c>
      <c r="J47" s="9" t="s">
        <v>30</v>
      </c>
      <c r="K47" s="38" t="s">
        <v>81</v>
      </c>
      <c r="L47" s="35">
        <f>SUM(F47:J47)</f>
        <v>7</v>
      </c>
    </row>
    <row r="48" spans="1:13" ht="56.25" customHeight="1">
      <c r="A48" s="69">
        <v>15</v>
      </c>
      <c r="B48" s="67" t="s">
        <v>44</v>
      </c>
      <c r="C48" s="34" t="s">
        <v>18</v>
      </c>
      <c r="D48" s="31" t="s">
        <v>62</v>
      </c>
      <c r="E48" s="31" t="s">
        <v>30</v>
      </c>
      <c r="F48" s="32" t="s">
        <v>30</v>
      </c>
      <c r="G48" s="9" t="s">
        <v>30</v>
      </c>
      <c r="H48" s="9" t="s">
        <v>30</v>
      </c>
      <c r="I48" s="9" t="s">
        <v>30</v>
      </c>
      <c r="J48" s="9" t="s">
        <v>30</v>
      </c>
      <c r="K48" s="18" t="s">
        <v>81</v>
      </c>
      <c r="L48" s="12">
        <f t="shared" si="0"/>
        <v>0</v>
      </c>
    </row>
    <row r="49" spans="1:12" ht="76.5" customHeight="1">
      <c r="A49" s="51">
        <v>16</v>
      </c>
      <c r="B49" s="68" t="s">
        <v>43</v>
      </c>
      <c r="C49" s="47" t="s">
        <v>26</v>
      </c>
      <c r="D49" s="31" t="s">
        <v>62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9" t="s">
        <v>30</v>
      </c>
      <c r="K49" s="18" t="s">
        <v>81</v>
      </c>
      <c r="L49" s="12">
        <f t="shared" si="0"/>
        <v>0</v>
      </c>
    </row>
    <row r="50" spans="1:12" ht="34.5" customHeight="1">
      <c r="A50" s="50">
        <v>17</v>
      </c>
      <c r="B50" s="166" t="s">
        <v>19</v>
      </c>
      <c r="C50" s="167"/>
      <c r="D50" s="167"/>
      <c r="E50" s="167"/>
      <c r="F50" s="167"/>
      <c r="G50" s="167"/>
      <c r="H50" s="167"/>
      <c r="I50" s="167"/>
      <c r="J50" s="168"/>
      <c r="K50" s="15"/>
    </row>
    <row r="51" spans="1:12" ht="64.5" customHeight="1">
      <c r="A51" s="49">
        <v>18</v>
      </c>
      <c r="B51" s="8" t="s">
        <v>63</v>
      </c>
      <c r="C51" s="19" t="s">
        <v>70</v>
      </c>
      <c r="D51" s="6" t="s">
        <v>64</v>
      </c>
      <c r="E51" s="6">
        <v>26195</v>
      </c>
      <c r="F51" s="9">
        <v>36650</v>
      </c>
      <c r="G51" s="9">
        <v>36650</v>
      </c>
      <c r="H51" s="9">
        <v>36650</v>
      </c>
      <c r="I51" s="9">
        <v>36650</v>
      </c>
      <c r="J51" s="9">
        <v>109950</v>
      </c>
      <c r="K51" s="16" t="s">
        <v>77</v>
      </c>
      <c r="L51" s="12">
        <f t="shared" si="0"/>
        <v>256550</v>
      </c>
    </row>
    <row r="52" spans="1:12" ht="32.25" customHeight="1">
      <c r="A52" s="50">
        <v>19</v>
      </c>
      <c r="B52" s="229" t="s">
        <v>53</v>
      </c>
      <c r="C52" s="230"/>
      <c r="D52" s="230"/>
      <c r="E52" s="230"/>
      <c r="F52" s="230"/>
      <c r="G52" s="230"/>
      <c r="H52" s="230"/>
      <c r="I52" s="230"/>
      <c r="J52" s="231"/>
      <c r="K52" s="15"/>
    </row>
    <row r="53" spans="1:12" ht="56.25">
      <c r="A53" s="49">
        <v>20</v>
      </c>
      <c r="B53" s="78" t="s">
        <v>52</v>
      </c>
      <c r="C53" s="19" t="s">
        <v>55</v>
      </c>
      <c r="D53" s="31" t="s">
        <v>62</v>
      </c>
      <c r="E53" s="6" t="s">
        <v>30</v>
      </c>
      <c r="F53" s="9" t="s">
        <v>30</v>
      </c>
      <c r="G53" s="9">
        <v>95</v>
      </c>
      <c r="H53" s="9">
        <v>90</v>
      </c>
      <c r="I53" s="9">
        <v>86</v>
      </c>
      <c r="J53" s="9" t="s">
        <v>30</v>
      </c>
      <c r="K53" s="16" t="s">
        <v>54</v>
      </c>
    </row>
    <row r="54" spans="1:12">
      <c r="A54" s="12"/>
    </row>
    <row r="55" spans="1:12">
      <c r="A55" s="12"/>
    </row>
    <row r="56" spans="1:12">
      <c r="A56" s="12"/>
    </row>
    <row r="57" spans="1:12">
      <c r="A57" s="12"/>
    </row>
    <row r="58" spans="1:12">
      <c r="A58" s="12"/>
    </row>
    <row r="59" spans="1:12">
      <c r="A59" s="12"/>
    </row>
    <row r="60" spans="1:12">
      <c r="A60" s="12"/>
    </row>
    <row r="61" spans="1:12">
      <c r="A61" s="12"/>
    </row>
    <row r="62" spans="1:12">
      <c r="A62" s="12"/>
    </row>
    <row r="63" spans="1:12">
      <c r="A63" s="12"/>
    </row>
    <row r="64" spans="1:12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8">
    <mergeCell ref="B50:J50"/>
    <mergeCell ref="B52:J52"/>
    <mergeCell ref="A42:A44"/>
    <mergeCell ref="B42:B44"/>
    <mergeCell ref="C42:C44"/>
    <mergeCell ref="D42:D44"/>
    <mergeCell ref="A39:A41"/>
    <mergeCell ref="B39:B41"/>
    <mergeCell ref="C39:C41"/>
    <mergeCell ref="D39:D41"/>
    <mergeCell ref="A35:A38"/>
    <mergeCell ref="B35:B38"/>
    <mergeCell ref="C35:C37"/>
    <mergeCell ref="D35:D38"/>
    <mergeCell ref="A31:A34"/>
    <mergeCell ref="B31:B34"/>
    <mergeCell ref="C31:C34"/>
    <mergeCell ref="D31:D34"/>
    <mergeCell ref="K26:K27"/>
    <mergeCell ref="A28:A30"/>
    <mergeCell ref="B28:B30"/>
    <mergeCell ref="C28:C30"/>
    <mergeCell ref="D28:D30"/>
    <mergeCell ref="A21:A27"/>
    <mergeCell ref="B21:B27"/>
    <mergeCell ref="C21:C27"/>
    <mergeCell ref="D21:D26"/>
    <mergeCell ref="K11:K12"/>
    <mergeCell ref="B14:J14"/>
    <mergeCell ref="B15:J15"/>
    <mergeCell ref="A17:A18"/>
    <mergeCell ref="B17:B18"/>
    <mergeCell ref="K17:K18"/>
    <mergeCell ref="A9:J9"/>
    <mergeCell ref="A11:A12"/>
    <mergeCell ref="B11:B12"/>
    <mergeCell ref="C11:C12"/>
    <mergeCell ref="D11:D12"/>
    <mergeCell ref="E11:E12"/>
    <mergeCell ref="F11:J11"/>
    <mergeCell ref="E5:M5"/>
    <mergeCell ref="W5:AD5"/>
    <mergeCell ref="E7:M7"/>
    <mergeCell ref="E8:M8"/>
    <mergeCell ref="E3:M3"/>
    <mergeCell ref="W3:AD3"/>
    <mergeCell ref="E4:M4"/>
    <mergeCell ref="W4:AD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1</vt:i4>
      </vt:variant>
    </vt:vector>
  </HeadingPairs>
  <TitlesOfParts>
    <vt:vector size="22" baseType="lpstr">
      <vt:lpstr>непосредственный</vt:lpstr>
      <vt:lpstr>1</vt:lpstr>
      <vt:lpstr>непосред.2</vt:lpstr>
      <vt:lpstr>2926-п1</vt:lpstr>
      <vt:lpstr>3883-1</vt:lpstr>
      <vt:lpstr>4</vt:lpstr>
      <vt:lpstr>4352-п1</vt:lpstr>
      <vt:lpstr>15-17</vt:lpstr>
      <vt:lpstr>2003 2</vt:lpstr>
      <vt:lpstr>Лист1</vt:lpstr>
      <vt:lpstr>3215-п1</vt:lpstr>
      <vt:lpstr>Лист3</vt:lpstr>
      <vt:lpstr>4388</vt:lpstr>
      <vt:lpstr>12.04</vt:lpstr>
      <vt:lpstr>20.07</vt:lpstr>
      <vt:lpstr>17,01</vt:lpstr>
      <vt:lpstr>27.09.2017</vt:lpstr>
      <vt:lpstr>13.12.2017</vt:lpstr>
      <vt:lpstr>10.01.2019</vt:lpstr>
      <vt:lpstr>05.06.2019</vt:lpstr>
      <vt:lpstr>23.07.2019</vt:lpstr>
      <vt:lpstr>непосредственный!Заголовки_для_печати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Нуриахметов</dc:creator>
  <cp:lastModifiedBy>trishina.ov</cp:lastModifiedBy>
  <cp:lastPrinted>2019-07-23T05:28:15Z</cp:lastPrinted>
  <dcterms:created xsi:type="dcterms:W3CDTF">2009-12-31T08:39:33Z</dcterms:created>
  <dcterms:modified xsi:type="dcterms:W3CDTF">2019-08-27T04:48:55Z</dcterms:modified>
</cp:coreProperties>
</file>