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/>
  </bookViews>
  <sheets>
    <sheet name="1 предложение" sheetId="1" r:id="rId1"/>
    <sheet name="Предложение 2" sheetId="6" r:id="rId2"/>
    <sheet name="Предложение 3" sheetId="7" r:id="rId3"/>
  </sheets>
  <definedNames>
    <definedName name="_xlnm.Print_Titles" localSheetId="0">'1 предложение'!$7:$7</definedName>
    <definedName name="_xlnm.Print_Titles" localSheetId="1">'Предложение 2'!$7:$7</definedName>
    <definedName name="_xlnm.Print_Titles" localSheetId="2">'Предложение 3'!$7:$7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9" i="1" l="1"/>
  <c r="F508" i="1"/>
  <c r="F509" i="6"/>
  <c r="F508" i="6"/>
  <c r="F509" i="7"/>
  <c r="F508" i="7"/>
  <c r="F505" i="7" l="1"/>
  <c r="F504" i="7"/>
  <c r="F503" i="7"/>
  <c r="F502" i="7"/>
  <c r="F501" i="7"/>
  <c r="F500" i="7"/>
  <c r="F499" i="7"/>
  <c r="F498" i="7" s="1"/>
  <c r="F497" i="7"/>
  <c r="F496" i="7"/>
  <c r="F495" i="7"/>
  <c r="F493" i="7"/>
  <c r="F492" i="7"/>
  <c r="F491" i="7"/>
  <c r="F490" i="7"/>
  <c r="F489" i="7"/>
  <c r="F488" i="7"/>
  <c r="F487" i="7"/>
  <c r="F486" i="7"/>
  <c r="F484" i="7" s="1"/>
  <c r="F485" i="7"/>
  <c r="F480" i="7"/>
  <c r="F469" i="7"/>
  <c r="F456" i="7"/>
  <c r="F447" i="7"/>
  <c r="F432" i="7"/>
  <c r="F424" i="7"/>
  <c r="F410" i="7"/>
  <c r="F407" i="7"/>
  <c r="F404" i="7"/>
  <c r="F403" i="7"/>
  <c r="F397" i="7"/>
  <c r="F396" i="7"/>
  <c r="F395" i="7"/>
  <c r="F394" i="7"/>
  <c r="F388" i="7"/>
  <c r="F387" i="7"/>
  <c r="F386" i="7"/>
  <c r="F385" i="7"/>
  <c r="F361" i="7"/>
  <c r="F360" i="7"/>
  <c r="F359" i="7"/>
  <c r="F358" i="7"/>
  <c r="F343" i="7" s="1"/>
  <c r="F351" i="7"/>
  <c r="F344" i="7"/>
  <c r="F339" i="7"/>
  <c r="F328" i="7"/>
  <c r="F316" i="7"/>
  <c r="F308" i="7"/>
  <c r="F293" i="7" s="1"/>
  <c r="F294" i="7"/>
  <c r="F292" i="7"/>
  <c r="F291" i="7"/>
  <c r="F290" i="7"/>
  <c r="F287" i="7"/>
  <c r="F286" i="7"/>
  <c r="F285" i="7"/>
  <c r="F284" i="7"/>
  <c r="F278" i="7"/>
  <c r="F277" i="7"/>
  <c r="F276" i="7"/>
  <c r="F250" i="7" s="1"/>
  <c r="F275" i="7"/>
  <c r="F251" i="7"/>
  <c r="F249" i="7"/>
  <c r="F247" i="7"/>
  <c r="F236" i="7"/>
  <c r="F223" i="7"/>
  <c r="F215" i="7"/>
  <c r="F200" i="7" s="1"/>
  <c r="F201" i="7"/>
  <c r="F194" i="7"/>
  <c r="F193" i="7"/>
  <c r="F192" i="7"/>
  <c r="F191" i="7"/>
  <c r="F185" i="7"/>
  <c r="F184" i="7"/>
  <c r="F183" i="7"/>
  <c r="F182" i="7"/>
  <c r="F158" i="7"/>
  <c r="F157" i="7"/>
  <c r="F156" i="7"/>
  <c r="F155" i="7"/>
  <c r="F148" i="7"/>
  <c r="F141" i="7"/>
  <c r="F140" i="7" s="1"/>
  <c r="F139" i="7" s="1"/>
  <c r="F130" i="7"/>
  <c r="F120" i="7"/>
  <c r="F117" i="7"/>
  <c r="F106" i="7"/>
  <c r="F93" i="7"/>
  <c r="F85" i="7"/>
  <c r="F71" i="7"/>
  <c r="F63" i="7"/>
  <c r="F49" i="7"/>
  <c r="F46" i="7"/>
  <c r="F42" i="7" s="1"/>
  <c r="F43" i="7"/>
  <c r="F36" i="7"/>
  <c r="F35" i="7"/>
  <c r="F34" i="7"/>
  <c r="F33" i="7"/>
  <c r="F27" i="7"/>
  <c r="F26" i="7"/>
  <c r="F25" i="7"/>
  <c r="F24" i="7"/>
  <c r="F17" i="7"/>
  <c r="F10" i="7"/>
  <c r="F9" i="7" s="1"/>
  <c r="F505" i="6"/>
  <c r="F504" i="6"/>
  <c r="F503" i="6"/>
  <c r="F502" i="6"/>
  <c r="F501" i="6"/>
  <c r="F498" i="6" s="1"/>
  <c r="F500" i="6"/>
  <c r="F499" i="6"/>
  <c r="F497" i="6"/>
  <c r="F496" i="6"/>
  <c r="F495" i="6"/>
  <c r="F493" i="6"/>
  <c r="F492" i="6"/>
  <c r="F491" i="6"/>
  <c r="F490" i="6"/>
  <c r="F489" i="6"/>
  <c r="F488" i="6"/>
  <c r="F487" i="6"/>
  <c r="F486" i="6"/>
  <c r="F485" i="6"/>
  <c r="F484" i="6"/>
  <c r="F480" i="6"/>
  <c r="F469" i="6"/>
  <c r="F456" i="6"/>
  <c r="F447" i="6"/>
  <c r="F432" i="6"/>
  <c r="F424" i="6"/>
  <c r="F410" i="6"/>
  <c r="F407" i="6"/>
  <c r="F404" i="6"/>
  <c r="F397" i="6"/>
  <c r="F396" i="6"/>
  <c r="F395" i="6"/>
  <c r="F394" i="6"/>
  <c r="F388" i="6"/>
  <c r="F387" i="6"/>
  <c r="F386" i="6"/>
  <c r="F385" i="6"/>
  <c r="F361" i="6"/>
  <c r="F360" i="6"/>
  <c r="F359" i="6"/>
  <c r="F358" i="6"/>
  <c r="F351" i="6"/>
  <c r="F344" i="6"/>
  <c r="F343" i="6" s="1"/>
  <c r="F339" i="6"/>
  <c r="F328" i="6"/>
  <c r="F293" i="6" s="1"/>
  <c r="F316" i="6"/>
  <c r="F308" i="6"/>
  <c r="F294" i="6"/>
  <c r="F292" i="6"/>
  <c r="F291" i="6"/>
  <c r="F290" i="6"/>
  <c r="F287" i="6"/>
  <c r="F286" i="6"/>
  <c r="F285" i="6"/>
  <c r="F284" i="6"/>
  <c r="F278" i="6"/>
  <c r="F277" i="6"/>
  <c r="F276" i="6"/>
  <c r="F275" i="6"/>
  <c r="F251" i="6"/>
  <c r="F250" i="6" s="1"/>
  <c r="F249" i="6"/>
  <c r="F247" i="6"/>
  <c r="F236" i="6"/>
  <c r="F200" i="6" s="1"/>
  <c r="F223" i="6"/>
  <c r="F215" i="6"/>
  <c r="F201" i="6"/>
  <c r="F194" i="6"/>
  <c r="F193" i="6"/>
  <c r="F192" i="6"/>
  <c r="F191" i="6"/>
  <c r="F185" i="6"/>
  <c r="F184" i="6"/>
  <c r="F183" i="6"/>
  <c r="F182" i="6"/>
  <c r="F158" i="6"/>
  <c r="F157" i="6"/>
  <c r="F156" i="6"/>
  <c r="F155" i="6"/>
  <c r="F140" i="6" s="1"/>
  <c r="F139" i="6" s="1"/>
  <c r="F148" i="6"/>
  <c r="F141" i="6"/>
  <c r="F130" i="6"/>
  <c r="F120" i="6"/>
  <c r="F117" i="6"/>
  <c r="F106" i="6"/>
  <c r="F93" i="6"/>
  <c r="F85" i="6"/>
  <c r="F71" i="6"/>
  <c r="F63" i="6"/>
  <c r="F42" i="6" s="1"/>
  <c r="F49" i="6"/>
  <c r="F46" i="6"/>
  <c r="F43" i="6"/>
  <c r="F36" i="6"/>
  <c r="F35" i="6"/>
  <c r="F34" i="6"/>
  <c r="F33" i="6"/>
  <c r="F27" i="6"/>
  <c r="F26" i="6"/>
  <c r="F25" i="6"/>
  <c r="F24" i="6"/>
  <c r="F9" i="6" s="1"/>
  <c r="F17" i="6"/>
  <c r="F10" i="6"/>
  <c r="F342" i="1"/>
  <c r="F139" i="1"/>
  <c r="F120" i="1"/>
  <c r="F8" i="1"/>
  <c r="F505" i="1"/>
  <c r="F504" i="1"/>
  <c r="F503" i="1"/>
  <c r="F502" i="1"/>
  <c r="F501" i="1"/>
  <c r="F500" i="1"/>
  <c r="F499" i="1"/>
  <c r="F498" i="1" s="1"/>
  <c r="F497" i="1"/>
  <c r="F496" i="1"/>
  <c r="F495" i="1"/>
  <c r="F493" i="1"/>
  <c r="F492" i="1"/>
  <c r="F491" i="1"/>
  <c r="F490" i="1"/>
  <c r="F489" i="1"/>
  <c r="F488" i="1"/>
  <c r="F487" i="1"/>
  <c r="F486" i="1"/>
  <c r="F485" i="1"/>
  <c r="F484" i="1" s="1"/>
  <c r="F339" i="1"/>
  <c r="F328" i="1"/>
  <c r="F293" i="1" s="1"/>
  <c r="F316" i="1"/>
  <c r="F308" i="1"/>
  <c r="F294" i="1"/>
  <c r="F292" i="1"/>
  <c r="F291" i="1"/>
  <c r="F290" i="1"/>
  <c r="F287" i="1"/>
  <c r="F286" i="1"/>
  <c r="F285" i="1"/>
  <c r="F284" i="1"/>
  <c r="F278" i="1"/>
  <c r="F277" i="1"/>
  <c r="F276" i="1"/>
  <c r="F275" i="1"/>
  <c r="F251" i="1"/>
  <c r="F250" i="1" s="1"/>
  <c r="F403" i="6" l="1"/>
  <c r="F8" i="7"/>
  <c r="F342" i="7"/>
  <c r="F8" i="6"/>
  <c r="F342" i="6"/>
  <c r="F507" i="7" l="1"/>
  <c r="F507" i="6"/>
  <c r="F130" i="1" l="1"/>
  <c r="F480" i="1" l="1"/>
  <c r="F469" i="1"/>
  <c r="F456" i="1"/>
  <c r="F447" i="1"/>
  <c r="F432" i="1"/>
  <c r="F424" i="1"/>
  <c r="F410" i="1"/>
  <c r="F407" i="1"/>
  <c r="F404" i="1"/>
  <c r="F397" i="1"/>
  <c r="F396" i="1"/>
  <c r="F395" i="1"/>
  <c r="F394" i="1"/>
  <c r="F388" i="1"/>
  <c r="F387" i="1"/>
  <c r="F386" i="1"/>
  <c r="F385" i="1"/>
  <c r="F361" i="1"/>
  <c r="F360" i="1"/>
  <c r="F359" i="1"/>
  <c r="F358" i="1"/>
  <c r="F351" i="1"/>
  <c r="F344" i="1"/>
  <c r="F249" i="1"/>
  <c r="F247" i="1"/>
  <c r="F236" i="1"/>
  <c r="F223" i="1"/>
  <c r="F215" i="1"/>
  <c r="F200" i="1" s="1"/>
  <c r="F201" i="1"/>
  <c r="F194" i="1"/>
  <c r="F193" i="1"/>
  <c r="F192" i="1"/>
  <c r="F191" i="1"/>
  <c r="F185" i="1"/>
  <c r="F184" i="1"/>
  <c r="F183" i="1"/>
  <c r="F182" i="1"/>
  <c r="F158" i="1"/>
  <c r="F157" i="1"/>
  <c r="F156" i="1"/>
  <c r="F155" i="1"/>
  <c r="F148" i="1"/>
  <c r="F141" i="1"/>
  <c r="F403" i="1" l="1"/>
  <c r="F343" i="1"/>
  <c r="F140" i="1"/>
  <c r="F117" i="1" l="1"/>
  <c r="F106" i="1"/>
  <c r="F93" i="1"/>
  <c r="F85" i="1"/>
  <c r="F71" i="1"/>
  <c r="F63" i="1"/>
  <c r="F49" i="1"/>
  <c r="F46" i="1"/>
  <c r="F43" i="1"/>
  <c r="F42" i="1" s="1"/>
  <c r="F36" i="1"/>
  <c r="F35" i="1"/>
  <c r="F34" i="1"/>
  <c r="F33" i="1"/>
  <c r="F27" i="1"/>
  <c r="F26" i="1"/>
  <c r="F25" i="1"/>
  <c r="F24" i="1"/>
  <c r="F17" i="1"/>
  <c r="F10" i="1"/>
  <c r="F9" i="1" l="1"/>
  <c r="F507" i="1" s="1"/>
</calcChain>
</file>

<file path=xl/sharedStrings.xml><?xml version="1.0" encoding="utf-8"?>
<sst xmlns="http://schemas.openxmlformats.org/spreadsheetml/2006/main" count="2985" uniqueCount="161">
  <si>
    <t xml:space="preserve">на </t>
  </si>
  <si>
    <t>руб.</t>
  </si>
  <si>
    <t>чел.час</t>
  </si>
  <si>
    <t>№ пп</t>
  </si>
  <si>
    <t>Наименование</t>
  </si>
  <si>
    <t>Ед. изм.</t>
  </si>
  <si>
    <t>общая</t>
  </si>
  <si>
    <t>Раздел 1. Монтаж ели</t>
  </si>
  <si>
    <t>Электродуговая сварка при монтаже одноэтажных производственных зданий: каркасов в целом. Ревизия м/каркаса ели</t>
  </si>
  <si>
    <t>10 т конструкций</t>
  </si>
  <si>
    <t>Затраты труда рабочих (ср 5,7)</t>
  </si>
  <si>
    <t>чел.-ч</t>
  </si>
  <si>
    <t>Преобразователи сварочные с номинальным сварочным током 315-500 А</t>
  </si>
  <si>
    <t>маш.час</t>
  </si>
  <si>
    <t>Электрические печи для сушки сварочных материалов с регулированием температуры в пределах от 80 град.С до 500 град.С</t>
  </si>
  <si>
    <t>Машины шлифовальные электрические</t>
  </si>
  <si>
    <t>Автомобили бортовые, грузоподъемность до 5 т</t>
  </si>
  <si>
    <t>Электроды диаметром 4 мм Э46</t>
  </si>
  <si>
    <t>т</t>
  </si>
  <si>
    <t>100 м2 окрашиваемой поверхности</t>
  </si>
  <si>
    <t>Затраты труда рабочих (ср 3,1)</t>
  </si>
  <si>
    <t>Лебедки электрические тяговым усилием до 5,79 кН (0,59 т)</t>
  </si>
  <si>
    <t>Краски масляные и алкидные земляные, готовые к применению сурик железный МА-15, ПФ-14</t>
  </si>
  <si>
    <t>Олифа комбинированная, марки К-3</t>
  </si>
  <si>
    <t>Ветошь</t>
  </si>
  <si>
    <t>кг</t>
  </si>
  <si>
    <t>Погрузочные работы при автомобильных перевозках: металлических конструкций массой до 1 т - м/конструкции ограждения</t>
  </si>
  <si>
    <t>1 т груза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</si>
  <si>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11 км I класс груза</t>
  </si>
  <si>
    <t>Разгрузочные работы при автомобильных перевозках: металлических конструкций массой до 1 т  - м/конструкции ограждения</t>
  </si>
  <si>
    <t>Устройство заграждений из готовых металлических решетчатых панелей: высотой до 2 м</t>
  </si>
  <si>
    <t>10 панелей</t>
  </si>
  <si>
    <t>Затраты труда рабочих (ср 3)</t>
  </si>
  <si>
    <t>Затраты труда машинистов</t>
  </si>
  <si>
    <t>Электростанции передвижные 2 кВт</t>
  </si>
  <si>
    <t>Гайковерт электрический</t>
  </si>
  <si>
    <t>Погрузочные работы при автомобильных перевозках: леса круглого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</si>
  <si>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11 км II класс груза</t>
  </si>
  <si>
    <t>Разгрузочные работы при автомобильных перевозках: леса круглого</t>
  </si>
  <si>
    <t>1 шт.</t>
  </si>
  <si>
    <t>Затраты труда рабочих-строителей (ср 4)</t>
  </si>
  <si>
    <t>Проволока вязальная</t>
  </si>
  <si>
    <t>Сосна обыкновенная, высота до 3 м</t>
  </si>
  <si>
    <t>шт</t>
  </si>
  <si>
    <t>Сосна обыкновенная, высота до 2 м</t>
  </si>
  <si>
    <t>Автогидроподъемники высотой подъема 22 м</t>
  </si>
  <si>
    <t>маш.-ч</t>
  </si>
  <si>
    <t>Раздел 2. Монтаж новогоднего оформления ели</t>
  </si>
  <si>
    <t>Поиск и определение места повреждения кабеля с прожигом, длина кабеля: до 500 м. Ревизия иллюминации.</t>
  </si>
  <si>
    <t>1 кабель</t>
  </si>
  <si>
    <t>Электромонтажник-наладчик 6 разряда</t>
  </si>
  <si>
    <t>Инженер по наладке и испытаниям III категории</t>
  </si>
  <si>
    <t>100 шт.</t>
  </si>
  <si>
    <t>Лампы накаливания электрические осветительные общего назначения биспиральные криптоновые типа БК220-230-100</t>
  </si>
  <si>
    <t>10 шт.</t>
  </si>
  <si>
    <t>100 м кабеля</t>
  </si>
  <si>
    <t>Затраты труда рабочих (ср 4)</t>
  </si>
  <si>
    <t>Краны на автомобильном ходу при работе на монтаже технологического оборудования 10 т</t>
  </si>
  <si>
    <t>Домкраты гидравлические грузоподъемностью 63-100 т</t>
  </si>
  <si>
    <t>Лебедки электрические тяговым усилием до 12,26 кН (1,25 т)</t>
  </si>
  <si>
    <t>Вышка телескопическая 25 м</t>
  </si>
  <si>
    <t>Толь с крупнозернистой посыпкой марки ТВК-350</t>
  </si>
  <si>
    <t>м2</t>
  </si>
  <si>
    <t>Лента К226</t>
  </si>
  <si>
    <t>100 м</t>
  </si>
  <si>
    <t>Зажимы</t>
  </si>
  <si>
    <t>Анкер тросовый</t>
  </si>
  <si>
    <t>Серьга</t>
  </si>
  <si>
    <t>шт.</t>
  </si>
  <si>
    <t>Вспомогательные ненормируемые материалы</t>
  </si>
  <si>
    <t>Монтаж автомата световых эффектов АСЭ (Блок резисторов (ящик сопротивлений) масса: до 40 кг). Устройство мигающего света</t>
  </si>
  <si>
    <t>Затраты труда рабочих (ср 4,2)</t>
  </si>
  <si>
    <t>Болты с гайками и шайбами строительные</t>
  </si>
  <si>
    <t>Эмаль эпоксидная ЭП-140 защитная</t>
  </si>
  <si>
    <t>Кабель до 35 кВ по установленным конструкциям и лоткам с креплением по всей длине, масса 1 м кабеля: до 1 кг</t>
  </si>
  <si>
    <t>Шурупы с полукруглой головкой 4x40 мм</t>
  </si>
  <si>
    <t>Лак битумный БТ-123</t>
  </si>
  <si>
    <t>Припои оловянно-свинцовые бессурьмянистые марки ПОС30</t>
  </si>
  <si>
    <t>Кабели силовые переносные с гибкими медными жилами в резиновой оболочке марки КГ, с числом жил - 2 и сечением 4 мм2</t>
  </si>
  <si>
    <t>1000 м</t>
  </si>
  <si>
    <t>Затраты труда рабочих (ср 4,6)</t>
  </si>
  <si>
    <t>Лента ПХВ-304</t>
  </si>
  <si>
    <t>Лента изоляционная прорезиненная односторонняя ширина 20 мм, толщина 0,25-0,35 мм</t>
  </si>
  <si>
    <t>Провода неизолированные для воздушных линий электропередачи медные марки М, сечением 4 мм2</t>
  </si>
  <si>
    <t>Трубка полихлорвиниловая</t>
  </si>
  <si>
    <t>Установка и закрепление узлов и деталей оборудования, монтаж краном на автомобильном ходу, число болтов или винтов, до 2, масса узла или детали, до: 0,005 т. Монтаж елочных игрушек.</t>
  </si>
  <si>
    <t>Стоимость, руб.</t>
  </si>
  <si>
    <t>на ед. измерения</t>
  </si>
  <si>
    <t>ВСЕГО по расчету</t>
  </si>
  <si>
    <t>Погрузочные работы при автомобильных перевозках: металлических конструкций массой до 1 т - м/конструкции ели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</si>
  <si>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13 км I класс груза</t>
  </si>
  <si>
    <t>Разгрузочные работы при автомобильных перевозках: металлических конструкций массой до 1 т  - м/конструкции ели</t>
  </si>
  <si>
    <t>1 т конструкций</t>
  </si>
  <si>
    <t>Затраты труда рабочих (ср 3,8)</t>
  </si>
  <si>
    <t>Краны козловые при работе на монтаже технологического оборудования 32 т</t>
  </si>
  <si>
    <t>Краны на автомобильном ходу при работе на других видах строительства 10 т</t>
  </si>
  <si>
    <t>Краны на гусеничном ходу при работе на других видах строительства до 16 т</t>
  </si>
  <si>
    <t>Аппарат для газовой сварки и резки</t>
  </si>
  <si>
    <t>Канаты пеньковые пропитанные</t>
  </si>
  <si>
    <t>Кислород технический газообразный</t>
  </si>
  <si>
    <t>м3</t>
  </si>
  <si>
    <t>Проволока горячекатаная в мотках, диаметром 6,3-6,5 мм</t>
  </si>
  <si>
    <t>Швеллеры N 40 из стали марки Ст0</t>
  </si>
  <si>
    <t>Гвозди строительные</t>
  </si>
  <si>
    <t>Пропан-бутан, смесь техническая</t>
  </si>
  <si>
    <t>Растворитель марки Р-4</t>
  </si>
  <si>
    <t>Бруски обрезные хвойных пород длиной 4-6,5 м, шириной 75-150 мм, толщиной 40-75 мм, I сорта</t>
  </si>
  <si>
    <t>Грунтовка ГФ-021 красно-коричневая</t>
  </si>
  <si>
    <t>Отдельные конструктивные элементы зданий и сооружений с преобладанием горячекатаных профилей, средняя масса сборочной единицы от 0,1 до 0,5 т</t>
  </si>
  <si>
    <t>Канат двойной свивки типа ТК, конструкции 6х19(1+6+12)+1 о.с., оцинкованный из проволок марки В, маркировочная группа 1770 н/мм2, диаметром 5,5 мм</t>
  </si>
  <si>
    <t>10 м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</si>
  <si>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13 км II класс груза</t>
  </si>
  <si>
    <t>Кабель до 35 кВ по установленным конструкциям и лоткам с креплением на поворотах и в конце трассы, масса 1 м кабеля: до 1 кг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</si>
  <si>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20 км I класс груза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</si>
  <si>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30 км II класс груза</t>
  </si>
  <si>
    <t>Гирлянда дюралайт чейзинг(мультицвет)</t>
  </si>
  <si>
    <t>м</t>
  </si>
  <si>
    <t>Контроллер</t>
  </si>
  <si>
    <t>Елочные игрушки</t>
  </si>
  <si>
    <t>II. Мкр. Шлюзовой</t>
  </si>
  <si>
    <t>III. п. Федоровка</t>
  </si>
  <si>
    <t>I. П.Портовый</t>
  </si>
  <si>
    <t>Подготовка мест проведения праздничных мероприятий. (п. Портовый, мкр. Шлюзовой и п. Федоровка)</t>
  </si>
  <si>
    <t xml:space="preserve">Смена ламп: накаливания
</t>
  </si>
  <si>
    <t>Светильник, устанавливаемый вне зданий «Шар венчающий».  Установка светильника "Звезда"</t>
  </si>
  <si>
    <t>Раздел 3. Демонтаж ели</t>
  </si>
  <si>
    <t xml:space="preserve">Разборка заграждений из готовых металлических решетчатых панелей: высотой до 2 м
</t>
  </si>
  <si>
    <t xml:space="preserve">Разборка елок.
</t>
  </si>
  <si>
    <t>Раздел 4. Демонтаж новогоднего оформления ели</t>
  </si>
  <si>
    <t>Демонтаж пятипроводного белт-лайт
При производстве работ на высоте свыше  2 до 8м</t>
  </si>
  <si>
    <t xml:space="preserve">Демонтаж автомата световых эффектов АСЭ </t>
  </si>
  <si>
    <t xml:space="preserve">Демонтаж дюралайт чейзинг
При производстве работ на высоте свыше 2 до 8 м </t>
  </si>
  <si>
    <t xml:space="preserve">Демонтаж устройства мигающего света
 </t>
  </si>
  <si>
    <t xml:space="preserve">Демонтаж кабеля до 35 кВ по установленным конструкциям и лоткам с креплением по всей длине, масса 1 м кабеля: до 1 кг
</t>
  </si>
  <si>
    <t xml:space="preserve">Демонтаж светильника "Звезда"
</t>
  </si>
  <si>
    <t xml:space="preserve">Демонтаж елочных игрушек.
</t>
  </si>
  <si>
    <t xml:space="preserve">Монтаж лестниц прямолинейных и криволинейных, пожарных с ограждением. Демонтаж м/конструкций ели
</t>
  </si>
  <si>
    <t xml:space="preserve">Демонтаж заграждений из готовых металлических решетчатых панелей: высотой до 2 м
</t>
  </si>
  <si>
    <t xml:space="preserve">Демонтаж кабеля до 35 кВ по установленным конструкциям и лоткам с креплением на поворотах и в конце трассы, масса 1 м кабеля: до 1 кг
</t>
  </si>
  <si>
    <t xml:space="preserve">Демонтаж пятипроводного белт-лайт
При производстве работ на высоте свыше  2 до 8м </t>
  </si>
  <si>
    <t xml:space="preserve">Демонтаж устройства мигающего света
</t>
  </si>
  <si>
    <t xml:space="preserve"> Демонтаж устройства мигающего света
</t>
  </si>
  <si>
    <t xml:space="preserve"> Демонтаж елочных игрушек.
</t>
  </si>
  <si>
    <t>Раздел 2. Иллюминация площадки</t>
  </si>
  <si>
    <t>Раздел 4. Демонтаж иллюминации площадки</t>
  </si>
  <si>
    <t xml:space="preserve">КМонтаж дюралайт чейзинг
При производстве работ на высоте свыше  2 до 8 м </t>
  </si>
  <si>
    <t xml:space="preserve">Монтаж пятипроводного белт-лайт
При производстве работ на высоте свыше 2 до 8м </t>
  </si>
  <si>
    <t>Сборка елок.</t>
  </si>
  <si>
    <t>Монтаж м/конструкций ели</t>
  </si>
  <si>
    <t>Окраска масляными составами ранее окрашенных водосточных труб: за один раз с земли и лесов. Окраска м/каркаса ели</t>
  </si>
  <si>
    <t xml:space="preserve">Демонтаж пятипроводного дюралайт чейзинг
При производстве работ на высоте свыше 8 до 15 м </t>
  </si>
  <si>
    <t xml:space="preserve"> Демонтаж м/конструкций ели
</t>
  </si>
  <si>
    <t>Монтаж елочных игрушек.</t>
  </si>
  <si>
    <t xml:space="preserve">Монтаж пятипроводного дюралайт чейзинг
При производстве работ на высоте свыше  свыше 8 до 15 м </t>
  </si>
  <si>
    <t xml:space="preserve"> Монтаж м/конструкций ели</t>
  </si>
  <si>
    <t>Монтаж кабеля до 35 кВ по установленным конструкциям и лоткам с креплением по всей длине, масса 1 м кабеля: до 1 кг</t>
  </si>
  <si>
    <t xml:space="preserve">Монтаж дюралайт чейзинг
При производстве работ на высоте свыше 2 до 8 м </t>
  </si>
  <si>
    <t xml:space="preserve"> Монтаж пятипроводного белт-лайт
При производстве работ на высоте свыше 2 до 8м </t>
  </si>
  <si>
    <t xml:space="preserve"> - монтажные работы</t>
  </si>
  <si>
    <t xml:space="preserve"> - демонтаж и разборка</t>
  </si>
  <si>
    <t>Кол-во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</si>
</sst>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u/>
      <sz val="10"/>
      <name val="Arial Cyr"/>
      <charset val="204"/>
    </font>
    <font>
      <b/>
      <i/>
      <sz val="11"/>
      <name val="Times New Roman"/>
      <family val="1"/>
      <charset val="204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>
      <alignment horizontal="center"/>
    </xf>
    <xf numFmtId="0" fontId="1" fillId="0" borderId="0"/>
    <xf numFmtId="0" fontId="2" fillId="0" borderId="1">
      <alignment horizontal="center"/>
    </xf>
    <xf numFmtId="0" fontId="2" fillId="0" borderId="0">
      <alignment horizontal="right" vertical="top" wrapTex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/>
    <xf numFmtId="0" fontId="10" fillId="0" borderId="2" xfId="3" applyFont="1" applyBorder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/>
    </xf>
    <xf numFmtId="43" fontId="2" fillId="0" borderId="0" xfId="5" applyFont="1" applyBorder="1"/>
    <xf numFmtId="43" fontId="10" fillId="0" borderId="1" xfId="5" applyFont="1" applyBorder="1" applyAlignment="1">
      <alignment horizontal="left" vertical="top"/>
    </xf>
    <xf numFmtId="43" fontId="2" fillId="0" borderId="1" xfId="5" applyFont="1" applyBorder="1" applyAlignment="1">
      <alignment horizontal="right" vertical="top" wrapText="1"/>
    </xf>
    <xf numFmtId="43" fontId="2" fillId="0" borderId="0" xfId="5" applyFont="1" applyBorder="1" applyAlignment="1">
      <alignment horizontal="center"/>
    </xf>
    <xf numFmtId="43" fontId="10" fillId="0" borderId="0" xfId="5" applyFont="1" applyBorder="1" applyAlignment="1">
      <alignment horizontal="left" vertical="top"/>
    </xf>
    <xf numFmtId="43" fontId="2" fillId="0" borderId="0" xfId="5" applyFont="1" applyBorder="1" applyAlignment="1">
      <alignment horizontal="right" vertical="top" wrapText="1"/>
    </xf>
    <xf numFmtId="43" fontId="3" fillId="0" borderId="0" xfId="5" applyFont="1" applyBorder="1" applyAlignment="1">
      <alignment horizontal="righ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43" fontId="2" fillId="0" borderId="4" xfId="5" applyFont="1" applyBorder="1" applyAlignment="1">
      <alignment horizontal="righ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43" fontId="2" fillId="0" borderId="5" xfId="5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43" fontId="2" fillId="0" borderId="3" xfId="5" applyFont="1" applyBorder="1" applyAlignment="1">
      <alignment horizontal="righ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43" fontId="2" fillId="0" borderId="6" xfId="5" applyFont="1" applyBorder="1" applyAlignment="1">
      <alignment horizontal="righ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5" applyFont="1" applyBorder="1" applyAlignment="1">
      <alignment horizontal="right" vertical="top" wrapText="1"/>
    </xf>
    <xf numFmtId="43" fontId="12" fillId="0" borderId="1" xfId="4" applyNumberFormat="1" applyFont="1" applyBorder="1">
      <alignment horizontal="right" vertical="top" wrapText="1"/>
    </xf>
    <xf numFmtId="43" fontId="3" fillId="0" borderId="1" xfId="5" applyFont="1" applyBorder="1" applyAlignment="1">
      <alignment horizontal="left" vertical="top"/>
    </xf>
    <xf numFmtId="43" fontId="3" fillId="0" borderId="1" xfId="0" applyNumberFormat="1" applyFont="1" applyBorder="1" applyAlignment="1">
      <alignment horizontal="left" vertical="top"/>
    </xf>
    <xf numFmtId="0" fontId="2" fillId="0" borderId="2" xfId="3" applyFont="1" applyBorder="1">
      <alignment horizontal="center"/>
    </xf>
    <xf numFmtId="43" fontId="12" fillId="0" borderId="2" xfId="3" applyNumberFormat="1" applyFont="1" applyBorder="1">
      <alignment horizontal="center"/>
    </xf>
    <xf numFmtId="0" fontId="10" fillId="0" borderId="1" xfId="0" applyFont="1" applyBorder="1" applyAlignment="1">
      <alignment horizontal="left" vertical="top" wrapText="1"/>
    </xf>
    <xf numFmtId="43" fontId="10" fillId="0" borderId="1" xfId="0" applyNumberFormat="1" applyFont="1" applyBorder="1" applyAlignment="1">
      <alignment horizontal="left" vertical="top" wrapText="1"/>
    </xf>
    <xf numFmtId="43" fontId="10" fillId="0" borderId="0" xfId="5" applyFont="1" applyBorder="1" applyAlignment="1">
      <alignment horizontal="left" vertical="top" wrapText="1"/>
    </xf>
    <xf numFmtId="0" fontId="0" fillId="0" borderId="0" xfId="0" applyAlignment="1"/>
    <xf numFmtId="43" fontId="10" fillId="0" borderId="1" xfId="5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43" fontId="2" fillId="0" borderId="2" xfId="5" applyFont="1" applyBorder="1" applyAlignment="1">
      <alignment horizontal="right" vertical="top" wrapText="1"/>
    </xf>
    <xf numFmtId="43" fontId="14" fillId="0" borderId="2" xfId="5" applyFont="1" applyBorder="1" applyAlignment="1">
      <alignment horizontal="right" vertical="top" wrapText="1"/>
    </xf>
    <xf numFmtId="43" fontId="12" fillId="0" borderId="2" xfId="5" applyFont="1" applyBorder="1" applyAlignment="1">
      <alignment horizontal="right" vertical="top" wrapText="1"/>
    </xf>
    <xf numFmtId="43" fontId="14" fillId="0" borderId="0" xfId="5" applyFont="1" applyBorder="1" applyAlignment="1">
      <alignment horizontal="right" vertical="top" wrapText="1"/>
    </xf>
    <xf numFmtId="0" fontId="15" fillId="0" borderId="0" xfId="0" applyFont="1"/>
    <xf numFmtId="43" fontId="10" fillId="0" borderId="2" xfId="3" applyNumberFormat="1" applyFont="1" applyBorder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2" fontId="2" fillId="0" borderId="0" xfId="0" applyNumberFormat="1" applyFont="1" applyBorder="1" applyAlignment="1">
      <alignment horizontal="right" vertical="top" wrapText="1"/>
    </xf>
    <xf numFmtId="43" fontId="2" fillId="0" borderId="1" xfId="6" applyFont="1" applyBorder="1" applyAlignment="1">
      <alignment horizontal="right" vertical="top" wrapText="1"/>
    </xf>
    <xf numFmtId="43" fontId="2" fillId="0" borderId="2" xfId="6" applyFont="1" applyBorder="1" applyAlignment="1">
      <alignment horizontal="right" vertical="top" wrapText="1"/>
    </xf>
    <xf numFmtId="43" fontId="2" fillId="0" borderId="7" xfId="6" applyFont="1" applyBorder="1" applyAlignment="1">
      <alignment horizontal="right" vertical="top" wrapText="1"/>
    </xf>
    <xf numFmtId="43" fontId="0" fillId="0" borderId="10" xfId="6" applyFont="1" applyBorder="1" applyAlignment="1">
      <alignment horizontal="left" vertical="top" wrapText="1"/>
    </xf>
    <xf numFmtId="43" fontId="10" fillId="0" borderId="1" xfId="6" applyFont="1" applyBorder="1" applyAlignment="1">
      <alignment horizontal="left" vertical="top" wrapText="1"/>
    </xf>
    <xf numFmtId="2" fontId="2" fillId="0" borderId="7" xfId="0" applyNumberFormat="1" applyFont="1" applyBorder="1" applyAlignment="1">
      <alignment horizontal="right" vertical="top" wrapText="1"/>
    </xf>
    <xf numFmtId="0" fontId="2" fillId="0" borderId="1" xfId="0" applyFont="1" applyBorder="1"/>
    <xf numFmtId="43" fontId="16" fillId="0" borderId="1" xfId="0" applyNumberFormat="1" applyFont="1" applyBorder="1"/>
    <xf numFmtId="0" fontId="11" fillId="0" borderId="0" xfId="0" applyFont="1" applyAlignment="1">
      <alignment horizontal="center" wrapText="1"/>
    </xf>
    <xf numFmtId="0" fontId="2" fillId="0" borderId="2" xfId="0" applyFont="1" applyBorder="1" applyAlignment="1">
      <alignment horizontal="right" vertical="top" wrapText="1"/>
    </xf>
    <xf numFmtId="0" fontId="0" fillId="0" borderId="3" xfId="0" applyBorder="1" applyAlignment="1">
      <alignment horizontal="right" vertical="top" wrapText="1"/>
    </xf>
    <xf numFmtId="0" fontId="0" fillId="0" borderId="4" xfId="0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3" fontId="9" fillId="0" borderId="0" xfId="5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0" fillId="0" borderId="8" xfId="3" applyFont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3" fillId="0" borderId="2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4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 wrapText="1"/>
    </xf>
  </cellXfs>
  <cellStyles count="7">
    <cellStyle name="Итоги" xfId="4"/>
    <cellStyle name="ИтогоБИМ" xfId="2"/>
    <cellStyle name="Обычный" xfId="0" builtinId="0"/>
    <cellStyle name="РесСмета" xfId="3"/>
    <cellStyle name="Титул" xfId="1"/>
    <cellStyle name="Финансовый" xfId="5" builtinId="3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9"/>
  <sheetViews>
    <sheetView showGridLines="0" tabSelected="1" topLeftCell="A498" workbookViewId="0">
      <selection activeCell="B351" sqref="B351"/>
    </sheetView>
  </sheetViews>
  <sheetFormatPr defaultRowHeight="12.75" outlineLevelRow="1" x14ac:dyDescent="0.2"/>
  <cols>
    <col min="1" max="1" width="5.28515625" style="13" customWidth="1"/>
    <col min="2" max="2" width="26.42578125" style="13" customWidth="1"/>
    <col min="3" max="3" width="9.5703125" style="13" customWidth="1"/>
    <col min="4" max="4" width="9.7109375" style="13" customWidth="1"/>
    <col min="5" max="5" width="14.140625" style="13" customWidth="1"/>
    <col min="6" max="6" width="15.85546875" style="13" customWidth="1"/>
    <col min="7" max="7" width="16.28515625" style="17" customWidth="1"/>
    <col min="8" max="9" width="0" hidden="1" customWidth="1"/>
  </cols>
  <sheetData>
    <row r="1" spans="1:7" ht="15.75" x14ac:dyDescent="0.2">
      <c r="A1" s="1"/>
      <c r="B1" s="2"/>
      <c r="D1" s="3"/>
      <c r="E1" s="4"/>
      <c r="F1" s="5"/>
    </row>
    <row r="2" spans="1:7" ht="27.75" customHeight="1" x14ac:dyDescent="0.2">
      <c r="A2" s="7" t="s">
        <v>0</v>
      </c>
      <c r="B2" s="68" t="s">
        <v>122</v>
      </c>
      <c r="C2" s="68"/>
      <c r="D2" s="68"/>
      <c r="E2" s="68"/>
      <c r="F2" s="3"/>
    </row>
    <row r="3" spans="1:7" ht="6" customHeight="1" x14ac:dyDescent="0.2">
      <c r="A3" s="8"/>
      <c r="B3" s="9"/>
      <c r="C3" s="6"/>
      <c r="D3" s="3"/>
      <c r="E3" s="3"/>
      <c r="F3" s="3"/>
    </row>
    <row r="4" spans="1:7" ht="8.25" customHeight="1" x14ac:dyDescent="0.2">
      <c r="A4" s="6"/>
      <c r="B4" s="9"/>
      <c r="C4" s="6"/>
      <c r="D4" s="3"/>
      <c r="E4" s="3"/>
      <c r="F4" s="3"/>
    </row>
    <row r="5" spans="1:7" ht="21" customHeight="1" x14ac:dyDescent="0.2">
      <c r="A5" s="72" t="s">
        <v>3</v>
      </c>
      <c r="B5" s="72" t="s">
        <v>4</v>
      </c>
      <c r="C5" s="72" t="s">
        <v>5</v>
      </c>
      <c r="D5" s="83" t="s">
        <v>160</v>
      </c>
      <c r="E5" s="87" t="s">
        <v>86</v>
      </c>
      <c r="F5" s="73"/>
      <c r="G5" s="74"/>
    </row>
    <row r="6" spans="1:7" ht="41.25" customHeight="1" x14ac:dyDescent="0.2">
      <c r="A6" s="73"/>
      <c r="B6" s="72"/>
      <c r="C6" s="73"/>
      <c r="D6" s="84"/>
      <c r="E6" s="15" t="s">
        <v>87</v>
      </c>
      <c r="F6" s="15" t="s">
        <v>6</v>
      </c>
      <c r="G6" s="74"/>
    </row>
    <row r="7" spans="1:7" ht="14.2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20"/>
    </row>
    <row r="8" spans="1:7" ht="14.25" x14ac:dyDescent="0.2">
      <c r="A8" s="80" t="s">
        <v>121</v>
      </c>
      <c r="B8" s="81"/>
      <c r="C8" s="81"/>
      <c r="D8" s="82"/>
      <c r="E8" s="14"/>
      <c r="F8" s="56">
        <f>F9+F42+F120+F130</f>
        <v>338515.20000000007</v>
      </c>
      <c r="G8" s="20"/>
    </row>
    <row r="9" spans="1:7" s="13" customFormat="1" ht="15.75" customHeight="1" x14ac:dyDescent="0.2">
      <c r="A9" s="16" t="s">
        <v>7</v>
      </c>
      <c r="B9" s="16"/>
      <c r="C9" s="16"/>
      <c r="D9" s="16"/>
      <c r="E9" s="16"/>
      <c r="F9" s="41">
        <f>F10+F17+F24+F25+F26+F27+F33+F34+F35+F36</f>
        <v>53767.6</v>
      </c>
      <c r="G9" s="21"/>
    </row>
    <row r="10" spans="1:7" ht="66.75" customHeight="1" x14ac:dyDescent="0.2">
      <c r="A10" s="10">
        <v>1</v>
      </c>
      <c r="B10" s="11" t="s">
        <v>8</v>
      </c>
      <c r="C10" s="12" t="s">
        <v>9</v>
      </c>
      <c r="D10" s="12">
        <v>0.06</v>
      </c>
      <c r="E10" s="19">
        <v>43400</v>
      </c>
      <c r="F10" s="19">
        <f>ROUND(D10*E10,2)</f>
        <v>2604</v>
      </c>
      <c r="G10" s="22"/>
    </row>
    <row r="11" spans="1:7" hidden="1" outlineLevel="1" x14ac:dyDescent="0.2">
      <c r="A11" s="10"/>
      <c r="B11" s="11" t="s">
        <v>10</v>
      </c>
      <c r="C11" s="12" t="s">
        <v>11</v>
      </c>
      <c r="D11" s="12">
        <v>2.15</v>
      </c>
      <c r="E11" s="19"/>
      <c r="F11" s="19">
        <v>0</v>
      </c>
      <c r="G11" s="22"/>
    </row>
    <row r="12" spans="1:7" ht="38.25" hidden="1" outlineLevel="1" x14ac:dyDescent="0.2">
      <c r="A12" s="10"/>
      <c r="B12" s="11" t="s">
        <v>12</v>
      </c>
      <c r="C12" s="12" t="s">
        <v>13</v>
      </c>
      <c r="D12" s="12">
        <v>2</v>
      </c>
      <c r="E12" s="19"/>
      <c r="F12" s="19">
        <v>0</v>
      </c>
      <c r="G12" s="22"/>
    </row>
    <row r="13" spans="1:7" ht="63.75" hidden="1" outlineLevel="1" x14ac:dyDescent="0.2">
      <c r="A13" s="10"/>
      <c r="B13" s="11" t="s">
        <v>14</v>
      </c>
      <c r="C13" s="12" t="s">
        <v>13</v>
      </c>
      <c r="D13" s="12">
        <v>0.21</v>
      </c>
      <c r="E13" s="19"/>
      <c r="F13" s="19">
        <v>0</v>
      </c>
      <c r="G13" s="22"/>
    </row>
    <row r="14" spans="1:7" ht="25.5" hidden="1" outlineLevel="1" x14ac:dyDescent="0.2">
      <c r="A14" s="10"/>
      <c r="B14" s="11" t="s">
        <v>15</v>
      </c>
      <c r="C14" s="12" t="s">
        <v>13</v>
      </c>
      <c r="D14" s="12">
        <v>0.05</v>
      </c>
      <c r="E14" s="19"/>
      <c r="F14" s="19">
        <v>0</v>
      </c>
      <c r="G14" s="22"/>
    </row>
    <row r="15" spans="1:7" ht="25.5" hidden="1" outlineLevel="1" x14ac:dyDescent="0.2">
      <c r="A15" s="10"/>
      <c r="B15" s="11" t="s">
        <v>16</v>
      </c>
      <c r="C15" s="12" t="s">
        <v>13</v>
      </c>
      <c r="D15" s="12"/>
      <c r="E15" s="19"/>
      <c r="F15" s="19">
        <v>0</v>
      </c>
      <c r="G15" s="22"/>
    </row>
    <row r="16" spans="1:7" ht="25.5" hidden="1" outlineLevel="1" x14ac:dyDescent="0.2">
      <c r="A16" s="10"/>
      <c r="B16" s="11" t="s">
        <v>17</v>
      </c>
      <c r="C16" s="12" t="s">
        <v>18</v>
      </c>
      <c r="D16" s="12">
        <v>2.5000000000000001E-3</v>
      </c>
      <c r="E16" s="19"/>
      <c r="F16" s="19">
        <v>0</v>
      </c>
      <c r="G16" s="22"/>
    </row>
    <row r="17" spans="1:7" ht="63.75" collapsed="1" x14ac:dyDescent="0.2">
      <c r="A17" s="10">
        <v>2</v>
      </c>
      <c r="B17" s="11" t="s">
        <v>149</v>
      </c>
      <c r="C17" s="12" t="s">
        <v>19</v>
      </c>
      <c r="D17" s="12">
        <v>1.4999999999999999E-2</v>
      </c>
      <c r="E17" s="19">
        <v>20320</v>
      </c>
      <c r="F17" s="19">
        <f>ROUND(D17*E17,2)</f>
        <v>304.8</v>
      </c>
      <c r="G17" s="22"/>
    </row>
    <row r="18" spans="1:7" hidden="1" outlineLevel="1" x14ac:dyDescent="0.2">
      <c r="A18" s="10"/>
      <c r="B18" s="11" t="s">
        <v>20</v>
      </c>
      <c r="C18" s="12" t="s">
        <v>11</v>
      </c>
      <c r="D18" s="12">
        <v>0.54</v>
      </c>
      <c r="E18" s="19"/>
      <c r="F18" s="19">
        <v>0</v>
      </c>
      <c r="G18" s="22"/>
    </row>
    <row r="19" spans="1:7" ht="38.25" hidden="1" outlineLevel="1" x14ac:dyDescent="0.2">
      <c r="A19" s="10"/>
      <c r="B19" s="11" t="s">
        <v>21</v>
      </c>
      <c r="C19" s="12" t="s">
        <v>13</v>
      </c>
      <c r="D19" s="12"/>
      <c r="E19" s="19"/>
      <c r="F19" s="19">
        <v>0</v>
      </c>
      <c r="G19" s="22"/>
    </row>
    <row r="20" spans="1:7" ht="25.5" hidden="1" outlineLevel="1" x14ac:dyDescent="0.2">
      <c r="A20" s="10"/>
      <c r="B20" s="11" t="s">
        <v>16</v>
      </c>
      <c r="C20" s="12" t="s">
        <v>13</v>
      </c>
      <c r="D20" s="12"/>
      <c r="E20" s="19"/>
      <c r="F20" s="19">
        <v>0</v>
      </c>
      <c r="G20" s="22"/>
    </row>
    <row r="21" spans="1:7" ht="51" hidden="1" outlineLevel="1" x14ac:dyDescent="0.2">
      <c r="A21" s="10"/>
      <c r="B21" s="11" t="s">
        <v>22</v>
      </c>
      <c r="C21" s="12" t="s">
        <v>18</v>
      </c>
      <c r="D21" s="12">
        <v>2.0000000000000001E-4</v>
      </c>
      <c r="E21" s="19"/>
      <c r="F21" s="19">
        <v>0</v>
      </c>
      <c r="G21" s="22"/>
    </row>
    <row r="22" spans="1:7" ht="25.5" hidden="1" outlineLevel="1" x14ac:dyDescent="0.2">
      <c r="A22" s="10"/>
      <c r="B22" s="11" t="s">
        <v>23</v>
      </c>
      <c r="C22" s="12" t="s">
        <v>18</v>
      </c>
      <c r="D22" s="12">
        <v>1E-4</v>
      </c>
      <c r="E22" s="19"/>
      <c r="F22" s="19">
        <v>0</v>
      </c>
      <c r="G22" s="22"/>
    </row>
    <row r="23" spans="1:7" hidden="1" outlineLevel="1" x14ac:dyDescent="0.2">
      <c r="A23" s="10"/>
      <c r="B23" s="11" t="s">
        <v>24</v>
      </c>
      <c r="C23" s="12" t="s">
        <v>25</v>
      </c>
      <c r="D23" s="12">
        <v>1.5E-3</v>
      </c>
      <c r="E23" s="19"/>
      <c r="F23" s="19">
        <v>0</v>
      </c>
      <c r="G23" s="22"/>
    </row>
    <row r="24" spans="1:7" ht="63.75" collapsed="1" x14ac:dyDescent="0.2">
      <c r="A24" s="10">
        <v>3</v>
      </c>
      <c r="B24" s="11" t="s">
        <v>26</v>
      </c>
      <c r="C24" s="12" t="s">
        <v>27</v>
      </c>
      <c r="D24" s="12">
        <v>0.08</v>
      </c>
      <c r="E24" s="19">
        <v>450</v>
      </c>
      <c r="F24" s="19">
        <f>ROUND(D24*E24,2)</f>
        <v>36</v>
      </c>
      <c r="G24" s="22"/>
    </row>
    <row r="25" spans="1:7" ht="178.5" x14ac:dyDescent="0.2">
      <c r="A25" s="10">
        <v>4</v>
      </c>
      <c r="B25" s="11" t="s">
        <v>28</v>
      </c>
      <c r="C25" s="12" t="s">
        <v>27</v>
      </c>
      <c r="D25" s="12">
        <v>0.08</v>
      </c>
      <c r="E25" s="19">
        <v>330</v>
      </c>
      <c r="F25" s="19">
        <f>ROUND(D25*E25,2)</f>
        <v>26.4</v>
      </c>
      <c r="G25" s="22"/>
    </row>
    <row r="26" spans="1:7" ht="63.75" x14ac:dyDescent="0.2">
      <c r="A26" s="10">
        <v>5</v>
      </c>
      <c r="B26" s="11" t="s">
        <v>29</v>
      </c>
      <c r="C26" s="12" t="s">
        <v>27</v>
      </c>
      <c r="D26" s="12">
        <v>0.08</v>
      </c>
      <c r="E26" s="19">
        <v>450</v>
      </c>
      <c r="F26" s="19">
        <f>ROUND(D26*E26,2)</f>
        <v>36</v>
      </c>
      <c r="G26" s="22"/>
    </row>
    <row r="27" spans="1:7" ht="51" x14ac:dyDescent="0.2">
      <c r="A27" s="10">
        <v>6</v>
      </c>
      <c r="B27" s="11" t="s">
        <v>30</v>
      </c>
      <c r="C27" s="12" t="s">
        <v>31</v>
      </c>
      <c r="D27" s="12">
        <v>0.4</v>
      </c>
      <c r="E27" s="19">
        <v>4824</v>
      </c>
      <c r="F27" s="19">
        <f>ROUND(D27*E27,2)</f>
        <v>1929.6</v>
      </c>
      <c r="G27" s="22"/>
    </row>
    <row r="28" spans="1:7" hidden="1" outlineLevel="1" x14ac:dyDescent="0.2">
      <c r="A28" s="10"/>
      <c r="B28" s="11" t="s">
        <v>32</v>
      </c>
      <c r="C28" s="12" t="s">
        <v>11</v>
      </c>
      <c r="D28" s="12">
        <v>2.84</v>
      </c>
      <c r="E28" s="19"/>
      <c r="F28" s="19">
        <v>0</v>
      </c>
      <c r="G28" s="22"/>
    </row>
    <row r="29" spans="1:7" hidden="1" outlineLevel="1" x14ac:dyDescent="0.2">
      <c r="A29" s="10"/>
      <c r="B29" s="11" t="s">
        <v>33</v>
      </c>
      <c r="C29" s="12" t="s">
        <v>11</v>
      </c>
      <c r="D29" s="12">
        <v>0.23</v>
      </c>
      <c r="E29" s="19"/>
      <c r="F29" s="19">
        <v>0</v>
      </c>
      <c r="G29" s="22"/>
    </row>
    <row r="30" spans="1:7" ht="25.5" hidden="1" outlineLevel="1" x14ac:dyDescent="0.2">
      <c r="A30" s="10"/>
      <c r="B30" s="11" t="s">
        <v>34</v>
      </c>
      <c r="C30" s="12" t="s">
        <v>13</v>
      </c>
      <c r="D30" s="12">
        <v>0.23</v>
      </c>
      <c r="E30" s="19"/>
      <c r="F30" s="19">
        <v>0</v>
      </c>
      <c r="G30" s="22"/>
    </row>
    <row r="31" spans="1:7" hidden="1" outlineLevel="1" x14ac:dyDescent="0.2">
      <c r="A31" s="10"/>
      <c r="B31" s="11" t="s">
        <v>35</v>
      </c>
      <c r="C31" s="12" t="s">
        <v>13</v>
      </c>
      <c r="D31" s="12">
        <v>0.23</v>
      </c>
      <c r="E31" s="19"/>
      <c r="F31" s="19">
        <v>0</v>
      </c>
      <c r="G31" s="22"/>
    </row>
    <row r="32" spans="1:7" ht="25.5" hidden="1" outlineLevel="1" x14ac:dyDescent="0.2">
      <c r="A32" s="10"/>
      <c r="B32" s="11" t="s">
        <v>16</v>
      </c>
      <c r="C32" s="12" t="s">
        <v>13</v>
      </c>
      <c r="D32" s="12">
        <v>0.04</v>
      </c>
      <c r="E32" s="19"/>
      <c r="F32" s="19">
        <v>0</v>
      </c>
      <c r="G32" s="22"/>
    </row>
    <row r="33" spans="1:7" ht="38.25" collapsed="1" x14ac:dyDescent="0.2">
      <c r="A33" s="10">
        <v>7</v>
      </c>
      <c r="B33" s="11" t="s">
        <v>36</v>
      </c>
      <c r="C33" s="12" t="s">
        <v>27</v>
      </c>
      <c r="D33" s="12">
        <v>0.69</v>
      </c>
      <c r="E33" s="19">
        <v>273.04000000000002</v>
      </c>
      <c r="F33" s="19">
        <f>ROUND(D33*E33,2)</f>
        <v>188.4</v>
      </c>
      <c r="G33" s="22"/>
    </row>
    <row r="34" spans="1:7" ht="178.5" x14ac:dyDescent="0.2">
      <c r="A34" s="10">
        <v>8</v>
      </c>
      <c r="B34" s="11" t="s">
        <v>37</v>
      </c>
      <c r="C34" s="12" t="s">
        <v>27</v>
      </c>
      <c r="D34" s="12">
        <v>0.69</v>
      </c>
      <c r="E34" s="19">
        <v>391.3</v>
      </c>
      <c r="F34" s="19">
        <f>ROUND(D34*E34,2)</f>
        <v>270</v>
      </c>
      <c r="G34" s="22"/>
    </row>
    <row r="35" spans="1:7" ht="38.25" x14ac:dyDescent="0.2">
      <c r="A35" s="10">
        <v>9</v>
      </c>
      <c r="B35" s="11" t="s">
        <v>38</v>
      </c>
      <c r="C35" s="12" t="s">
        <v>27</v>
      </c>
      <c r="D35" s="12">
        <v>0.69</v>
      </c>
      <c r="E35" s="19">
        <v>273.04000000000002</v>
      </c>
      <c r="F35" s="19">
        <f>ROUND(D35*E35,2)</f>
        <v>188.4</v>
      </c>
      <c r="G35" s="22"/>
    </row>
    <row r="36" spans="1:7" x14ac:dyDescent="0.2">
      <c r="A36" s="69">
        <v>10</v>
      </c>
      <c r="B36" s="33" t="s">
        <v>147</v>
      </c>
      <c r="C36" s="34" t="s">
        <v>39</v>
      </c>
      <c r="D36" s="34">
        <v>80</v>
      </c>
      <c r="E36" s="35">
        <v>602.29999999999995</v>
      </c>
      <c r="F36" s="35">
        <f>ROUND(D36*E36,2)</f>
        <v>48184</v>
      </c>
      <c r="G36" s="22"/>
    </row>
    <row r="37" spans="1:7" ht="25.5" hidden="1" customHeight="1" outlineLevel="1" x14ac:dyDescent="0.2">
      <c r="A37" s="70"/>
      <c r="B37" s="30" t="s">
        <v>40</v>
      </c>
      <c r="C37" s="31" t="s">
        <v>11</v>
      </c>
      <c r="D37" s="31">
        <v>24.48</v>
      </c>
      <c r="E37" s="32"/>
      <c r="F37" s="32">
        <v>0</v>
      </c>
      <c r="G37" s="22"/>
    </row>
    <row r="38" spans="1:7" collapsed="1" x14ac:dyDescent="0.2">
      <c r="A38" s="70"/>
      <c r="B38" s="27" t="s">
        <v>41</v>
      </c>
      <c r="C38" s="28" t="s">
        <v>25</v>
      </c>
      <c r="D38" s="28">
        <v>4.7</v>
      </c>
      <c r="E38" s="29"/>
      <c r="F38" s="29"/>
      <c r="G38" s="22"/>
    </row>
    <row r="39" spans="1:7" ht="25.5" x14ac:dyDescent="0.2">
      <c r="A39" s="70"/>
      <c r="B39" s="27" t="s">
        <v>42</v>
      </c>
      <c r="C39" s="28" t="s">
        <v>43</v>
      </c>
      <c r="D39" s="28">
        <v>35</v>
      </c>
      <c r="E39" s="29"/>
      <c r="F39" s="29"/>
      <c r="G39" s="22"/>
    </row>
    <row r="40" spans="1:7" ht="25.5" x14ac:dyDescent="0.2">
      <c r="A40" s="70"/>
      <c r="B40" s="27" t="s">
        <v>44</v>
      </c>
      <c r="C40" s="28" t="s">
        <v>43</v>
      </c>
      <c r="D40" s="28">
        <v>45</v>
      </c>
      <c r="E40" s="29"/>
      <c r="F40" s="29"/>
      <c r="G40" s="22"/>
    </row>
    <row r="41" spans="1:7" ht="25.5" x14ac:dyDescent="0.2">
      <c r="A41" s="71"/>
      <c r="B41" s="24" t="s">
        <v>45</v>
      </c>
      <c r="C41" s="25" t="s">
        <v>46</v>
      </c>
      <c r="D41" s="25">
        <v>8</v>
      </c>
      <c r="E41" s="26"/>
      <c r="F41" s="26"/>
      <c r="G41" s="22"/>
    </row>
    <row r="42" spans="1:7" s="13" customFormat="1" ht="21" customHeight="1" x14ac:dyDescent="0.2">
      <c r="A42" s="16" t="s">
        <v>47</v>
      </c>
      <c r="B42" s="16"/>
      <c r="C42" s="16"/>
      <c r="D42" s="16"/>
      <c r="E42" s="18"/>
      <c r="F42" s="40">
        <f>F43+F46+F49+F63+F71+F85+F93+F106+F117</f>
        <v>177822.00000000003</v>
      </c>
      <c r="G42" s="21"/>
    </row>
    <row r="43" spans="1:7" ht="54.75" customHeight="1" x14ac:dyDescent="0.2">
      <c r="A43" s="10">
        <v>11</v>
      </c>
      <c r="B43" s="11" t="s">
        <v>48</v>
      </c>
      <c r="C43" s="12" t="s">
        <v>49</v>
      </c>
      <c r="D43" s="12">
        <v>1</v>
      </c>
      <c r="E43" s="19">
        <v>14086.8</v>
      </c>
      <c r="F43" s="19">
        <f>ROUND(D43*E43,2)</f>
        <v>14086.8</v>
      </c>
      <c r="G43" s="22"/>
    </row>
    <row r="44" spans="1:7" ht="25.5" hidden="1" outlineLevel="1" x14ac:dyDescent="0.2">
      <c r="A44" s="10"/>
      <c r="B44" s="11" t="s">
        <v>50</v>
      </c>
      <c r="C44" s="12" t="s">
        <v>11</v>
      </c>
      <c r="D44" s="12">
        <v>10.130000000000001</v>
      </c>
      <c r="E44" s="19">
        <v>0</v>
      </c>
      <c r="F44" s="19">
        <v>0</v>
      </c>
      <c r="G44" s="22"/>
    </row>
    <row r="45" spans="1:7" ht="25.5" hidden="1" outlineLevel="1" x14ac:dyDescent="0.2">
      <c r="A45" s="10"/>
      <c r="B45" s="11" t="s">
        <v>51</v>
      </c>
      <c r="C45" s="12" t="s">
        <v>11</v>
      </c>
      <c r="D45" s="12">
        <v>10.130000000000001</v>
      </c>
      <c r="E45" s="19"/>
      <c r="F45" s="19">
        <v>0</v>
      </c>
      <c r="G45" s="22"/>
    </row>
    <row r="46" spans="1:7" ht="25.5" collapsed="1" x14ac:dyDescent="0.2">
      <c r="A46" s="10">
        <v>12</v>
      </c>
      <c r="B46" s="11" t="s">
        <v>123</v>
      </c>
      <c r="C46" s="12" t="s">
        <v>52</v>
      </c>
      <c r="D46" s="12">
        <v>14</v>
      </c>
      <c r="E46" s="19">
        <v>3147</v>
      </c>
      <c r="F46" s="19">
        <f>ROUND(D46*E46,2)</f>
        <v>44058</v>
      </c>
      <c r="G46" s="22"/>
    </row>
    <row r="47" spans="1:7" hidden="1" outlineLevel="1" x14ac:dyDescent="0.2">
      <c r="A47" s="10"/>
      <c r="B47" s="11" t="s">
        <v>32</v>
      </c>
      <c r="C47" s="12" t="s">
        <v>11</v>
      </c>
      <c r="D47" s="12">
        <v>49.7</v>
      </c>
      <c r="E47" s="19"/>
      <c r="F47" s="19">
        <v>0</v>
      </c>
      <c r="G47" s="22"/>
    </row>
    <row r="48" spans="1:7" ht="63.75" hidden="1" outlineLevel="1" x14ac:dyDescent="0.2">
      <c r="A48" s="10"/>
      <c r="B48" s="11" t="s">
        <v>53</v>
      </c>
      <c r="C48" s="12" t="s">
        <v>54</v>
      </c>
      <c r="D48" s="12">
        <v>140</v>
      </c>
      <c r="E48" s="19"/>
      <c r="F48" s="19">
        <v>0</v>
      </c>
      <c r="G48" s="22"/>
    </row>
    <row r="49" spans="1:7" ht="51" collapsed="1" x14ac:dyDescent="0.2">
      <c r="A49" s="10">
        <v>13</v>
      </c>
      <c r="B49" s="11" t="s">
        <v>157</v>
      </c>
      <c r="C49" s="12" t="s">
        <v>55</v>
      </c>
      <c r="D49" s="12">
        <v>2</v>
      </c>
      <c r="E49" s="19">
        <v>34416.6</v>
      </c>
      <c r="F49" s="19">
        <f>ROUND(D49*E49,2)</f>
        <v>68833.2</v>
      </c>
      <c r="G49" s="22"/>
    </row>
    <row r="50" spans="1:7" hidden="1" outlineLevel="1" x14ac:dyDescent="0.2">
      <c r="A50" s="10"/>
      <c r="B50" s="11" t="s">
        <v>56</v>
      </c>
      <c r="C50" s="12" t="s">
        <v>11</v>
      </c>
      <c r="D50" s="12">
        <v>28.73</v>
      </c>
      <c r="E50" s="19"/>
      <c r="F50" s="19">
        <v>0</v>
      </c>
      <c r="G50" s="22"/>
    </row>
    <row r="51" spans="1:7" hidden="1" outlineLevel="1" x14ac:dyDescent="0.2">
      <c r="A51" s="10"/>
      <c r="B51" s="11" t="s">
        <v>33</v>
      </c>
      <c r="C51" s="12" t="s">
        <v>11</v>
      </c>
      <c r="D51" s="12">
        <v>21.68</v>
      </c>
      <c r="E51" s="19"/>
      <c r="F51" s="19">
        <v>0</v>
      </c>
      <c r="G51" s="22"/>
    </row>
    <row r="52" spans="1:7" ht="51" hidden="1" outlineLevel="1" x14ac:dyDescent="0.2">
      <c r="A52" s="10"/>
      <c r="B52" s="11" t="s">
        <v>57</v>
      </c>
      <c r="C52" s="12" t="s">
        <v>13</v>
      </c>
      <c r="D52" s="12">
        <v>0.4</v>
      </c>
      <c r="E52" s="19"/>
      <c r="F52" s="19">
        <v>0</v>
      </c>
      <c r="G52" s="22"/>
    </row>
    <row r="53" spans="1:7" ht="25.5" hidden="1" outlineLevel="1" x14ac:dyDescent="0.2">
      <c r="A53" s="10"/>
      <c r="B53" s="11" t="s">
        <v>58</v>
      </c>
      <c r="C53" s="12" t="s">
        <v>13</v>
      </c>
      <c r="D53" s="12">
        <v>4.4000000000000004</v>
      </c>
      <c r="E53" s="19"/>
      <c r="F53" s="19">
        <v>0</v>
      </c>
      <c r="G53" s="22"/>
    </row>
    <row r="54" spans="1:7" ht="38.25" hidden="1" outlineLevel="1" x14ac:dyDescent="0.2">
      <c r="A54" s="10"/>
      <c r="B54" s="11" t="s">
        <v>59</v>
      </c>
      <c r="C54" s="12" t="s">
        <v>13</v>
      </c>
      <c r="D54" s="12">
        <v>4.4000000000000004</v>
      </c>
      <c r="E54" s="19"/>
      <c r="F54" s="19">
        <v>0</v>
      </c>
      <c r="G54" s="22"/>
    </row>
    <row r="55" spans="1:7" hidden="1" outlineLevel="1" x14ac:dyDescent="0.2">
      <c r="A55" s="10"/>
      <c r="B55" s="11" t="s">
        <v>60</v>
      </c>
      <c r="C55" s="12" t="s">
        <v>13</v>
      </c>
      <c r="D55" s="12">
        <v>21.28</v>
      </c>
      <c r="E55" s="19"/>
      <c r="F55" s="19">
        <v>0</v>
      </c>
      <c r="G55" s="22"/>
    </row>
    <row r="56" spans="1:7" ht="25.5" hidden="1" outlineLevel="1" x14ac:dyDescent="0.2">
      <c r="A56" s="10"/>
      <c r="B56" s="11" t="s">
        <v>16</v>
      </c>
      <c r="C56" s="12" t="s">
        <v>13</v>
      </c>
      <c r="D56" s="12">
        <v>0.4</v>
      </c>
      <c r="E56" s="19"/>
      <c r="F56" s="19">
        <v>0</v>
      </c>
      <c r="G56" s="22"/>
    </row>
    <row r="57" spans="1:7" ht="25.5" hidden="1" outlineLevel="1" x14ac:dyDescent="0.2">
      <c r="A57" s="10"/>
      <c r="B57" s="11" t="s">
        <v>61</v>
      </c>
      <c r="C57" s="12" t="s">
        <v>62</v>
      </c>
      <c r="D57" s="12">
        <v>0.42</v>
      </c>
      <c r="E57" s="19"/>
      <c r="F57" s="19">
        <v>0</v>
      </c>
      <c r="G57" s="22"/>
    </row>
    <row r="58" spans="1:7" hidden="1" outlineLevel="1" x14ac:dyDescent="0.2">
      <c r="A58" s="10"/>
      <c r="B58" s="11" t="s">
        <v>63</v>
      </c>
      <c r="C58" s="12" t="s">
        <v>64</v>
      </c>
      <c r="D58" s="12">
        <v>9.5999999999999992E-3</v>
      </c>
      <c r="E58" s="19"/>
      <c r="F58" s="19">
        <v>0</v>
      </c>
      <c r="G58" s="22"/>
    </row>
    <row r="59" spans="1:7" hidden="1" outlineLevel="1" x14ac:dyDescent="0.2">
      <c r="A59" s="10"/>
      <c r="B59" s="11" t="s">
        <v>65</v>
      </c>
      <c r="C59" s="12" t="s">
        <v>52</v>
      </c>
      <c r="D59" s="12">
        <v>0.16</v>
      </c>
      <c r="E59" s="19"/>
      <c r="F59" s="19">
        <v>0</v>
      </c>
      <c r="G59" s="22"/>
    </row>
    <row r="60" spans="1:7" hidden="1" outlineLevel="1" x14ac:dyDescent="0.2">
      <c r="A60" s="10"/>
      <c r="B60" s="11" t="s">
        <v>66</v>
      </c>
      <c r="C60" s="12" t="s">
        <v>52</v>
      </c>
      <c r="D60" s="12">
        <v>0.16</v>
      </c>
      <c r="E60" s="19"/>
      <c r="F60" s="19">
        <v>0</v>
      </c>
      <c r="G60" s="22"/>
    </row>
    <row r="61" spans="1:7" hidden="1" outlineLevel="1" x14ac:dyDescent="0.2">
      <c r="A61" s="10"/>
      <c r="B61" s="11" t="s">
        <v>67</v>
      </c>
      <c r="C61" s="12" t="s">
        <v>68</v>
      </c>
      <c r="D61" s="12">
        <v>16</v>
      </c>
      <c r="E61" s="19"/>
      <c r="F61" s="19">
        <v>0</v>
      </c>
      <c r="G61" s="22"/>
    </row>
    <row r="62" spans="1:7" ht="25.5" hidden="1" outlineLevel="1" x14ac:dyDescent="0.2">
      <c r="A62" s="10"/>
      <c r="B62" s="11" t="s">
        <v>69</v>
      </c>
      <c r="C62" s="12" t="s">
        <v>1</v>
      </c>
      <c r="D62" s="12">
        <v>6.84</v>
      </c>
      <c r="E62" s="19"/>
      <c r="F62" s="19">
        <v>0</v>
      </c>
      <c r="G62" s="22"/>
    </row>
    <row r="63" spans="1:7" ht="66.75" customHeight="1" collapsed="1" x14ac:dyDescent="0.2">
      <c r="A63" s="10">
        <v>14</v>
      </c>
      <c r="B63" s="11" t="s">
        <v>70</v>
      </c>
      <c r="C63" s="12" t="s">
        <v>39</v>
      </c>
      <c r="D63" s="12">
        <v>2</v>
      </c>
      <c r="E63" s="19">
        <v>1053</v>
      </c>
      <c r="F63" s="19">
        <f>ROUND(D63*E63,2)</f>
        <v>2106</v>
      </c>
      <c r="G63" s="22"/>
    </row>
    <row r="64" spans="1:7" hidden="1" outlineLevel="1" x14ac:dyDescent="0.2">
      <c r="A64" s="10"/>
      <c r="B64" s="11" t="s">
        <v>71</v>
      </c>
      <c r="C64" s="12" t="s">
        <v>2</v>
      </c>
      <c r="D64" s="12">
        <v>2.2400000000000002</v>
      </c>
      <c r="E64" s="19"/>
      <c r="F64" s="19">
        <v>0</v>
      </c>
      <c r="G64" s="22"/>
    </row>
    <row r="65" spans="1:7" hidden="1" outlineLevel="1" x14ac:dyDescent="0.2">
      <c r="A65" s="10"/>
      <c r="B65" s="11" t="s">
        <v>33</v>
      </c>
      <c r="C65" s="12" t="s">
        <v>2</v>
      </c>
      <c r="D65" s="12">
        <v>0.14000000000000001</v>
      </c>
      <c r="E65" s="19"/>
      <c r="F65" s="19">
        <v>0</v>
      </c>
      <c r="G65" s="22"/>
    </row>
    <row r="66" spans="1:7" ht="51" hidden="1" outlineLevel="1" x14ac:dyDescent="0.2">
      <c r="A66" s="10"/>
      <c r="B66" s="11" t="s">
        <v>57</v>
      </c>
      <c r="C66" s="12" t="s">
        <v>13</v>
      </c>
      <c r="D66" s="12">
        <v>0.14000000000000001</v>
      </c>
      <c r="E66" s="19"/>
      <c r="F66" s="19">
        <v>0</v>
      </c>
      <c r="G66" s="22"/>
    </row>
    <row r="67" spans="1:7" ht="25.5" hidden="1" outlineLevel="1" x14ac:dyDescent="0.2">
      <c r="A67" s="10"/>
      <c r="B67" s="11" t="s">
        <v>16</v>
      </c>
      <c r="C67" s="12" t="s">
        <v>13</v>
      </c>
      <c r="D67" s="12">
        <v>0.14000000000000001</v>
      </c>
      <c r="E67" s="19"/>
      <c r="F67" s="19">
        <v>0</v>
      </c>
      <c r="G67" s="22"/>
    </row>
    <row r="68" spans="1:7" ht="25.5" hidden="1" outlineLevel="1" x14ac:dyDescent="0.2">
      <c r="A68" s="10"/>
      <c r="B68" s="11" t="s">
        <v>72</v>
      </c>
      <c r="C68" s="12" t="s">
        <v>25</v>
      </c>
      <c r="D68" s="12">
        <v>0.28000000000000003</v>
      </c>
      <c r="E68" s="19"/>
      <c r="F68" s="19">
        <v>0</v>
      </c>
      <c r="G68" s="22"/>
    </row>
    <row r="69" spans="1:7" ht="25.5" hidden="1" outlineLevel="1" x14ac:dyDescent="0.2">
      <c r="A69" s="10"/>
      <c r="B69" s="11" t="s">
        <v>73</v>
      </c>
      <c r="C69" s="12" t="s">
        <v>18</v>
      </c>
      <c r="D69" s="12">
        <v>1E-4</v>
      </c>
      <c r="E69" s="19"/>
      <c r="F69" s="19">
        <v>0</v>
      </c>
      <c r="G69" s="22"/>
    </row>
    <row r="70" spans="1:7" ht="25.5" hidden="1" outlineLevel="1" x14ac:dyDescent="0.2">
      <c r="A70" s="10"/>
      <c r="B70" s="11" t="s">
        <v>69</v>
      </c>
      <c r="C70" s="12" t="s">
        <v>1</v>
      </c>
      <c r="D70" s="12">
        <v>0.57999999999999996</v>
      </c>
      <c r="E70" s="19"/>
      <c r="F70" s="19">
        <v>0</v>
      </c>
      <c r="G70" s="22"/>
    </row>
    <row r="71" spans="1:7" ht="38.25" collapsed="1" x14ac:dyDescent="0.2">
      <c r="A71" s="10">
        <v>15</v>
      </c>
      <c r="B71" s="11" t="s">
        <v>156</v>
      </c>
      <c r="C71" s="12" t="s">
        <v>55</v>
      </c>
      <c r="D71" s="12">
        <v>1</v>
      </c>
      <c r="E71" s="19">
        <v>34417.199999999997</v>
      </c>
      <c r="F71" s="19">
        <f>ROUND(D71*E71,2)</f>
        <v>34417.199999999997</v>
      </c>
      <c r="G71" s="22"/>
    </row>
    <row r="72" spans="1:7" hidden="1" outlineLevel="1" x14ac:dyDescent="0.2">
      <c r="A72" s="10"/>
      <c r="B72" s="11" t="s">
        <v>56</v>
      </c>
      <c r="C72" s="12" t="s">
        <v>11</v>
      </c>
      <c r="D72" s="12">
        <v>14.36</v>
      </c>
      <c r="E72" s="19"/>
      <c r="F72" s="19">
        <v>0</v>
      </c>
      <c r="G72" s="22"/>
    </row>
    <row r="73" spans="1:7" hidden="1" outlineLevel="1" x14ac:dyDescent="0.2">
      <c r="A73" s="10"/>
      <c r="B73" s="11" t="s">
        <v>33</v>
      </c>
      <c r="C73" s="12" t="s">
        <v>11</v>
      </c>
      <c r="D73" s="12">
        <v>10.84</v>
      </c>
      <c r="E73" s="19"/>
      <c r="F73" s="19">
        <v>0</v>
      </c>
      <c r="G73" s="22"/>
    </row>
    <row r="74" spans="1:7" ht="51" hidden="1" outlineLevel="1" x14ac:dyDescent="0.2">
      <c r="A74" s="10"/>
      <c r="B74" s="11" t="s">
        <v>57</v>
      </c>
      <c r="C74" s="12" t="s">
        <v>13</v>
      </c>
      <c r="D74" s="12">
        <v>0.2</v>
      </c>
      <c r="E74" s="19"/>
      <c r="F74" s="19">
        <v>0</v>
      </c>
      <c r="G74" s="22"/>
    </row>
    <row r="75" spans="1:7" ht="25.5" hidden="1" outlineLevel="1" x14ac:dyDescent="0.2">
      <c r="A75" s="10"/>
      <c r="B75" s="11" t="s">
        <v>58</v>
      </c>
      <c r="C75" s="12" t="s">
        <v>13</v>
      </c>
      <c r="D75" s="12">
        <v>2.2000000000000002</v>
      </c>
      <c r="E75" s="19"/>
      <c r="F75" s="19">
        <v>0</v>
      </c>
      <c r="G75" s="22"/>
    </row>
    <row r="76" spans="1:7" ht="38.25" hidden="1" outlineLevel="1" x14ac:dyDescent="0.2">
      <c r="A76" s="10"/>
      <c r="B76" s="11" t="s">
        <v>59</v>
      </c>
      <c r="C76" s="12" t="s">
        <v>13</v>
      </c>
      <c r="D76" s="12">
        <v>2.2000000000000002</v>
      </c>
      <c r="E76" s="19"/>
      <c r="F76" s="19">
        <v>0</v>
      </c>
      <c r="G76" s="22"/>
    </row>
    <row r="77" spans="1:7" hidden="1" outlineLevel="1" x14ac:dyDescent="0.2">
      <c r="A77" s="10"/>
      <c r="B77" s="11" t="s">
        <v>60</v>
      </c>
      <c r="C77" s="12" t="s">
        <v>13</v>
      </c>
      <c r="D77" s="12">
        <v>10.64</v>
      </c>
      <c r="E77" s="19"/>
      <c r="F77" s="19">
        <v>0</v>
      </c>
      <c r="G77" s="22"/>
    </row>
    <row r="78" spans="1:7" ht="25.5" hidden="1" outlineLevel="1" x14ac:dyDescent="0.2">
      <c r="A78" s="10"/>
      <c r="B78" s="11" t="s">
        <v>16</v>
      </c>
      <c r="C78" s="12" t="s">
        <v>13</v>
      </c>
      <c r="D78" s="12">
        <v>0.2</v>
      </c>
      <c r="E78" s="19"/>
      <c r="F78" s="19">
        <v>0</v>
      </c>
      <c r="G78" s="22"/>
    </row>
    <row r="79" spans="1:7" ht="25.5" hidden="1" outlineLevel="1" x14ac:dyDescent="0.2">
      <c r="A79" s="10"/>
      <c r="B79" s="11" t="s">
        <v>61</v>
      </c>
      <c r="C79" s="12" t="s">
        <v>62</v>
      </c>
      <c r="D79" s="12">
        <v>0.21</v>
      </c>
      <c r="E79" s="19"/>
      <c r="F79" s="19">
        <v>0</v>
      </c>
      <c r="G79" s="22"/>
    </row>
    <row r="80" spans="1:7" hidden="1" outlineLevel="1" x14ac:dyDescent="0.2">
      <c r="A80" s="10"/>
      <c r="B80" s="11" t="s">
        <v>63</v>
      </c>
      <c r="C80" s="12" t="s">
        <v>64</v>
      </c>
      <c r="D80" s="12">
        <v>4.7999999999999996E-3</v>
      </c>
      <c r="E80" s="19"/>
      <c r="F80" s="19">
        <v>0</v>
      </c>
      <c r="G80" s="22"/>
    </row>
    <row r="81" spans="1:7" hidden="1" outlineLevel="1" x14ac:dyDescent="0.2">
      <c r="A81" s="10"/>
      <c r="B81" s="11" t="s">
        <v>65</v>
      </c>
      <c r="C81" s="12" t="s">
        <v>52</v>
      </c>
      <c r="D81" s="12">
        <v>0.08</v>
      </c>
      <c r="E81" s="19"/>
      <c r="F81" s="19">
        <v>0</v>
      </c>
      <c r="G81" s="22"/>
    </row>
    <row r="82" spans="1:7" hidden="1" outlineLevel="1" x14ac:dyDescent="0.2">
      <c r="A82" s="10"/>
      <c r="B82" s="11" t="s">
        <v>66</v>
      </c>
      <c r="C82" s="12" t="s">
        <v>52</v>
      </c>
      <c r="D82" s="12">
        <v>0.08</v>
      </c>
      <c r="E82" s="19"/>
      <c r="F82" s="19">
        <v>0</v>
      </c>
      <c r="G82" s="22"/>
    </row>
    <row r="83" spans="1:7" hidden="1" outlineLevel="1" x14ac:dyDescent="0.2">
      <c r="A83" s="10"/>
      <c r="B83" s="11" t="s">
        <v>67</v>
      </c>
      <c r="C83" s="12" t="s">
        <v>68</v>
      </c>
      <c r="D83" s="12">
        <v>8</v>
      </c>
      <c r="E83" s="19"/>
      <c r="F83" s="19">
        <v>0</v>
      </c>
      <c r="G83" s="22"/>
    </row>
    <row r="84" spans="1:7" ht="25.5" hidden="1" outlineLevel="1" x14ac:dyDescent="0.2">
      <c r="A84" s="10"/>
      <c r="B84" s="11" t="s">
        <v>69</v>
      </c>
      <c r="C84" s="12" t="s">
        <v>1</v>
      </c>
      <c r="D84" s="12">
        <v>3.42</v>
      </c>
      <c r="E84" s="19"/>
      <c r="F84" s="19">
        <v>0</v>
      </c>
      <c r="G84" s="22"/>
    </row>
    <row r="85" spans="1:7" ht="70.5" customHeight="1" collapsed="1" x14ac:dyDescent="0.2">
      <c r="A85" s="10">
        <v>16</v>
      </c>
      <c r="B85" s="11" t="s">
        <v>70</v>
      </c>
      <c r="C85" s="12" t="s">
        <v>39</v>
      </c>
      <c r="D85" s="12">
        <v>2</v>
      </c>
      <c r="E85" s="19">
        <v>1053</v>
      </c>
      <c r="F85" s="19">
        <f>ROUND(D85*E85,2)</f>
        <v>2106</v>
      </c>
      <c r="G85" s="22"/>
    </row>
    <row r="86" spans="1:7" hidden="1" outlineLevel="1" x14ac:dyDescent="0.2">
      <c r="A86" s="10"/>
      <c r="B86" s="11" t="s">
        <v>71</v>
      </c>
      <c r="C86" s="12" t="s">
        <v>2</v>
      </c>
      <c r="D86" s="12">
        <v>2.2400000000000002</v>
      </c>
      <c r="E86" s="19"/>
      <c r="F86" s="19">
        <v>0</v>
      </c>
      <c r="G86" s="22"/>
    </row>
    <row r="87" spans="1:7" hidden="1" outlineLevel="1" x14ac:dyDescent="0.2">
      <c r="A87" s="10"/>
      <c r="B87" s="11" t="s">
        <v>33</v>
      </c>
      <c r="C87" s="12" t="s">
        <v>2</v>
      </c>
      <c r="D87" s="12">
        <v>0.14000000000000001</v>
      </c>
      <c r="E87" s="19"/>
      <c r="F87" s="19">
        <v>0</v>
      </c>
      <c r="G87" s="22"/>
    </row>
    <row r="88" spans="1:7" ht="51" hidden="1" outlineLevel="1" x14ac:dyDescent="0.2">
      <c r="A88" s="10"/>
      <c r="B88" s="11" t="s">
        <v>57</v>
      </c>
      <c r="C88" s="12" t="s">
        <v>13</v>
      </c>
      <c r="D88" s="12">
        <v>0.14000000000000001</v>
      </c>
      <c r="E88" s="19"/>
      <c r="F88" s="19">
        <v>0</v>
      </c>
      <c r="G88" s="22"/>
    </row>
    <row r="89" spans="1:7" ht="25.5" hidden="1" outlineLevel="1" x14ac:dyDescent="0.2">
      <c r="A89" s="10"/>
      <c r="B89" s="11" t="s">
        <v>16</v>
      </c>
      <c r="C89" s="12" t="s">
        <v>13</v>
      </c>
      <c r="D89" s="12">
        <v>0.14000000000000001</v>
      </c>
      <c r="E89" s="19"/>
      <c r="F89" s="19">
        <v>0</v>
      </c>
      <c r="G89" s="22"/>
    </row>
    <row r="90" spans="1:7" ht="25.5" hidden="1" outlineLevel="1" x14ac:dyDescent="0.2">
      <c r="A90" s="10"/>
      <c r="B90" s="11" t="s">
        <v>72</v>
      </c>
      <c r="C90" s="12" t="s">
        <v>25</v>
      </c>
      <c r="D90" s="12">
        <v>0.28000000000000003</v>
      </c>
      <c r="E90" s="19"/>
      <c r="F90" s="19">
        <v>0</v>
      </c>
      <c r="G90" s="22"/>
    </row>
    <row r="91" spans="1:7" ht="25.5" hidden="1" outlineLevel="1" x14ac:dyDescent="0.2">
      <c r="A91" s="10"/>
      <c r="B91" s="11" t="s">
        <v>73</v>
      </c>
      <c r="C91" s="12" t="s">
        <v>18</v>
      </c>
      <c r="D91" s="12">
        <v>1E-4</v>
      </c>
      <c r="E91" s="19"/>
      <c r="F91" s="19">
        <v>0</v>
      </c>
      <c r="G91" s="22"/>
    </row>
    <row r="92" spans="1:7" ht="25.5" hidden="1" outlineLevel="1" x14ac:dyDescent="0.2">
      <c r="A92" s="10"/>
      <c r="B92" s="11" t="s">
        <v>69</v>
      </c>
      <c r="C92" s="12" t="s">
        <v>1</v>
      </c>
      <c r="D92" s="12">
        <v>0.57999999999999996</v>
      </c>
      <c r="E92" s="19"/>
      <c r="F92" s="19">
        <v>0</v>
      </c>
      <c r="G92" s="22"/>
    </row>
    <row r="93" spans="1:7" ht="57" customHeight="1" collapsed="1" x14ac:dyDescent="0.2">
      <c r="A93" s="69">
        <v>17</v>
      </c>
      <c r="B93" s="33" t="s">
        <v>155</v>
      </c>
      <c r="C93" s="34" t="s">
        <v>55</v>
      </c>
      <c r="D93" s="34">
        <v>0.3</v>
      </c>
      <c r="E93" s="35">
        <v>17492</v>
      </c>
      <c r="F93" s="35">
        <f>ROUND(D93*E93,2)</f>
        <v>5247.6</v>
      </c>
      <c r="G93" s="22"/>
    </row>
    <row r="94" spans="1:7" ht="12.75" hidden="1" customHeight="1" outlineLevel="1" x14ac:dyDescent="0.2">
      <c r="A94" s="70"/>
      <c r="B94" s="24" t="s">
        <v>56</v>
      </c>
      <c r="C94" s="25" t="s">
        <v>2</v>
      </c>
      <c r="D94" s="25">
        <v>4.22</v>
      </c>
      <c r="E94" s="26"/>
      <c r="F94" s="26">
        <v>0</v>
      </c>
      <c r="G94" s="22"/>
    </row>
    <row r="95" spans="1:7" ht="12.75" hidden="1" customHeight="1" outlineLevel="1" x14ac:dyDescent="0.2">
      <c r="A95" s="70"/>
      <c r="B95" s="11" t="s">
        <v>33</v>
      </c>
      <c r="C95" s="12" t="s">
        <v>2</v>
      </c>
      <c r="D95" s="12">
        <v>0.06</v>
      </c>
      <c r="E95" s="19"/>
      <c r="F95" s="19">
        <v>0</v>
      </c>
      <c r="G95" s="22"/>
    </row>
    <row r="96" spans="1:7" ht="51" hidden="1" customHeight="1" outlineLevel="1" x14ac:dyDescent="0.2">
      <c r="A96" s="70"/>
      <c r="B96" s="11" t="s">
        <v>57</v>
      </c>
      <c r="C96" s="12" t="s">
        <v>13</v>
      </c>
      <c r="D96" s="12">
        <v>0.06</v>
      </c>
      <c r="E96" s="19"/>
      <c r="F96" s="19">
        <v>0</v>
      </c>
      <c r="G96" s="22"/>
    </row>
    <row r="97" spans="1:7" ht="25.5" hidden="1" customHeight="1" outlineLevel="1" x14ac:dyDescent="0.2">
      <c r="A97" s="70"/>
      <c r="B97" s="11" t="s">
        <v>58</v>
      </c>
      <c r="C97" s="12" t="s">
        <v>13</v>
      </c>
      <c r="D97" s="12">
        <v>1</v>
      </c>
      <c r="E97" s="19"/>
      <c r="F97" s="19">
        <v>0</v>
      </c>
      <c r="G97" s="22"/>
    </row>
    <row r="98" spans="1:7" ht="38.25" hidden="1" customHeight="1" outlineLevel="1" x14ac:dyDescent="0.2">
      <c r="A98" s="70"/>
      <c r="B98" s="11" t="s">
        <v>59</v>
      </c>
      <c r="C98" s="12" t="s">
        <v>13</v>
      </c>
      <c r="D98" s="12">
        <v>1</v>
      </c>
      <c r="E98" s="19"/>
      <c r="F98" s="19">
        <v>0</v>
      </c>
      <c r="G98" s="22"/>
    </row>
    <row r="99" spans="1:7" ht="25.5" hidden="1" customHeight="1" outlineLevel="1" x14ac:dyDescent="0.2">
      <c r="A99" s="70"/>
      <c r="B99" s="11" t="s">
        <v>16</v>
      </c>
      <c r="C99" s="12" t="s">
        <v>13</v>
      </c>
      <c r="D99" s="12">
        <v>0.06</v>
      </c>
      <c r="E99" s="19"/>
      <c r="F99" s="19">
        <v>0</v>
      </c>
      <c r="G99" s="22"/>
    </row>
    <row r="100" spans="1:7" ht="25.5" hidden="1" customHeight="1" outlineLevel="1" x14ac:dyDescent="0.2">
      <c r="A100" s="70"/>
      <c r="B100" s="11" t="s">
        <v>75</v>
      </c>
      <c r="C100" s="12" t="s">
        <v>18</v>
      </c>
      <c r="D100" s="12">
        <v>2.0000000000000001E-4</v>
      </c>
      <c r="E100" s="19"/>
      <c r="F100" s="19">
        <v>0</v>
      </c>
      <c r="G100" s="22"/>
    </row>
    <row r="101" spans="1:7" ht="12.75" hidden="1" customHeight="1" outlineLevel="1" x14ac:dyDescent="0.2">
      <c r="A101" s="70"/>
      <c r="B101" s="11" t="s">
        <v>63</v>
      </c>
      <c r="C101" s="12" t="s">
        <v>64</v>
      </c>
      <c r="D101" s="12">
        <v>7.4000000000000003E-3</v>
      </c>
      <c r="E101" s="19"/>
      <c r="F101" s="19">
        <v>0</v>
      </c>
      <c r="G101" s="22"/>
    </row>
    <row r="102" spans="1:7" ht="12.75" hidden="1" customHeight="1" outlineLevel="1" x14ac:dyDescent="0.2">
      <c r="A102" s="70"/>
      <c r="B102" s="11" t="s">
        <v>76</v>
      </c>
      <c r="C102" s="12" t="s">
        <v>18</v>
      </c>
      <c r="D102" s="12">
        <v>2.0000000000000001E-4</v>
      </c>
      <c r="E102" s="19"/>
      <c r="F102" s="19">
        <v>0</v>
      </c>
      <c r="G102" s="22"/>
    </row>
    <row r="103" spans="1:7" ht="38.25" hidden="1" customHeight="1" outlineLevel="1" x14ac:dyDescent="0.2">
      <c r="A103" s="70"/>
      <c r="B103" s="11" t="s">
        <v>77</v>
      </c>
      <c r="C103" s="12" t="s">
        <v>25</v>
      </c>
      <c r="D103" s="12">
        <v>7.4999999999999997E-2</v>
      </c>
      <c r="E103" s="19"/>
      <c r="F103" s="19">
        <v>0</v>
      </c>
      <c r="G103" s="22"/>
    </row>
    <row r="104" spans="1:7" ht="25.5" hidden="1" customHeight="1" outlineLevel="1" x14ac:dyDescent="0.2">
      <c r="A104" s="70"/>
      <c r="B104" s="11" t="s">
        <v>69</v>
      </c>
      <c r="C104" s="12" t="s">
        <v>1</v>
      </c>
      <c r="D104" s="12">
        <v>1.056</v>
      </c>
      <c r="E104" s="19"/>
      <c r="F104" s="19">
        <v>0</v>
      </c>
      <c r="G104" s="22"/>
    </row>
    <row r="105" spans="1:7" ht="63.75" collapsed="1" x14ac:dyDescent="0.2">
      <c r="A105" s="71"/>
      <c r="B105" s="11" t="s">
        <v>78</v>
      </c>
      <c r="C105" s="12" t="s">
        <v>79</v>
      </c>
      <c r="D105" s="12">
        <v>0.03</v>
      </c>
      <c r="E105" s="19"/>
      <c r="F105" s="19"/>
      <c r="G105" s="22"/>
    </row>
    <row r="106" spans="1:7" ht="51" x14ac:dyDescent="0.2">
      <c r="A106" s="10">
        <v>18</v>
      </c>
      <c r="B106" s="11" t="s">
        <v>124</v>
      </c>
      <c r="C106" s="12" t="s">
        <v>39</v>
      </c>
      <c r="D106" s="12">
        <v>1</v>
      </c>
      <c r="E106" s="19">
        <v>1717.2</v>
      </c>
      <c r="F106" s="19">
        <f>ROUND(D106*E106,2)</f>
        <v>1717.2</v>
      </c>
      <c r="G106" s="22"/>
    </row>
    <row r="107" spans="1:7" hidden="1" outlineLevel="1" x14ac:dyDescent="0.2">
      <c r="A107" s="10"/>
      <c r="B107" s="11" t="s">
        <v>80</v>
      </c>
      <c r="C107" s="12" t="s">
        <v>11</v>
      </c>
      <c r="D107" s="12">
        <v>1.02</v>
      </c>
      <c r="E107" s="19"/>
      <c r="F107" s="19">
        <v>0</v>
      </c>
      <c r="G107" s="22"/>
    </row>
    <row r="108" spans="1:7" hidden="1" outlineLevel="1" x14ac:dyDescent="0.2">
      <c r="A108" s="10"/>
      <c r="B108" s="11" t="s">
        <v>33</v>
      </c>
      <c r="C108" s="12" t="s">
        <v>11</v>
      </c>
      <c r="D108" s="12">
        <v>0.38</v>
      </c>
      <c r="E108" s="19"/>
      <c r="F108" s="19">
        <v>0</v>
      </c>
      <c r="G108" s="22"/>
    </row>
    <row r="109" spans="1:7" ht="51" hidden="1" outlineLevel="1" x14ac:dyDescent="0.2">
      <c r="A109" s="10"/>
      <c r="B109" s="11" t="s">
        <v>57</v>
      </c>
      <c r="C109" s="12" t="s">
        <v>13</v>
      </c>
      <c r="D109" s="12">
        <v>0.02</v>
      </c>
      <c r="E109" s="19"/>
      <c r="F109" s="19">
        <v>0</v>
      </c>
      <c r="G109" s="22"/>
    </row>
    <row r="110" spans="1:7" hidden="1" outlineLevel="1" x14ac:dyDescent="0.2">
      <c r="A110" s="10"/>
      <c r="B110" s="11" t="s">
        <v>60</v>
      </c>
      <c r="C110" s="12" t="s">
        <v>13</v>
      </c>
      <c r="D110" s="12">
        <v>0.36</v>
      </c>
      <c r="E110" s="19"/>
      <c r="F110" s="19">
        <v>0</v>
      </c>
      <c r="G110" s="22"/>
    </row>
    <row r="111" spans="1:7" ht="25.5" hidden="1" outlineLevel="1" x14ac:dyDescent="0.2">
      <c r="A111" s="10"/>
      <c r="B111" s="11" t="s">
        <v>16</v>
      </c>
      <c r="C111" s="12" t="s">
        <v>13</v>
      </c>
      <c r="D111" s="12">
        <v>0.02</v>
      </c>
      <c r="E111" s="19"/>
      <c r="F111" s="19">
        <v>0</v>
      </c>
      <c r="G111" s="22"/>
    </row>
    <row r="112" spans="1:7" hidden="1" outlineLevel="1" x14ac:dyDescent="0.2">
      <c r="A112" s="10"/>
      <c r="B112" s="11" t="s">
        <v>81</v>
      </c>
      <c r="C112" s="12" t="s">
        <v>25</v>
      </c>
      <c r="D112" s="12">
        <v>1.2E-2</v>
      </c>
      <c r="E112" s="19"/>
      <c r="F112" s="19">
        <v>0</v>
      </c>
      <c r="G112" s="22"/>
    </row>
    <row r="113" spans="1:7" ht="51" hidden="1" outlineLevel="1" x14ac:dyDescent="0.2">
      <c r="A113" s="10"/>
      <c r="B113" s="11" t="s">
        <v>82</v>
      </c>
      <c r="C113" s="12" t="s">
        <v>25</v>
      </c>
      <c r="D113" s="12">
        <v>0.01</v>
      </c>
      <c r="E113" s="19"/>
      <c r="F113" s="19">
        <v>0</v>
      </c>
      <c r="G113" s="22"/>
    </row>
    <row r="114" spans="1:7" ht="51" hidden="1" outlineLevel="1" x14ac:dyDescent="0.2">
      <c r="A114" s="10"/>
      <c r="B114" s="11" t="s">
        <v>83</v>
      </c>
      <c r="C114" s="12" t="s">
        <v>18</v>
      </c>
      <c r="D114" s="12">
        <v>5.0000000000000001E-4</v>
      </c>
      <c r="E114" s="19"/>
      <c r="F114" s="19">
        <v>0</v>
      </c>
      <c r="G114" s="22"/>
    </row>
    <row r="115" spans="1:7" hidden="1" outlineLevel="1" x14ac:dyDescent="0.2">
      <c r="A115" s="10"/>
      <c r="B115" s="11" t="s">
        <v>84</v>
      </c>
      <c r="C115" s="12" t="s">
        <v>25</v>
      </c>
      <c r="D115" s="12">
        <v>0.01</v>
      </c>
      <c r="E115" s="19"/>
      <c r="F115" s="19">
        <v>0</v>
      </c>
      <c r="G115" s="22"/>
    </row>
    <row r="116" spans="1:7" ht="25.5" hidden="1" outlineLevel="1" x14ac:dyDescent="0.2">
      <c r="A116" s="10"/>
      <c r="B116" s="11" t="s">
        <v>69</v>
      </c>
      <c r="C116" s="12" t="s">
        <v>1</v>
      </c>
      <c r="D116" s="12">
        <v>0.28000000000000003</v>
      </c>
      <c r="E116" s="19"/>
      <c r="F116" s="19">
        <v>0</v>
      </c>
      <c r="G116" s="22"/>
    </row>
    <row r="117" spans="1:7" collapsed="1" x14ac:dyDescent="0.2">
      <c r="A117" s="69">
        <v>19</v>
      </c>
      <c r="B117" s="33" t="s">
        <v>152</v>
      </c>
      <c r="C117" s="34" t="s">
        <v>39</v>
      </c>
      <c r="D117" s="34">
        <v>40</v>
      </c>
      <c r="E117" s="35">
        <v>131.25</v>
      </c>
      <c r="F117" s="35">
        <f>ROUND(D117*E117,2)</f>
        <v>5250</v>
      </c>
      <c r="G117" s="22"/>
    </row>
    <row r="118" spans="1:7" ht="25.5" hidden="1" customHeight="1" outlineLevel="1" x14ac:dyDescent="0.2">
      <c r="A118" s="70"/>
      <c r="B118" s="30" t="s">
        <v>40</v>
      </c>
      <c r="C118" s="31" t="s">
        <v>2</v>
      </c>
      <c r="D118" s="31">
        <v>4.5599999999999996</v>
      </c>
      <c r="E118" s="32"/>
      <c r="F118" s="32">
        <v>0</v>
      </c>
      <c r="G118" s="22"/>
    </row>
    <row r="119" spans="1:7" ht="25.5" collapsed="1" x14ac:dyDescent="0.2">
      <c r="A119" s="71"/>
      <c r="B119" s="36" t="s">
        <v>45</v>
      </c>
      <c r="C119" s="37" t="s">
        <v>46</v>
      </c>
      <c r="D119" s="37">
        <v>1</v>
      </c>
      <c r="E119" s="38"/>
      <c r="F119" s="38"/>
      <c r="G119" s="22"/>
    </row>
    <row r="120" spans="1:7" ht="14.25" x14ac:dyDescent="0.2">
      <c r="A120" s="75" t="s">
        <v>125</v>
      </c>
      <c r="B120" s="78"/>
      <c r="C120" s="78"/>
      <c r="D120" s="79"/>
      <c r="E120" s="44"/>
      <c r="F120" s="45">
        <f>F121+F122+F123+F124+F125+F127+F128+F129</f>
        <v>32948</v>
      </c>
      <c r="G120" s="58"/>
    </row>
    <row r="121" spans="1:7" ht="63.75" x14ac:dyDescent="0.2">
      <c r="A121" s="10">
        <v>26</v>
      </c>
      <c r="B121" s="11" t="s">
        <v>126</v>
      </c>
      <c r="C121" s="12" t="s">
        <v>31</v>
      </c>
      <c r="D121" s="12">
        <v>0.4</v>
      </c>
      <c r="E121" s="19">
        <v>3381</v>
      </c>
      <c r="F121" s="19">
        <v>1352.4</v>
      </c>
      <c r="G121" s="59"/>
    </row>
    <row r="122" spans="1:7" ht="63.75" x14ac:dyDescent="0.2">
      <c r="A122" s="10">
        <v>27</v>
      </c>
      <c r="B122" s="11" t="s">
        <v>26</v>
      </c>
      <c r="C122" s="12" t="s">
        <v>27</v>
      </c>
      <c r="D122" s="12">
        <v>0.08</v>
      </c>
      <c r="E122" s="19">
        <v>450</v>
      </c>
      <c r="F122" s="19">
        <v>36</v>
      </c>
      <c r="G122" s="59"/>
    </row>
    <row r="123" spans="1:7" ht="178.5" x14ac:dyDescent="0.2">
      <c r="A123" s="10">
        <v>28</v>
      </c>
      <c r="B123" s="11" t="s">
        <v>28</v>
      </c>
      <c r="C123" s="12" t="s">
        <v>27</v>
      </c>
      <c r="D123" s="12">
        <v>0.08</v>
      </c>
      <c r="E123" s="19">
        <v>330</v>
      </c>
      <c r="F123" s="19">
        <v>26.4</v>
      </c>
      <c r="G123" s="59"/>
    </row>
    <row r="124" spans="1:7" ht="63.75" x14ac:dyDescent="0.2">
      <c r="A124" s="10">
        <v>29</v>
      </c>
      <c r="B124" s="11" t="s">
        <v>29</v>
      </c>
      <c r="C124" s="12" t="s">
        <v>27</v>
      </c>
      <c r="D124" s="12">
        <v>0.08</v>
      </c>
      <c r="E124" s="19">
        <v>450</v>
      </c>
      <c r="F124" s="19">
        <v>36</v>
      </c>
      <c r="G124" s="59"/>
    </row>
    <row r="125" spans="1:7" ht="25.5" x14ac:dyDescent="0.2">
      <c r="A125" s="69">
        <v>30</v>
      </c>
      <c r="B125" s="33" t="s">
        <v>127</v>
      </c>
      <c r="C125" s="34" t="s">
        <v>39</v>
      </c>
      <c r="D125" s="34">
        <v>80</v>
      </c>
      <c r="E125" s="35">
        <v>385.63</v>
      </c>
      <c r="F125" s="35">
        <v>30850.400000000001</v>
      </c>
      <c r="G125" s="59"/>
    </row>
    <row r="126" spans="1:7" ht="25.5" x14ac:dyDescent="0.2">
      <c r="A126" s="71"/>
      <c r="B126" s="36" t="s">
        <v>45</v>
      </c>
      <c r="C126" s="37" t="s">
        <v>46</v>
      </c>
      <c r="D126" s="37">
        <v>8</v>
      </c>
      <c r="E126" s="38"/>
      <c r="F126" s="38"/>
      <c r="G126" s="59"/>
    </row>
    <row r="127" spans="1:7" ht="38.25" x14ac:dyDescent="0.2">
      <c r="A127" s="10">
        <v>32</v>
      </c>
      <c r="B127" s="11" t="s">
        <v>36</v>
      </c>
      <c r="C127" s="12" t="s">
        <v>27</v>
      </c>
      <c r="D127" s="12">
        <v>0.69</v>
      </c>
      <c r="E127" s="19">
        <v>273.04000000000002</v>
      </c>
      <c r="F127" s="19">
        <v>188.4</v>
      </c>
      <c r="G127" s="59"/>
    </row>
    <row r="128" spans="1:7" ht="174.75" customHeight="1" x14ac:dyDescent="0.2">
      <c r="A128" s="10">
        <v>33</v>
      </c>
      <c r="B128" s="11" t="s">
        <v>37</v>
      </c>
      <c r="C128" s="12" t="s">
        <v>27</v>
      </c>
      <c r="D128" s="12">
        <v>0.69</v>
      </c>
      <c r="E128" s="19">
        <v>391.3</v>
      </c>
      <c r="F128" s="19">
        <v>270</v>
      </c>
      <c r="G128" s="59"/>
    </row>
    <row r="129" spans="1:7" ht="38.25" x14ac:dyDescent="0.2">
      <c r="A129" s="10">
        <v>34</v>
      </c>
      <c r="B129" s="11" t="s">
        <v>38</v>
      </c>
      <c r="C129" s="12" t="s">
        <v>27</v>
      </c>
      <c r="D129" s="12">
        <v>0.69</v>
      </c>
      <c r="E129" s="19">
        <v>273.04000000000002</v>
      </c>
      <c r="F129" s="19">
        <v>188.4</v>
      </c>
      <c r="G129" s="59"/>
    </row>
    <row r="130" spans="1:7" ht="14.25" x14ac:dyDescent="0.2">
      <c r="A130" s="75" t="s">
        <v>128</v>
      </c>
      <c r="B130" s="78"/>
      <c r="C130" s="78"/>
      <c r="D130" s="79"/>
      <c r="E130" s="48"/>
      <c r="F130" s="48">
        <f>F131+F132+F133+F134+F135+F136+F137</f>
        <v>73977.600000000006</v>
      </c>
      <c r="G130" s="59"/>
    </row>
    <row r="131" spans="1:7" ht="51" x14ac:dyDescent="0.2">
      <c r="A131" s="10">
        <v>35</v>
      </c>
      <c r="B131" s="11" t="s">
        <v>129</v>
      </c>
      <c r="C131" s="12" t="s">
        <v>55</v>
      </c>
      <c r="D131" s="12">
        <v>2</v>
      </c>
      <c r="E131" s="19">
        <v>21201</v>
      </c>
      <c r="F131" s="19">
        <v>42402</v>
      </c>
      <c r="G131" s="59"/>
    </row>
    <row r="132" spans="1:7" ht="25.5" x14ac:dyDescent="0.2">
      <c r="A132" s="10">
        <v>36</v>
      </c>
      <c r="B132" s="11" t="s">
        <v>130</v>
      </c>
      <c r="C132" s="12" t="s">
        <v>39</v>
      </c>
      <c r="D132" s="12">
        <v>2</v>
      </c>
      <c r="E132" s="19">
        <v>717.6</v>
      </c>
      <c r="F132" s="19">
        <v>1435.2</v>
      </c>
      <c r="G132" s="59"/>
    </row>
    <row r="133" spans="1:7" ht="38.25" x14ac:dyDescent="0.2">
      <c r="A133" s="10">
        <v>37</v>
      </c>
      <c r="B133" s="11" t="s">
        <v>131</v>
      </c>
      <c r="C133" s="12" t="s">
        <v>55</v>
      </c>
      <c r="D133" s="12">
        <v>1</v>
      </c>
      <c r="E133" s="19">
        <v>21200.400000000001</v>
      </c>
      <c r="F133" s="19">
        <v>21200.400000000001</v>
      </c>
      <c r="G133" s="59"/>
    </row>
    <row r="134" spans="1:7" ht="38.25" x14ac:dyDescent="0.2">
      <c r="A134" s="10">
        <v>38</v>
      </c>
      <c r="B134" s="11" t="s">
        <v>132</v>
      </c>
      <c r="C134" s="12" t="s">
        <v>39</v>
      </c>
      <c r="D134" s="12">
        <v>2</v>
      </c>
      <c r="E134" s="19">
        <v>717.6</v>
      </c>
      <c r="F134" s="19">
        <v>1435.2</v>
      </c>
      <c r="G134" s="59"/>
    </row>
    <row r="135" spans="1:7" ht="63.75" x14ac:dyDescent="0.2">
      <c r="A135" s="10">
        <v>39</v>
      </c>
      <c r="B135" s="11" t="s">
        <v>133</v>
      </c>
      <c r="C135" s="12" t="s">
        <v>55</v>
      </c>
      <c r="D135" s="12">
        <v>0.3</v>
      </c>
      <c r="E135" s="19">
        <v>7068</v>
      </c>
      <c r="F135" s="19">
        <v>2120.4</v>
      </c>
      <c r="G135" s="59"/>
    </row>
    <row r="136" spans="1:7" ht="38.25" x14ac:dyDescent="0.2">
      <c r="A136" s="10">
        <v>40</v>
      </c>
      <c r="B136" s="11" t="s">
        <v>134</v>
      </c>
      <c r="C136" s="12" t="s">
        <v>39</v>
      </c>
      <c r="D136" s="12">
        <v>1</v>
      </c>
      <c r="E136" s="19">
        <v>1036.8</v>
      </c>
      <c r="F136" s="19">
        <v>1036.8</v>
      </c>
      <c r="G136" s="59"/>
    </row>
    <row r="137" spans="1:7" ht="25.5" x14ac:dyDescent="0.2">
      <c r="A137" s="69">
        <v>41</v>
      </c>
      <c r="B137" s="33" t="s">
        <v>135</v>
      </c>
      <c r="C137" s="34" t="s">
        <v>39</v>
      </c>
      <c r="D137" s="34">
        <v>40</v>
      </c>
      <c r="E137" s="35">
        <v>108.69</v>
      </c>
      <c r="F137" s="35">
        <v>4347.6000000000004</v>
      </c>
      <c r="G137" s="59"/>
    </row>
    <row r="138" spans="1:7" ht="25.5" x14ac:dyDescent="0.2">
      <c r="A138" s="71"/>
      <c r="B138" s="36" t="s">
        <v>45</v>
      </c>
      <c r="C138" s="37" t="s">
        <v>46</v>
      </c>
      <c r="D138" s="37">
        <v>1</v>
      </c>
      <c r="E138" s="38"/>
      <c r="F138" s="38"/>
      <c r="G138" s="59"/>
    </row>
    <row r="139" spans="1:7" ht="17.25" customHeight="1" x14ac:dyDescent="0.25">
      <c r="A139" s="75" t="s">
        <v>119</v>
      </c>
      <c r="B139" s="76"/>
      <c r="C139" s="76"/>
      <c r="D139" s="77"/>
      <c r="E139" s="42"/>
      <c r="F139" s="43">
        <f>F140+F200+F250+F293</f>
        <v>326501.01</v>
      </c>
      <c r="G139" s="20"/>
    </row>
    <row r="140" spans="1:7" s="47" customFormat="1" ht="17.25" customHeight="1" x14ac:dyDescent="0.2">
      <c r="A140" s="75" t="s">
        <v>7</v>
      </c>
      <c r="B140" s="78"/>
      <c r="C140" s="78"/>
      <c r="D140" s="79"/>
      <c r="E140" s="44"/>
      <c r="F140" s="45">
        <f>F141+F148+F155+F156+F157+F158+F182+F183+F184+F185+F191+F192+F193+F194</f>
        <v>77892.2</v>
      </c>
      <c r="G140" s="46"/>
    </row>
    <row r="141" spans="1:7" ht="72" customHeight="1" x14ac:dyDescent="0.2">
      <c r="A141" s="10">
        <v>1</v>
      </c>
      <c r="B141" s="11" t="s">
        <v>8</v>
      </c>
      <c r="C141" s="12" t="s">
        <v>9</v>
      </c>
      <c r="D141" s="12">
        <v>0.04</v>
      </c>
      <c r="E141" s="19">
        <v>43380</v>
      </c>
      <c r="F141" s="19">
        <f>ROUND(D141*E141,2)</f>
        <v>1735.2</v>
      </c>
      <c r="G141" s="22"/>
    </row>
    <row r="142" spans="1:7" hidden="1" outlineLevel="1" x14ac:dyDescent="0.2">
      <c r="A142" s="10"/>
      <c r="B142" s="11" t="s">
        <v>10</v>
      </c>
      <c r="C142" s="12" t="s">
        <v>11</v>
      </c>
      <c r="D142" s="12">
        <v>1.43</v>
      </c>
      <c r="E142" s="19"/>
      <c r="F142" s="19">
        <v>0</v>
      </c>
      <c r="G142" s="22"/>
    </row>
    <row r="143" spans="1:7" ht="38.25" hidden="1" outlineLevel="1" x14ac:dyDescent="0.2">
      <c r="A143" s="10"/>
      <c r="B143" s="11" t="s">
        <v>12</v>
      </c>
      <c r="C143" s="12" t="s">
        <v>13</v>
      </c>
      <c r="D143" s="12">
        <v>1.33</v>
      </c>
      <c r="E143" s="19"/>
      <c r="F143" s="19">
        <v>0</v>
      </c>
      <c r="G143" s="22"/>
    </row>
    <row r="144" spans="1:7" ht="63.75" hidden="1" outlineLevel="1" x14ac:dyDescent="0.2">
      <c r="A144" s="10"/>
      <c r="B144" s="11" t="s">
        <v>14</v>
      </c>
      <c r="C144" s="12" t="s">
        <v>13</v>
      </c>
      <c r="D144" s="12">
        <v>0.14000000000000001</v>
      </c>
      <c r="E144" s="19"/>
      <c r="F144" s="19">
        <v>0</v>
      </c>
      <c r="G144" s="22"/>
    </row>
    <row r="145" spans="1:7" ht="25.5" hidden="1" outlineLevel="1" x14ac:dyDescent="0.2">
      <c r="A145" s="10"/>
      <c r="B145" s="11" t="s">
        <v>15</v>
      </c>
      <c r="C145" s="12" t="s">
        <v>13</v>
      </c>
      <c r="D145" s="12">
        <v>0.03</v>
      </c>
      <c r="E145" s="19"/>
      <c r="F145" s="19">
        <v>0</v>
      </c>
      <c r="G145" s="22"/>
    </row>
    <row r="146" spans="1:7" ht="25.5" hidden="1" outlineLevel="1" x14ac:dyDescent="0.2">
      <c r="A146" s="10"/>
      <c r="B146" s="11" t="s">
        <v>16</v>
      </c>
      <c r="C146" s="12" t="s">
        <v>13</v>
      </c>
      <c r="D146" s="12"/>
      <c r="E146" s="19"/>
      <c r="F146" s="19">
        <v>0</v>
      </c>
      <c r="G146" s="22"/>
    </row>
    <row r="147" spans="1:7" ht="25.5" hidden="1" outlineLevel="1" x14ac:dyDescent="0.2">
      <c r="A147" s="10"/>
      <c r="B147" s="11" t="s">
        <v>17</v>
      </c>
      <c r="C147" s="12" t="s">
        <v>18</v>
      </c>
      <c r="D147" s="12">
        <v>1.6999999999999999E-3</v>
      </c>
      <c r="E147" s="19"/>
      <c r="F147" s="19">
        <v>0</v>
      </c>
      <c r="G147" s="22"/>
    </row>
    <row r="148" spans="1:7" ht="55.5" customHeight="1" collapsed="1" x14ac:dyDescent="0.2">
      <c r="A148" s="10">
        <v>2</v>
      </c>
      <c r="B148" s="11" t="s">
        <v>149</v>
      </c>
      <c r="C148" s="12" t="s">
        <v>19</v>
      </c>
      <c r="D148" s="12">
        <v>1.4999999999999999E-2</v>
      </c>
      <c r="E148" s="19">
        <v>20320</v>
      </c>
      <c r="F148" s="19">
        <f>ROUND(D148*E148,2)</f>
        <v>304.8</v>
      </c>
      <c r="G148" s="22"/>
    </row>
    <row r="149" spans="1:7" hidden="1" outlineLevel="1" x14ac:dyDescent="0.2">
      <c r="A149" s="10"/>
      <c r="B149" s="11" t="s">
        <v>20</v>
      </c>
      <c r="C149" s="12" t="s">
        <v>11</v>
      </c>
      <c r="D149" s="12">
        <v>0.54</v>
      </c>
      <c r="E149" s="19"/>
      <c r="F149" s="19">
        <v>0</v>
      </c>
      <c r="G149" s="22"/>
    </row>
    <row r="150" spans="1:7" ht="38.25" hidden="1" outlineLevel="1" x14ac:dyDescent="0.2">
      <c r="A150" s="10"/>
      <c r="B150" s="11" t="s">
        <v>21</v>
      </c>
      <c r="C150" s="12" t="s">
        <v>13</v>
      </c>
      <c r="D150" s="12"/>
      <c r="E150" s="19"/>
      <c r="F150" s="19">
        <v>0</v>
      </c>
      <c r="G150" s="22"/>
    </row>
    <row r="151" spans="1:7" ht="25.5" hidden="1" outlineLevel="1" x14ac:dyDescent="0.2">
      <c r="A151" s="10"/>
      <c r="B151" s="11" t="s">
        <v>16</v>
      </c>
      <c r="C151" s="12" t="s">
        <v>13</v>
      </c>
      <c r="D151" s="12"/>
      <c r="E151" s="19"/>
      <c r="F151" s="19">
        <v>0</v>
      </c>
      <c r="G151" s="22"/>
    </row>
    <row r="152" spans="1:7" ht="51" hidden="1" outlineLevel="1" x14ac:dyDescent="0.2">
      <c r="A152" s="10"/>
      <c r="B152" s="11" t="s">
        <v>22</v>
      </c>
      <c r="C152" s="12" t="s">
        <v>18</v>
      </c>
      <c r="D152" s="12">
        <v>2.0000000000000001E-4</v>
      </c>
      <c r="E152" s="19"/>
      <c r="F152" s="19">
        <v>0</v>
      </c>
      <c r="G152" s="22"/>
    </row>
    <row r="153" spans="1:7" ht="25.5" hidden="1" outlineLevel="1" x14ac:dyDescent="0.2">
      <c r="A153" s="10"/>
      <c r="B153" s="11" t="s">
        <v>23</v>
      </c>
      <c r="C153" s="12" t="s">
        <v>18</v>
      </c>
      <c r="D153" s="12">
        <v>1E-4</v>
      </c>
      <c r="E153" s="19"/>
      <c r="F153" s="19">
        <v>0</v>
      </c>
      <c r="G153" s="22"/>
    </row>
    <row r="154" spans="1:7" hidden="1" outlineLevel="1" x14ac:dyDescent="0.2">
      <c r="A154" s="10"/>
      <c r="B154" s="11" t="s">
        <v>24</v>
      </c>
      <c r="C154" s="12" t="s">
        <v>25</v>
      </c>
      <c r="D154" s="12">
        <v>1.5E-3</v>
      </c>
      <c r="E154" s="19"/>
      <c r="F154" s="19">
        <v>0</v>
      </c>
      <c r="G154" s="22"/>
    </row>
    <row r="155" spans="1:7" ht="63.75" collapsed="1" x14ac:dyDescent="0.2">
      <c r="A155" s="10">
        <v>3</v>
      </c>
      <c r="B155" s="11" t="s">
        <v>89</v>
      </c>
      <c r="C155" s="12" t="s">
        <v>27</v>
      </c>
      <c r="D155" s="12">
        <v>0.4</v>
      </c>
      <c r="E155" s="19">
        <v>456</v>
      </c>
      <c r="F155" s="19">
        <f>ROUND(D155*E155,2)</f>
        <v>182.4</v>
      </c>
      <c r="G155" s="22"/>
    </row>
    <row r="156" spans="1:7" ht="178.5" x14ac:dyDescent="0.2">
      <c r="A156" s="10">
        <v>4</v>
      </c>
      <c r="B156" s="11" t="s">
        <v>90</v>
      </c>
      <c r="C156" s="12" t="s">
        <v>27</v>
      </c>
      <c r="D156" s="12">
        <v>0.4</v>
      </c>
      <c r="E156" s="19">
        <v>351</v>
      </c>
      <c r="F156" s="19">
        <f>ROUND(D156*E156,2)</f>
        <v>140.4</v>
      </c>
      <c r="G156" s="22"/>
    </row>
    <row r="157" spans="1:7" ht="63.75" x14ac:dyDescent="0.2">
      <c r="A157" s="10">
        <v>5</v>
      </c>
      <c r="B157" s="11" t="s">
        <v>91</v>
      </c>
      <c r="C157" s="12" t="s">
        <v>27</v>
      </c>
      <c r="D157" s="12">
        <v>0.4</v>
      </c>
      <c r="E157" s="19">
        <v>456</v>
      </c>
      <c r="F157" s="19">
        <f>ROUND(D157*E157,2)</f>
        <v>182.4</v>
      </c>
      <c r="G157" s="22"/>
    </row>
    <row r="158" spans="1:7" ht="38.25" x14ac:dyDescent="0.2">
      <c r="A158" s="10">
        <v>6</v>
      </c>
      <c r="B158" s="11" t="s">
        <v>154</v>
      </c>
      <c r="C158" s="12" t="s">
        <v>92</v>
      </c>
      <c r="D158" s="12">
        <v>0.4</v>
      </c>
      <c r="E158" s="19">
        <v>32922</v>
      </c>
      <c r="F158" s="19">
        <f>ROUND(D158*E158,2)</f>
        <v>13168.8</v>
      </c>
      <c r="G158" s="22"/>
    </row>
    <row r="159" spans="1:7" hidden="1" outlineLevel="1" x14ac:dyDescent="0.2">
      <c r="A159" s="10"/>
      <c r="B159" s="11" t="s">
        <v>93</v>
      </c>
      <c r="C159" s="12" t="s">
        <v>11</v>
      </c>
      <c r="D159" s="12">
        <v>12.95</v>
      </c>
      <c r="E159" s="19"/>
      <c r="F159" s="19">
        <v>0</v>
      </c>
      <c r="G159" s="22"/>
    </row>
    <row r="160" spans="1:7" hidden="1" outlineLevel="1" x14ac:dyDescent="0.2">
      <c r="A160" s="10"/>
      <c r="B160" s="11" t="s">
        <v>33</v>
      </c>
      <c r="C160" s="12" t="s">
        <v>11</v>
      </c>
      <c r="D160" s="12">
        <v>2.2599999999999998</v>
      </c>
      <c r="E160" s="19"/>
      <c r="F160" s="19">
        <v>0</v>
      </c>
      <c r="G160" s="22"/>
    </row>
    <row r="161" spans="1:7" ht="38.25" hidden="1" outlineLevel="1" x14ac:dyDescent="0.2">
      <c r="A161" s="10"/>
      <c r="B161" s="11" t="s">
        <v>94</v>
      </c>
      <c r="C161" s="12" t="s">
        <v>13</v>
      </c>
      <c r="D161" s="12">
        <v>0.03</v>
      </c>
      <c r="E161" s="19"/>
      <c r="F161" s="19">
        <v>0</v>
      </c>
      <c r="G161" s="22"/>
    </row>
    <row r="162" spans="1:7" ht="38.25" hidden="1" outlineLevel="1" x14ac:dyDescent="0.2">
      <c r="A162" s="10"/>
      <c r="B162" s="11" t="s">
        <v>95</v>
      </c>
      <c r="C162" s="12" t="s">
        <v>13</v>
      </c>
      <c r="D162" s="12">
        <v>0.05</v>
      </c>
      <c r="E162" s="19"/>
      <c r="F162" s="19">
        <v>0</v>
      </c>
      <c r="G162" s="22"/>
    </row>
    <row r="163" spans="1:7" ht="38.25" hidden="1" outlineLevel="1" x14ac:dyDescent="0.2">
      <c r="A163" s="10"/>
      <c r="B163" s="11" t="s">
        <v>96</v>
      </c>
      <c r="C163" s="12" t="s">
        <v>13</v>
      </c>
      <c r="D163" s="12">
        <v>2.1800000000000002</v>
      </c>
      <c r="E163" s="19"/>
      <c r="F163" s="19">
        <v>0</v>
      </c>
      <c r="G163" s="22"/>
    </row>
    <row r="164" spans="1:7" ht="25.5" hidden="1" outlineLevel="1" x14ac:dyDescent="0.2">
      <c r="A164" s="10"/>
      <c r="B164" s="11" t="s">
        <v>58</v>
      </c>
      <c r="C164" s="12" t="s">
        <v>13</v>
      </c>
      <c r="D164" s="12">
        <v>0.38</v>
      </c>
      <c r="E164" s="19"/>
      <c r="F164" s="19">
        <v>0</v>
      </c>
      <c r="G164" s="22"/>
    </row>
    <row r="165" spans="1:7" ht="25.5" hidden="1" outlineLevel="1" x14ac:dyDescent="0.2">
      <c r="A165" s="10"/>
      <c r="B165" s="11" t="s">
        <v>97</v>
      </c>
      <c r="C165" s="12" t="s">
        <v>13</v>
      </c>
      <c r="D165" s="12">
        <v>0.67</v>
      </c>
      <c r="E165" s="19"/>
      <c r="F165" s="19">
        <v>0</v>
      </c>
      <c r="G165" s="22"/>
    </row>
    <row r="166" spans="1:7" ht="38.25" hidden="1" outlineLevel="1" x14ac:dyDescent="0.2">
      <c r="A166" s="10"/>
      <c r="B166" s="11" t="s">
        <v>12</v>
      </c>
      <c r="C166" s="12" t="s">
        <v>13</v>
      </c>
      <c r="D166" s="12">
        <v>3.85</v>
      </c>
      <c r="E166" s="19"/>
      <c r="F166" s="19">
        <v>0</v>
      </c>
      <c r="G166" s="22"/>
    </row>
    <row r="167" spans="1:7" ht="63.75" hidden="1" outlineLevel="1" x14ac:dyDescent="0.2">
      <c r="A167" s="10"/>
      <c r="B167" s="11" t="s">
        <v>14</v>
      </c>
      <c r="C167" s="12" t="s">
        <v>13</v>
      </c>
      <c r="D167" s="12">
        <v>0.16</v>
      </c>
      <c r="E167" s="19"/>
      <c r="F167" s="19">
        <v>0</v>
      </c>
      <c r="G167" s="22"/>
    </row>
    <row r="168" spans="1:7" ht="25.5" hidden="1" outlineLevel="1" x14ac:dyDescent="0.2">
      <c r="A168" s="10"/>
      <c r="B168" s="11" t="s">
        <v>15</v>
      </c>
      <c r="C168" s="12" t="s">
        <v>13</v>
      </c>
      <c r="D168" s="12">
        <v>0.12</v>
      </c>
      <c r="E168" s="19"/>
      <c r="F168" s="19">
        <v>0</v>
      </c>
      <c r="G168" s="22"/>
    </row>
    <row r="169" spans="1:7" ht="25.5" hidden="1" outlineLevel="1" x14ac:dyDescent="0.2">
      <c r="A169" s="10"/>
      <c r="B169" s="11" t="s">
        <v>16</v>
      </c>
      <c r="C169" s="12" t="s">
        <v>13</v>
      </c>
      <c r="D169" s="12">
        <v>0.08</v>
      </c>
      <c r="E169" s="19"/>
      <c r="F169" s="19">
        <v>0</v>
      </c>
      <c r="G169" s="22"/>
    </row>
    <row r="170" spans="1:7" ht="25.5" hidden="1" outlineLevel="1" x14ac:dyDescent="0.2">
      <c r="A170" s="10"/>
      <c r="B170" s="11" t="s">
        <v>98</v>
      </c>
      <c r="C170" s="12" t="s">
        <v>18</v>
      </c>
      <c r="D170" s="12"/>
      <c r="E170" s="19"/>
      <c r="F170" s="19">
        <v>0</v>
      </c>
      <c r="G170" s="22"/>
    </row>
    <row r="171" spans="1:7" ht="25.5" hidden="1" outlineLevel="1" x14ac:dyDescent="0.2">
      <c r="A171" s="10"/>
      <c r="B171" s="11" t="s">
        <v>99</v>
      </c>
      <c r="C171" s="12" t="s">
        <v>100</v>
      </c>
      <c r="D171" s="12">
        <v>0.54800000000000004</v>
      </c>
      <c r="E171" s="19"/>
      <c r="F171" s="19">
        <v>0</v>
      </c>
      <c r="G171" s="22"/>
    </row>
    <row r="172" spans="1:7" ht="25.5" hidden="1" outlineLevel="1" x14ac:dyDescent="0.2">
      <c r="A172" s="10"/>
      <c r="B172" s="11" t="s">
        <v>101</v>
      </c>
      <c r="C172" s="12" t="s">
        <v>18</v>
      </c>
      <c r="D172" s="12"/>
      <c r="E172" s="19"/>
      <c r="F172" s="19">
        <v>0</v>
      </c>
      <c r="G172" s="22"/>
    </row>
    <row r="173" spans="1:7" ht="25.5" hidden="1" outlineLevel="1" x14ac:dyDescent="0.2">
      <c r="A173" s="10"/>
      <c r="B173" s="11" t="s">
        <v>102</v>
      </c>
      <c r="C173" s="12" t="s">
        <v>18</v>
      </c>
      <c r="D173" s="12">
        <v>8.0000000000000004E-4</v>
      </c>
      <c r="E173" s="19"/>
      <c r="F173" s="19">
        <v>0</v>
      </c>
      <c r="G173" s="22"/>
    </row>
    <row r="174" spans="1:7" ht="25.5" hidden="1" outlineLevel="1" x14ac:dyDescent="0.2">
      <c r="A174" s="10"/>
      <c r="B174" s="11" t="s">
        <v>17</v>
      </c>
      <c r="C174" s="12" t="s">
        <v>18</v>
      </c>
      <c r="D174" s="12">
        <v>1.6000000000000001E-3</v>
      </c>
      <c r="E174" s="19"/>
      <c r="F174" s="19">
        <v>0</v>
      </c>
      <c r="G174" s="22"/>
    </row>
    <row r="175" spans="1:7" hidden="1" outlineLevel="1" x14ac:dyDescent="0.2">
      <c r="A175" s="10"/>
      <c r="B175" s="11" t="s">
        <v>103</v>
      </c>
      <c r="C175" s="12" t="s">
        <v>18</v>
      </c>
      <c r="D175" s="12"/>
      <c r="E175" s="19"/>
      <c r="F175" s="19">
        <v>0</v>
      </c>
      <c r="G175" s="22"/>
    </row>
    <row r="176" spans="1:7" ht="25.5" hidden="1" outlineLevel="1" x14ac:dyDescent="0.2">
      <c r="A176" s="10"/>
      <c r="B176" s="11" t="s">
        <v>104</v>
      </c>
      <c r="C176" s="12" t="s">
        <v>25</v>
      </c>
      <c r="D176" s="12">
        <v>0.16400000000000001</v>
      </c>
      <c r="E176" s="19"/>
      <c r="F176" s="19">
        <v>0</v>
      </c>
      <c r="G176" s="22"/>
    </row>
    <row r="177" spans="1:7" hidden="1" outlineLevel="1" x14ac:dyDescent="0.2">
      <c r="A177" s="10"/>
      <c r="B177" s="11" t="s">
        <v>105</v>
      </c>
      <c r="C177" s="12" t="s">
        <v>18</v>
      </c>
      <c r="D177" s="12">
        <v>2.0000000000000001E-4</v>
      </c>
      <c r="E177" s="19"/>
      <c r="F177" s="19">
        <v>0</v>
      </c>
      <c r="G177" s="22"/>
    </row>
    <row r="178" spans="1:7" ht="51" hidden="1" outlineLevel="1" x14ac:dyDescent="0.2">
      <c r="A178" s="10"/>
      <c r="B178" s="11" t="s">
        <v>106</v>
      </c>
      <c r="C178" s="12" t="s">
        <v>100</v>
      </c>
      <c r="D178" s="12">
        <v>4.0000000000000002E-4</v>
      </c>
      <c r="E178" s="19"/>
      <c r="F178" s="19">
        <v>0</v>
      </c>
      <c r="G178" s="22"/>
    </row>
    <row r="179" spans="1:7" ht="25.5" hidden="1" outlineLevel="1" x14ac:dyDescent="0.2">
      <c r="A179" s="10"/>
      <c r="B179" s="11" t="s">
        <v>107</v>
      </c>
      <c r="C179" s="12" t="s">
        <v>18</v>
      </c>
      <c r="D179" s="12">
        <v>1E-4</v>
      </c>
      <c r="E179" s="19"/>
      <c r="F179" s="19">
        <v>0</v>
      </c>
      <c r="G179" s="22"/>
    </row>
    <row r="180" spans="1:7" ht="76.5" hidden="1" outlineLevel="1" x14ac:dyDescent="0.2">
      <c r="A180" s="10"/>
      <c r="B180" s="11" t="s">
        <v>108</v>
      </c>
      <c r="C180" s="12" t="s">
        <v>18</v>
      </c>
      <c r="D180" s="12">
        <v>4.0000000000000002E-4</v>
      </c>
      <c r="E180" s="19"/>
      <c r="F180" s="19">
        <v>0</v>
      </c>
      <c r="G180" s="22"/>
    </row>
    <row r="181" spans="1:7" ht="76.5" hidden="1" outlineLevel="1" x14ac:dyDescent="0.2">
      <c r="A181" s="10"/>
      <c r="B181" s="11" t="s">
        <v>109</v>
      </c>
      <c r="C181" s="12" t="s">
        <v>110</v>
      </c>
      <c r="D181" s="12">
        <v>7.4999999999999997E-3</v>
      </c>
      <c r="E181" s="19"/>
      <c r="F181" s="19">
        <v>0</v>
      </c>
      <c r="G181" s="22"/>
    </row>
    <row r="182" spans="1:7" ht="63.75" collapsed="1" x14ac:dyDescent="0.2">
      <c r="A182" s="10">
        <v>7</v>
      </c>
      <c r="B182" s="11" t="s">
        <v>26</v>
      </c>
      <c r="C182" s="12" t="s">
        <v>27</v>
      </c>
      <c r="D182" s="12">
        <v>0.22</v>
      </c>
      <c r="E182" s="19">
        <v>452.73</v>
      </c>
      <c r="F182" s="19">
        <f>ROUND(D182*E182,2)</f>
        <v>99.6</v>
      </c>
      <c r="G182" s="22"/>
    </row>
    <row r="183" spans="1:7" ht="178.5" x14ac:dyDescent="0.2">
      <c r="A183" s="10">
        <v>8</v>
      </c>
      <c r="B183" s="11" t="s">
        <v>90</v>
      </c>
      <c r="C183" s="12" t="s">
        <v>27</v>
      </c>
      <c r="D183" s="12">
        <v>0.22</v>
      </c>
      <c r="E183" s="19">
        <v>349.09</v>
      </c>
      <c r="F183" s="19">
        <f>ROUND(D183*E183,2)</f>
        <v>76.8</v>
      </c>
      <c r="G183" s="22"/>
    </row>
    <row r="184" spans="1:7" ht="63.75" x14ac:dyDescent="0.2">
      <c r="A184" s="10">
        <v>9</v>
      </c>
      <c r="B184" s="11" t="s">
        <v>29</v>
      </c>
      <c r="C184" s="12" t="s">
        <v>27</v>
      </c>
      <c r="D184" s="12">
        <v>0.22</v>
      </c>
      <c r="E184" s="19">
        <v>452.73</v>
      </c>
      <c r="F184" s="19">
        <f>ROUND(D184*E184,2)</f>
        <v>99.6</v>
      </c>
      <c r="G184" s="22"/>
    </row>
    <row r="185" spans="1:7" ht="51" x14ac:dyDescent="0.2">
      <c r="A185" s="10">
        <v>10</v>
      </c>
      <c r="B185" s="11" t="s">
        <v>30</v>
      </c>
      <c r="C185" s="12" t="s">
        <v>31</v>
      </c>
      <c r="D185" s="12">
        <v>1.1000000000000001</v>
      </c>
      <c r="E185" s="19">
        <v>4826.18</v>
      </c>
      <c r="F185" s="19">
        <f>ROUND(D185*E185,2)</f>
        <v>5308.8</v>
      </c>
      <c r="G185" s="22"/>
    </row>
    <row r="186" spans="1:7" hidden="1" outlineLevel="1" x14ac:dyDescent="0.2">
      <c r="A186" s="10"/>
      <c r="B186" s="11" t="s">
        <v>32</v>
      </c>
      <c r="C186" s="12" t="s">
        <v>11</v>
      </c>
      <c r="D186" s="12">
        <v>7.82</v>
      </c>
      <c r="E186" s="19"/>
      <c r="F186" s="19">
        <v>0</v>
      </c>
      <c r="G186" s="22"/>
    </row>
    <row r="187" spans="1:7" hidden="1" outlineLevel="1" x14ac:dyDescent="0.2">
      <c r="A187" s="10"/>
      <c r="B187" s="11" t="s">
        <v>33</v>
      </c>
      <c r="C187" s="12" t="s">
        <v>11</v>
      </c>
      <c r="D187" s="12">
        <v>0.63</v>
      </c>
      <c r="E187" s="19"/>
      <c r="F187" s="19">
        <v>0</v>
      </c>
      <c r="G187" s="22"/>
    </row>
    <row r="188" spans="1:7" ht="25.5" hidden="1" outlineLevel="1" x14ac:dyDescent="0.2">
      <c r="A188" s="10"/>
      <c r="B188" s="11" t="s">
        <v>34</v>
      </c>
      <c r="C188" s="12" t="s">
        <v>13</v>
      </c>
      <c r="D188" s="12">
        <v>0.63</v>
      </c>
      <c r="E188" s="19"/>
      <c r="F188" s="19">
        <v>0</v>
      </c>
      <c r="G188" s="22"/>
    </row>
    <row r="189" spans="1:7" hidden="1" outlineLevel="1" x14ac:dyDescent="0.2">
      <c r="A189" s="10"/>
      <c r="B189" s="11" t="s">
        <v>35</v>
      </c>
      <c r="C189" s="12" t="s">
        <v>13</v>
      </c>
      <c r="D189" s="12">
        <v>0.63</v>
      </c>
      <c r="E189" s="19"/>
      <c r="F189" s="19">
        <v>0</v>
      </c>
      <c r="G189" s="22"/>
    </row>
    <row r="190" spans="1:7" ht="25.5" hidden="1" outlineLevel="1" x14ac:dyDescent="0.2">
      <c r="A190" s="10"/>
      <c r="B190" s="11" t="s">
        <v>16</v>
      </c>
      <c r="C190" s="12" t="s">
        <v>13</v>
      </c>
      <c r="D190" s="12">
        <v>0.12</v>
      </c>
      <c r="E190" s="19"/>
      <c r="F190" s="19">
        <v>0</v>
      </c>
      <c r="G190" s="22"/>
    </row>
    <row r="191" spans="1:7" ht="38.25" collapsed="1" x14ac:dyDescent="0.2">
      <c r="A191" s="10">
        <v>11</v>
      </c>
      <c r="B191" s="11" t="s">
        <v>36</v>
      </c>
      <c r="C191" s="12" t="s">
        <v>27</v>
      </c>
      <c r="D191" s="12">
        <v>0.64800000000000002</v>
      </c>
      <c r="E191" s="19">
        <v>272.22000000000003</v>
      </c>
      <c r="F191" s="19">
        <f>ROUND(D191*E191,2)</f>
        <v>176.4</v>
      </c>
      <c r="G191" s="22"/>
    </row>
    <row r="192" spans="1:7" ht="178.5" x14ac:dyDescent="0.2">
      <c r="A192" s="10">
        <v>12</v>
      </c>
      <c r="B192" s="11" t="s">
        <v>111</v>
      </c>
      <c r="C192" s="12" t="s">
        <v>27</v>
      </c>
      <c r="D192" s="12">
        <v>0.64800000000000002</v>
      </c>
      <c r="E192" s="19">
        <v>412.96</v>
      </c>
      <c r="F192" s="19">
        <f>ROUND(D192*E192,2)</f>
        <v>267.60000000000002</v>
      </c>
      <c r="G192" s="22"/>
    </row>
    <row r="193" spans="1:7" ht="38.25" x14ac:dyDescent="0.2">
      <c r="A193" s="10">
        <v>13</v>
      </c>
      <c r="B193" s="11" t="s">
        <v>38</v>
      </c>
      <c r="C193" s="12" t="s">
        <v>27</v>
      </c>
      <c r="D193" s="12">
        <v>0.64800000000000002</v>
      </c>
      <c r="E193" s="19">
        <v>272.22000000000003</v>
      </c>
      <c r="F193" s="19">
        <f>ROUND(D193*E193,2)</f>
        <v>176.4</v>
      </c>
      <c r="G193" s="22"/>
    </row>
    <row r="194" spans="1:7" ht="24" customHeight="1" x14ac:dyDescent="0.2">
      <c r="A194" s="69">
        <v>14</v>
      </c>
      <c r="B194" s="33" t="s">
        <v>147</v>
      </c>
      <c r="C194" s="34" t="s">
        <v>39</v>
      </c>
      <c r="D194" s="34">
        <v>100</v>
      </c>
      <c r="E194" s="35">
        <v>559.73</v>
      </c>
      <c r="F194" s="35">
        <f>ROUND(D194*E194,2)</f>
        <v>55973</v>
      </c>
      <c r="G194" s="22"/>
    </row>
    <row r="195" spans="1:7" ht="25.5" hidden="1" customHeight="1" outlineLevel="1" x14ac:dyDescent="0.2">
      <c r="A195" s="70"/>
      <c r="B195" s="30" t="s">
        <v>40</v>
      </c>
      <c r="C195" s="31" t="s">
        <v>11</v>
      </c>
      <c r="D195" s="31">
        <v>30.6</v>
      </c>
      <c r="E195" s="32"/>
      <c r="F195" s="32">
        <v>0</v>
      </c>
      <c r="G195" s="22"/>
    </row>
    <row r="196" spans="1:7" collapsed="1" x14ac:dyDescent="0.2">
      <c r="A196" s="70"/>
      <c r="B196" s="27" t="s">
        <v>41</v>
      </c>
      <c r="C196" s="28" t="s">
        <v>25</v>
      </c>
      <c r="D196" s="28">
        <v>4.7</v>
      </c>
      <c r="E196" s="29"/>
      <c r="F196" s="29"/>
      <c r="G196" s="22"/>
    </row>
    <row r="197" spans="1:7" ht="25.5" x14ac:dyDescent="0.2">
      <c r="A197" s="70"/>
      <c r="B197" s="27" t="s">
        <v>42</v>
      </c>
      <c r="C197" s="28" t="s">
        <v>43</v>
      </c>
      <c r="D197" s="28">
        <v>50</v>
      </c>
      <c r="E197" s="29"/>
      <c r="F197" s="29"/>
      <c r="G197" s="22"/>
    </row>
    <row r="198" spans="1:7" ht="25.5" x14ac:dyDescent="0.2">
      <c r="A198" s="70"/>
      <c r="B198" s="27" t="s">
        <v>44</v>
      </c>
      <c r="C198" s="28" t="s">
        <v>43</v>
      </c>
      <c r="D198" s="28">
        <v>50</v>
      </c>
      <c r="E198" s="29"/>
      <c r="F198" s="29"/>
      <c r="G198" s="22"/>
    </row>
    <row r="199" spans="1:7" ht="25.5" x14ac:dyDescent="0.2">
      <c r="A199" s="71"/>
      <c r="B199" s="24" t="s">
        <v>45</v>
      </c>
      <c r="C199" s="25" t="s">
        <v>46</v>
      </c>
      <c r="D199" s="25">
        <v>8</v>
      </c>
      <c r="E199" s="26"/>
      <c r="F199" s="26"/>
      <c r="G199" s="22"/>
    </row>
    <row r="200" spans="1:7" ht="21" customHeight="1" x14ac:dyDescent="0.2">
      <c r="A200" s="75" t="s">
        <v>47</v>
      </c>
      <c r="B200" s="78"/>
      <c r="C200" s="78"/>
      <c r="D200" s="79"/>
      <c r="E200" s="48"/>
      <c r="F200" s="48">
        <f>F201+F215+F223+F236+F247</f>
        <v>122504</v>
      </c>
      <c r="G200" s="46"/>
    </row>
    <row r="201" spans="1:7" ht="58.5" customHeight="1" x14ac:dyDescent="0.2">
      <c r="A201" s="10">
        <v>15</v>
      </c>
      <c r="B201" s="11" t="s">
        <v>153</v>
      </c>
      <c r="C201" s="12" t="s">
        <v>55</v>
      </c>
      <c r="D201" s="12">
        <v>3</v>
      </c>
      <c r="E201" s="19">
        <v>34860.400000000001</v>
      </c>
      <c r="F201" s="19">
        <f>ROUND(D201*E201,2)</f>
        <v>104581.2</v>
      </c>
      <c r="G201" s="22"/>
    </row>
    <row r="202" spans="1:7" hidden="1" outlineLevel="1" x14ac:dyDescent="0.2">
      <c r="A202" s="10"/>
      <c r="B202" s="11" t="s">
        <v>56</v>
      </c>
      <c r="C202" s="12" t="s">
        <v>11</v>
      </c>
      <c r="D202" s="12">
        <v>45.14</v>
      </c>
      <c r="E202" s="19"/>
      <c r="F202" s="19">
        <v>0</v>
      </c>
      <c r="G202" s="22"/>
    </row>
    <row r="203" spans="1:7" hidden="1" outlineLevel="1" x14ac:dyDescent="0.2">
      <c r="A203" s="10"/>
      <c r="B203" s="11" t="s">
        <v>33</v>
      </c>
      <c r="C203" s="12" t="s">
        <v>11</v>
      </c>
      <c r="D203" s="12">
        <v>32.520000000000003</v>
      </c>
      <c r="E203" s="19"/>
      <c r="F203" s="19">
        <v>0</v>
      </c>
      <c r="G203" s="22"/>
    </row>
    <row r="204" spans="1:7" ht="51" hidden="1" outlineLevel="1" x14ac:dyDescent="0.2">
      <c r="A204" s="10"/>
      <c r="B204" s="11" t="s">
        <v>57</v>
      </c>
      <c r="C204" s="12" t="s">
        <v>13</v>
      </c>
      <c r="D204" s="12">
        <v>0.6</v>
      </c>
      <c r="E204" s="19"/>
      <c r="F204" s="19">
        <v>0</v>
      </c>
      <c r="G204" s="22"/>
    </row>
    <row r="205" spans="1:7" ht="25.5" hidden="1" outlineLevel="1" x14ac:dyDescent="0.2">
      <c r="A205" s="10"/>
      <c r="B205" s="11" t="s">
        <v>58</v>
      </c>
      <c r="C205" s="12" t="s">
        <v>13</v>
      </c>
      <c r="D205" s="12">
        <v>6.6</v>
      </c>
      <c r="E205" s="19"/>
      <c r="F205" s="19">
        <v>0</v>
      </c>
      <c r="G205" s="22"/>
    </row>
    <row r="206" spans="1:7" ht="38.25" hidden="1" outlineLevel="1" x14ac:dyDescent="0.2">
      <c r="A206" s="10"/>
      <c r="B206" s="11" t="s">
        <v>59</v>
      </c>
      <c r="C206" s="12" t="s">
        <v>13</v>
      </c>
      <c r="D206" s="12">
        <v>6.6</v>
      </c>
      <c r="E206" s="19"/>
      <c r="F206" s="19">
        <v>0</v>
      </c>
      <c r="G206" s="22"/>
    </row>
    <row r="207" spans="1:7" hidden="1" outlineLevel="1" x14ac:dyDescent="0.2">
      <c r="A207" s="10"/>
      <c r="B207" s="11" t="s">
        <v>60</v>
      </c>
      <c r="C207" s="12" t="s">
        <v>13</v>
      </c>
      <c r="D207" s="12">
        <v>31.92</v>
      </c>
      <c r="E207" s="19"/>
      <c r="F207" s="19">
        <v>0</v>
      </c>
      <c r="G207" s="22"/>
    </row>
    <row r="208" spans="1:7" ht="25.5" hidden="1" outlineLevel="1" x14ac:dyDescent="0.2">
      <c r="A208" s="10"/>
      <c r="B208" s="11" t="s">
        <v>16</v>
      </c>
      <c r="C208" s="12" t="s">
        <v>13</v>
      </c>
      <c r="D208" s="12">
        <v>0.6</v>
      </c>
      <c r="E208" s="19"/>
      <c r="F208" s="19">
        <v>0</v>
      </c>
      <c r="G208" s="22"/>
    </row>
    <row r="209" spans="1:7" ht="25.5" hidden="1" outlineLevel="1" x14ac:dyDescent="0.2">
      <c r="A209" s="10"/>
      <c r="B209" s="11" t="s">
        <v>61</v>
      </c>
      <c r="C209" s="12" t="s">
        <v>62</v>
      </c>
      <c r="D209" s="12">
        <v>0.63</v>
      </c>
      <c r="E209" s="19"/>
      <c r="F209" s="19">
        <v>0</v>
      </c>
      <c r="G209" s="22"/>
    </row>
    <row r="210" spans="1:7" hidden="1" outlineLevel="1" x14ac:dyDescent="0.2">
      <c r="A210" s="10"/>
      <c r="B210" s="11" t="s">
        <v>63</v>
      </c>
      <c r="C210" s="12" t="s">
        <v>64</v>
      </c>
      <c r="D210" s="12">
        <v>1.44E-2</v>
      </c>
      <c r="E210" s="19"/>
      <c r="F210" s="19">
        <v>0</v>
      </c>
      <c r="G210" s="22"/>
    </row>
    <row r="211" spans="1:7" hidden="1" outlineLevel="1" x14ac:dyDescent="0.2">
      <c r="A211" s="10"/>
      <c r="B211" s="11" t="s">
        <v>65</v>
      </c>
      <c r="C211" s="12" t="s">
        <v>52</v>
      </c>
      <c r="D211" s="12">
        <v>0.24</v>
      </c>
      <c r="E211" s="19"/>
      <c r="F211" s="19">
        <v>0</v>
      </c>
      <c r="G211" s="22"/>
    </row>
    <row r="212" spans="1:7" hidden="1" outlineLevel="1" x14ac:dyDescent="0.2">
      <c r="A212" s="10"/>
      <c r="B212" s="11" t="s">
        <v>66</v>
      </c>
      <c r="C212" s="12" t="s">
        <v>52</v>
      </c>
      <c r="D212" s="12">
        <v>0.24</v>
      </c>
      <c r="E212" s="19"/>
      <c r="F212" s="19">
        <v>0</v>
      </c>
      <c r="G212" s="22"/>
    </row>
    <row r="213" spans="1:7" hidden="1" outlineLevel="1" x14ac:dyDescent="0.2">
      <c r="A213" s="10"/>
      <c r="B213" s="11" t="s">
        <v>67</v>
      </c>
      <c r="C213" s="12" t="s">
        <v>68</v>
      </c>
      <c r="D213" s="12">
        <v>24</v>
      </c>
      <c r="E213" s="19"/>
      <c r="F213" s="19">
        <v>0</v>
      </c>
      <c r="G213" s="22"/>
    </row>
    <row r="214" spans="1:7" ht="25.5" hidden="1" outlineLevel="1" x14ac:dyDescent="0.2">
      <c r="A214" s="10"/>
      <c r="B214" s="11" t="s">
        <v>69</v>
      </c>
      <c r="C214" s="12" t="s">
        <v>1</v>
      </c>
      <c r="D214" s="12">
        <v>10.26</v>
      </c>
      <c r="E214" s="19"/>
      <c r="F214" s="19">
        <v>0</v>
      </c>
      <c r="G214" s="22"/>
    </row>
    <row r="215" spans="1:7" ht="76.5" collapsed="1" x14ac:dyDescent="0.2">
      <c r="A215" s="10">
        <v>16</v>
      </c>
      <c r="B215" s="11" t="s">
        <v>70</v>
      </c>
      <c r="C215" s="12" t="s">
        <v>39</v>
      </c>
      <c r="D215" s="12">
        <v>3</v>
      </c>
      <c r="E215" s="19">
        <v>1053.2</v>
      </c>
      <c r="F215" s="19">
        <f>ROUND(D215*E215,2)</f>
        <v>3159.6</v>
      </c>
      <c r="G215" s="22"/>
    </row>
    <row r="216" spans="1:7" hidden="1" outlineLevel="1" x14ac:dyDescent="0.2">
      <c r="A216" s="10"/>
      <c r="B216" s="11" t="s">
        <v>71</v>
      </c>
      <c r="C216" s="12" t="s">
        <v>2</v>
      </c>
      <c r="D216" s="12">
        <v>3.36</v>
      </c>
      <c r="E216" s="19"/>
      <c r="F216" s="19">
        <v>0</v>
      </c>
      <c r="G216" s="22"/>
    </row>
    <row r="217" spans="1:7" hidden="1" outlineLevel="1" x14ac:dyDescent="0.2">
      <c r="A217" s="10"/>
      <c r="B217" s="11" t="s">
        <v>33</v>
      </c>
      <c r="C217" s="12" t="s">
        <v>2</v>
      </c>
      <c r="D217" s="12">
        <v>0.21</v>
      </c>
      <c r="E217" s="19"/>
      <c r="F217" s="19">
        <v>0</v>
      </c>
      <c r="G217" s="22"/>
    </row>
    <row r="218" spans="1:7" ht="51" hidden="1" outlineLevel="1" x14ac:dyDescent="0.2">
      <c r="A218" s="10"/>
      <c r="B218" s="11" t="s">
        <v>57</v>
      </c>
      <c r="C218" s="12" t="s">
        <v>13</v>
      </c>
      <c r="D218" s="12">
        <v>0.21</v>
      </c>
      <c r="E218" s="19"/>
      <c r="F218" s="19">
        <v>0</v>
      </c>
      <c r="G218" s="22"/>
    </row>
    <row r="219" spans="1:7" ht="25.5" hidden="1" outlineLevel="1" x14ac:dyDescent="0.2">
      <c r="A219" s="10"/>
      <c r="B219" s="11" t="s">
        <v>16</v>
      </c>
      <c r="C219" s="12" t="s">
        <v>13</v>
      </c>
      <c r="D219" s="12">
        <v>0.21</v>
      </c>
      <c r="E219" s="19"/>
      <c r="F219" s="19">
        <v>0</v>
      </c>
      <c r="G219" s="22"/>
    </row>
    <row r="220" spans="1:7" ht="25.5" hidden="1" outlineLevel="1" x14ac:dyDescent="0.2">
      <c r="A220" s="10"/>
      <c r="B220" s="11" t="s">
        <v>72</v>
      </c>
      <c r="C220" s="12" t="s">
        <v>25</v>
      </c>
      <c r="D220" s="12">
        <v>0.42</v>
      </c>
      <c r="E220" s="19"/>
      <c r="F220" s="19">
        <v>0</v>
      </c>
      <c r="G220" s="22"/>
    </row>
    <row r="221" spans="1:7" ht="25.5" hidden="1" outlineLevel="1" x14ac:dyDescent="0.2">
      <c r="A221" s="10"/>
      <c r="B221" s="11" t="s">
        <v>73</v>
      </c>
      <c r="C221" s="12" t="s">
        <v>18</v>
      </c>
      <c r="D221" s="12">
        <v>2.0000000000000001E-4</v>
      </c>
      <c r="E221" s="19"/>
      <c r="F221" s="19">
        <v>0</v>
      </c>
      <c r="G221" s="22"/>
    </row>
    <row r="222" spans="1:7" ht="25.5" hidden="1" outlineLevel="1" x14ac:dyDescent="0.2">
      <c r="A222" s="10"/>
      <c r="B222" s="11" t="s">
        <v>69</v>
      </c>
      <c r="C222" s="12" t="s">
        <v>1</v>
      </c>
      <c r="D222" s="12">
        <v>0.87</v>
      </c>
      <c r="E222" s="19"/>
      <c r="F222" s="19">
        <v>0</v>
      </c>
      <c r="G222" s="22"/>
    </row>
    <row r="223" spans="1:7" ht="67.5" customHeight="1" collapsed="1" x14ac:dyDescent="0.2">
      <c r="A223" s="69">
        <v>17</v>
      </c>
      <c r="B223" s="33" t="s">
        <v>112</v>
      </c>
      <c r="C223" s="34" t="s">
        <v>55</v>
      </c>
      <c r="D223" s="34">
        <v>0.55000000000000004</v>
      </c>
      <c r="E223" s="35">
        <v>15518.55</v>
      </c>
      <c r="F223" s="35">
        <f>ROUND(D223*E223,2)</f>
        <v>8535.2000000000007</v>
      </c>
      <c r="G223" s="22"/>
    </row>
    <row r="224" spans="1:7" ht="12.75" hidden="1" customHeight="1" outlineLevel="1" x14ac:dyDescent="0.2">
      <c r="A224" s="70"/>
      <c r="B224" s="24" t="s">
        <v>56</v>
      </c>
      <c r="C224" s="25" t="s">
        <v>11</v>
      </c>
      <c r="D224" s="25">
        <v>5.0999999999999996</v>
      </c>
      <c r="E224" s="26"/>
      <c r="F224" s="26">
        <v>0</v>
      </c>
      <c r="G224" s="22"/>
    </row>
    <row r="225" spans="1:7" ht="12.75" hidden="1" customHeight="1" outlineLevel="1" x14ac:dyDescent="0.2">
      <c r="A225" s="70"/>
      <c r="B225" s="11" t="s">
        <v>33</v>
      </c>
      <c r="C225" s="12" t="s">
        <v>11</v>
      </c>
      <c r="D225" s="12">
        <v>0.11</v>
      </c>
      <c r="E225" s="19"/>
      <c r="F225" s="19">
        <v>0</v>
      </c>
      <c r="G225" s="22"/>
    </row>
    <row r="226" spans="1:7" ht="51" hidden="1" customHeight="1" outlineLevel="1" x14ac:dyDescent="0.2">
      <c r="A226" s="70"/>
      <c r="B226" s="11" t="s">
        <v>57</v>
      </c>
      <c r="C226" s="12" t="s">
        <v>13</v>
      </c>
      <c r="D226" s="12">
        <v>0.11</v>
      </c>
      <c r="E226" s="19"/>
      <c r="F226" s="19">
        <v>0</v>
      </c>
      <c r="G226" s="22"/>
    </row>
    <row r="227" spans="1:7" ht="25.5" hidden="1" customHeight="1" outlineLevel="1" x14ac:dyDescent="0.2">
      <c r="A227" s="70"/>
      <c r="B227" s="11" t="s">
        <v>58</v>
      </c>
      <c r="C227" s="12" t="s">
        <v>13</v>
      </c>
      <c r="D227" s="12">
        <v>1.21</v>
      </c>
      <c r="E227" s="19"/>
      <c r="F227" s="19">
        <v>0</v>
      </c>
      <c r="G227" s="22"/>
    </row>
    <row r="228" spans="1:7" ht="25.5" hidden="1" customHeight="1" outlineLevel="1" x14ac:dyDescent="0.2">
      <c r="A228" s="70"/>
      <c r="B228" s="11" t="s">
        <v>59</v>
      </c>
      <c r="C228" s="12" t="s">
        <v>13</v>
      </c>
      <c r="D228" s="12">
        <v>1.21</v>
      </c>
      <c r="E228" s="19"/>
      <c r="F228" s="19">
        <v>0</v>
      </c>
      <c r="G228" s="22"/>
    </row>
    <row r="229" spans="1:7" ht="25.5" hidden="1" customHeight="1" outlineLevel="1" x14ac:dyDescent="0.2">
      <c r="A229" s="70"/>
      <c r="B229" s="11" t="s">
        <v>16</v>
      </c>
      <c r="C229" s="12" t="s">
        <v>13</v>
      </c>
      <c r="D229" s="12">
        <v>0.11</v>
      </c>
      <c r="E229" s="19"/>
      <c r="F229" s="19">
        <v>0</v>
      </c>
      <c r="G229" s="22"/>
    </row>
    <row r="230" spans="1:7" ht="25.5" hidden="1" customHeight="1" outlineLevel="1" x14ac:dyDescent="0.2">
      <c r="A230" s="70"/>
      <c r="B230" s="11" t="s">
        <v>75</v>
      </c>
      <c r="C230" s="12" t="s">
        <v>18</v>
      </c>
      <c r="D230" s="12">
        <v>1E-4</v>
      </c>
      <c r="E230" s="19"/>
      <c r="F230" s="19">
        <v>0</v>
      </c>
      <c r="G230" s="22"/>
    </row>
    <row r="231" spans="1:7" ht="12.75" hidden="1" customHeight="1" outlineLevel="1" x14ac:dyDescent="0.2">
      <c r="A231" s="70"/>
      <c r="B231" s="11" t="s">
        <v>63</v>
      </c>
      <c r="C231" s="12" t="s">
        <v>64</v>
      </c>
      <c r="D231" s="12">
        <v>1.35E-2</v>
      </c>
      <c r="E231" s="19"/>
      <c r="F231" s="19">
        <v>0</v>
      </c>
      <c r="G231" s="22"/>
    </row>
    <row r="232" spans="1:7" ht="12.75" hidden="1" customHeight="1" outlineLevel="1" x14ac:dyDescent="0.2">
      <c r="A232" s="70"/>
      <c r="B232" s="11" t="s">
        <v>76</v>
      </c>
      <c r="C232" s="12" t="s">
        <v>18</v>
      </c>
      <c r="D232" s="12">
        <v>4.0000000000000002E-4</v>
      </c>
      <c r="E232" s="19"/>
      <c r="F232" s="19">
        <v>0</v>
      </c>
      <c r="G232" s="22"/>
    </row>
    <row r="233" spans="1:7" ht="25.5" hidden="1" customHeight="1" outlineLevel="1" x14ac:dyDescent="0.2">
      <c r="A233" s="70"/>
      <c r="B233" s="11" t="s">
        <v>77</v>
      </c>
      <c r="C233" s="12" t="s">
        <v>25</v>
      </c>
      <c r="D233" s="12">
        <v>0.14299999999999999</v>
      </c>
      <c r="E233" s="19"/>
      <c r="F233" s="19">
        <v>0</v>
      </c>
      <c r="G233" s="22"/>
    </row>
    <row r="234" spans="1:7" ht="25.5" hidden="1" customHeight="1" outlineLevel="1" x14ac:dyDescent="0.2">
      <c r="A234" s="70"/>
      <c r="B234" s="49" t="s">
        <v>69</v>
      </c>
      <c r="C234" s="50" t="s">
        <v>1</v>
      </c>
      <c r="D234" s="50">
        <v>1.276</v>
      </c>
      <c r="E234" s="51"/>
      <c r="F234" s="51">
        <v>0</v>
      </c>
      <c r="G234" s="22"/>
    </row>
    <row r="235" spans="1:7" ht="63" customHeight="1" collapsed="1" x14ac:dyDescent="0.2">
      <c r="A235" s="71"/>
      <c r="B235" s="36" t="s">
        <v>78</v>
      </c>
      <c r="C235" s="37" t="s">
        <v>79</v>
      </c>
      <c r="D235" s="37">
        <v>5.5E-2</v>
      </c>
      <c r="E235" s="38"/>
      <c r="F235" s="38"/>
      <c r="G235" s="22"/>
    </row>
    <row r="236" spans="1:7" ht="41.25" customHeight="1" x14ac:dyDescent="0.2">
      <c r="A236" s="10">
        <v>18</v>
      </c>
      <c r="B236" s="11" t="s">
        <v>124</v>
      </c>
      <c r="C236" s="12" t="s">
        <v>39</v>
      </c>
      <c r="D236" s="12">
        <v>1</v>
      </c>
      <c r="E236" s="19">
        <v>1717.2</v>
      </c>
      <c r="F236" s="19">
        <f>ROUND(D236*E236,2)</f>
        <v>1717.2</v>
      </c>
      <c r="G236" s="22"/>
    </row>
    <row r="237" spans="1:7" hidden="1" outlineLevel="1" x14ac:dyDescent="0.2">
      <c r="A237" s="10"/>
      <c r="B237" s="11" t="s">
        <v>80</v>
      </c>
      <c r="C237" s="12" t="s">
        <v>11</v>
      </c>
      <c r="D237" s="12">
        <v>1.02</v>
      </c>
      <c r="E237" s="19"/>
      <c r="F237" s="19">
        <v>0</v>
      </c>
      <c r="G237" s="22"/>
    </row>
    <row r="238" spans="1:7" hidden="1" outlineLevel="1" x14ac:dyDescent="0.2">
      <c r="A238" s="10"/>
      <c r="B238" s="11" t="s">
        <v>33</v>
      </c>
      <c r="C238" s="12" t="s">
        <v>11</v>
      </c>
      <c r="D238" s="12">
        <v>0.38</v>
      </c>
      <c r="E238" s="19"/>
      <c r="F238" s="19">
        <v>0</v>
      </c>
      <c r="G238" s="22"/>
    </row>
    <row r="239" spans="1:7" ht="51" hidden="1" outlineLevel="1" x14ac:dyDescent="0.2">
      <c r="A239" s="10"/>
      <c r="B239" s="11" t="s">
        <v>57</v>
      </c>
      <c r="C239" s="12" t="s">
        <v>13</v>
      </c>
      <c r="D239" s="12">
        <v>0.02</v>
      </c>
      <c r="E239" s="19"/>
      <c r="F239" s="19">
        <v>0</v>
      </c>
      <c r="G239" s="22"/>
    </row>
    <row r="240" spans="1:7" hidden="1" outlineLevel="1" x14ac:dyDescent="0.2">
      <c r="A240" s="10"/>
      <c r="B240" s="11" t="s">
        <v>60</v>
      </c>
      <c r="C240" s="12" t="s">
        <v>13</v>
      </c>
      <c r="D240" s="12">
        <v>0.36</v>
      </c>
      <c r="E240" s="19"/>
      <c r="F240" s="19">
        <v>0</v>
      </c>
      <c r="G240" s="22"/>
    </row>
    <row r="241" spans="1:10" ht="25.5" hidden="1" outlineLevel="1" x14ac:dyDescent="0.2">
      <c r="A241" s="10"/>
      <c r="B241" s="11" t="s">
        <v>16</v>
      </c>
      <c r="C241" s="12" t="s">
        <v>13</v>
      </c>
      <c r="D241" s="12">
        <v>0.02</v>
      </c>
      <c r="E241" s="19"/>
      <c r="F241" s="19">
        <v>0</v>
      </c>
      <c r="G241" s="22"/>
    </row>
    <row r="242" spans="1:10" hidden="1" outlineLevel="1" x14ac:dyDescent="0.2">
      <c r="A242" s="10"/>
      <c r="B242" s="11" t="s">
        <v>81</v>
      </c>
      <c r="C242" s="12" t="s">
        <v>25</v>
      </c>
      <c r="D242" s="12">
        <v>1.2E-2</v>
      </c>
      <c r="E242" s="19"/>
      <c r="F242" s="19">
        <v>0</v>
      </c>
      <c r="G242" s="22"/>
    </row>
    <row r="243" spans="1:10" ht="51" hidden="1" outlineLevel="1" x14ac:dyDescent="0.2">
      <c r="A243" s="10"/>
      <c r="B243" s="11" t="s">
        <v>82</v>
      </c>
      <c r="C243" s="12" t="s">
        <v>25</v>
      </c>
      <c r="D243" s="12">
        <v>0.01</v>
      </c>
      <c r="E243" s="19"/>
      <c r="F243" s="19">
        <v>0</v>
      </c>
      <c r="G243" s="22"/>
    </row>
    <row r="244" spans="1:10" ht="51" hidden="1" outlineLevel="1" x14ac:dyDescent="0.2">
      <c r="A244" s="10"/>
      <c r="B244" s="11" t="s">
        <v>83</v>
      </c>
      <c r="C244" s="12" t="s">
        <v>18</v>
      </c>
      <c r="D244" s="12">
        <v>5.0000000000000001E-4</v>
      </c>
      <c r="E244" s="19"/>
      <c r="F244" s="19">
        <v>0</v>
      </c>
      <c r="G244" s="22"/>
    </row>
    <row r="245" spans="1:10" hidden="1" outlineLevel="1" x14ac:dyDescent="0.2">
      <c r="A245" s="10"/>
      <c r="B245" s="11" t="s">
        <v>84</v>
      </c>
      <c r="C245" s="12" t="s">
        <v>25</v>
      </c>
      <c r="D245" s="12">
        <v>0.01</v>
      </c>
      <c r="E245" s="19"/>
      <c r="F245" s="19">
        <v>0</v>
      </c>
      <c r="G245" s="22"/>
    </row>
    <row r="246" spans="1:10" ht="25.5" hidden="1" outlineLevel="1" x14ac:dyDescent="0.2">
      <c r="A246" s="10"/>
      <c r="B246" s="11" t="s">
        <v>69</v>
      </c>
      <c r="C246" s="12" t="s">
        <v>1</v>
      </c>
      <c r="D246" s="12">
        <v>0.28000000000000003</v>
      </c>
      <c r="E246" s="19"/>
      <c r="F246" s="19">
        <v>0</v>
      </c>
      <c r="G246" s="22"/>
    </row>
    <row r="247" spans="1:10" ht="25.5" customHeight="1" collapsed="1" x14ac:dyDescent="0.2">
      <c r="A247" s="69">
        <v>19</v>
      </c>
      <c r="B247" s="33" t="s">
        <v>152</v>
      </c>
      <c r="C247" s="34" t="s">
        <v>39</v>
      </c>
      <c r="D247" s="34">
        <v>60</v>
      </c>
      <c r="E247" s="35">
        <v>75.180000000000007</v>
      </c>
      <c r="F247" s="35">
        <f>ROUND(D247*E247,2)</f>
        <v>4510.8</v>
      </c>
      <c r="G247" s="22"/>
    </row>
    <row r="248" spans="1:10" ht="25.5" hidden="1" customHeight="1" outlineLevel="1" x14ac:dyDescent="0.2">
      <c r="A248" s="70"/>
      <c r="B248" s="30" t="s">
        <v>40</v>
      </c>
      <c r="C248" s="31" t="s">
        <v>2</v>
      </c>
      <c r="D248" s="31">
        <v>6.84</v>
      </c>
      <c r="E248" s="32"/>
      <c r="F248" s="32">
        <v>0</v>
      </c>
      <c r="G248" s="22"/>
    </row>
    <row r="249" spans="1:10" ht="25.5" collapsed="1" x14ac:dyDescent="0.2">
      <c r="A249" s="71"/>
      <c r="B249" s="36" t="s">
        <v>45</v>
      </c>
      <c r="C249" s="37" t="s">
        <v>46</v>
      </c>
      <c r="D249" s="37">
        <v>2</v>
      </c>
      <c r="E249" s="38">
        <v>2242.1999999999998</v>
      </c>
      <c r="F249" s="38">
        <f>ROUND(D249*E249,2)</f>
        <v>4484.3999999999996</v>
      </c>
      <c r="G249" s="22"/>
    </row>
    <row r="250" spans="1:10" ht="21" customHeight="1" x14ac:dyDescent="0.2">
      <c r="A250" s="75" t="s">
        <v>125</v>
      </c>
      <c r="B250" s="78"/>
      <c r="C250" s="78"/>
      <c r="D250" s="79"/>
      <c r="E250" s="44"/>
      <c r="F250" s="45">
        <f>F251+F275+F276+F277+F278+F284+F285+F286+F287+F290+F291+F292</f>
        <v>48127.61</v>
      </c>
      <c r="G250" s="58"/>
      <c r="H250" s="13"/>
      <c r="I250" s="13"/>
      <c r="J250" s="13"/>
    </row>
    <row r="251" spans="1:10" ht="45.75" customHeight="1" x14ac:dyDescent="0.2">
      <c r="A251" s="10">
        <v>20</v>
      </c>
      <c r="B251" s="11" t="s">
        <v>151</v>
      </c>
      <c r="C251" s="12" t="s">
        <v>92</v>
      </c>
      <c r="D251" s="12">
        <v>0.4</v>
      </c>
      <c r="E251" s="19">
        <v>22329</v>
      </c>
      <c r="F251" s="19">
        <f>ROUND(D251*E251,2)</f>
        <v>8931.6</v>
      </c>
      <c r="G251" s="59"/>
      <c r="H251" s="13"/>
      <c r="I251" s="13"/>
      <c r="J251" s="13"/>
    </row>
    <row r="252" spans="1:10" hidden="1" outlineLevel="1" x14ac:dyDescent="0.2">
      <c r="A252" s="10"/>
      <c r="B252" s="11" t="s">
        <v>93</v>
      </c>
      <c r="C252" s="12" t="s">
        <v>11</v>
      </c>
      <c r="D252" s="12">
        <v>9.06</v>
      </c>
      <c r="E252" s="19"/>
      <c r="F252" s="19">
        <v>0</v>
      </c>
      <c r="G252" s="59"/>
      <c r="H252" s="13"/>
      <c r="I252" s="13"/>
      <c r="J252" s="13"/>
    </row>
    <row r="253" spans="1:10" hidden="1" outlineLevel="1" x14ac:dyDescent="0.2">
      <c r="A253" s="10"/>
      <c r="B253" s="11" t="s">
        <v>33</v>
      </c>
      <c r="C253" s="12" t="s">
        <v>11</v>
      </c>
      <c r="D253" s="12">
        <v>1.58</v>
      </c>
      <c r="E253" s="19"/>
      <c r="F253" s="19">
        <v>0</v>
      </c>
      <c r="G253" s="59"/>
      <c r="H253" s="13"/>
      <c r="I253" s="13"/>
      <c r="J253" s="13"/>
    </row>
    <row r="254" spans="1:10" ht="38.25" hidden="1" outlineLevel="1" x14ac:dyDescent="0.2">
      <c r="A254" s="10"/>
      <c r="B254" s="11" t="s">
        <v>94</v>
      </c>
      <c r="C254" s="12" t="s">
        <v>13</v>
      </c>
      <c r="D254" s="12">
        <v>0.02</v>
      </c>
      <c r="E254" s="19"/>
      <c r="F254" s="19">
        <v>0</v>
      </c>
      <c r="G254" s="59"/>
      <c r="H254" s="13"/>
      <c r="I254" s="13"/>
      <c r="J254" s="13"/>
    </row>
    <row r="255" spans="1:10" ht="38.25" hidden="1" outlineLevel="1" x14ac:dyDescent="0.2">
      <c r="A255" s="10"/>
      <c r="B255" s="11" t="s">
        <v>95</v>
      </c>
      <c r="C255" s="12" t="s">
        <v>13</v>
      </c>
      <c r="D255" s="12">
        <v>0.03</v>
      </c>
      <c r="E255" s="19"/>
      <c r="F255" s="19">
        <v>0</v>
      </c>
      <c r="G255" s="59"/>
      <c r="H255" s="13"/>
      <c r="I255" s="13"/>
      <c r="J255" s="13"/>
    </row>
    <row r="256" spans="1:10" ht="38.25" hidden="1" outlineLevel="1" x14ac:dyDescent="0.2">
      <c r="A256" s="10"/>
      <c r="B256" s="11" t="s">
        <v>96</v>
      </c>
      <c r="C256" s="12" t="s">
        <v>13</v>
      </c>
      <c r="D256" s="12">
        <v>1.53</v>
      </c>
      <c r="E256" s="19"/>
      <c r="F256" s="19">
        <v>0</v>
      </c>
      <c r="G256" s="59"/>
      <c r="H256" s="13"/>
      <c r="I256" s="13"/>
      <c r="J256" s="13"/>
    </row>
    <row r="257" spans="1:10" ht="25.5" hidden="1" outlineLevel="1" x14ac:dyDescent="0.2">
      <c r="A257" s="10"/>
      <c r="B257" s="11" t="s">
        <v>58</v>
      </c>
      <c r="C257" s="12" t="s">
        <v>13</v>
      </c>
      <c r="D257" s="12">
        <v>0.27</v>
      </c>
      <c r="E257" s="19"/>
      <c r="F257" s="19">
        <v>0</v>
      </c>
      <c r="G257" s="59"/>
      <c r="H257" s="13"/>
      <c r="I257" s="13"/>
      <c r="J257" s="13"/>
    </row>
    <row r="258" spans="1:10" ht="25.5" hidden="1" outlineLevel="1" x14ac:dyDescent="0.2">
      <c r="A258" s="10"/>
      <c r="B258" s="11" t="s">
        <v>97</v>
      </c>
      <c r="C258" s="12" t="s">
        <v>13</v>
      </c>
      <c r="D258" s="12">
        <v>0.47</v>
      </c>
      <c r="E258" s="19"/>
      <c r="F258" s="19">
        <v>0</v>
      </c>
      <c r="G258" s="59"/>
      <c r="H258" s="13"/>
      <c r="I258" s="13"/>
      <c r="J258" s="13"/>
    </row>
    <row r="259" spans="1:10" ht="38.25" hidden="1" outlineLevel="1" x14ac:dyDescent="0.2">
      <c r="A259" s="10"/>
      <c r="B259" s="11" t="s">
        <v>12</v>
      </c>
      <c r="C259" s="12" t="s">
        <v>13</v>
      </c>
      <c r="D259" s="12">
        <v>2.69</v>
      </c>
      <c r="E259" s="19"/>
      <c r="F259" s="19">
        <v>0</v>
      </c>
      <c r="G259" s="59"/>
      <c r="H259" s="13"/>
      <c r="I259" s="13"/>
      <c r="J259" s="13"/>
    </row>
    <row r="260" spans="1:10" ht="63.75" hidden="1" outlineLevel="1" x14ac:dyDescent="0.2">
      <c r="A260" s="10"/>
      <c r="B260" s="11" t="s">
        <v>14</v>
      </c>
      <c r="C260" s="12" t="s">
        <v>13</v>
      </c>
      <c r="D260" s="12">
        <v>0.11</v>
      </c>
      <c r="E260" s="19"/>
      <c r="F260" s="19">
        <v>0</v>
      </c>
      <c r="G260" s="59"/>
      <c r="H260" s="13"/>
      <c r="I260" s="13"/>
      <c r="J260" s="13"/>
    </row>
    <row r="261" spans="1:10" ht="25.5" hidden="1" outlineLevel="1" x14ac:dyDescent="0.2">
      <c r="A261" s="10"/>
      <c r="B261" s="11" t="s">
        <v>15</v>
      </c>
      <c r="C261" s="12" t="s">
        <v>13</v>
      </c>
      <c r="D261" s="12">
        <v>0.08</v>
      </c>
      <c r="E261" s="19"/>
      <c r="F261" s="19">
        <v>0</v>
      </c>
      <c r="G261" s="59"/>
      <c r="H261" s="13"/>
      <c r="I261" s="13"/>
      <c r="J261" s="13"/>
    </row>
    <row r="262" spans="1:10" ht="25.5" hidden="1" outlineLevel="1" x14ac:dyDescent="0.2">
      <c r="A262" s="10"/>
      <c r="B262" s="11" t="s">
        <v>16</v>
      </c>
      <c r="C262" s="12" t="s">
        <v>13</v>
      </c>
      <c r="D262" s="12">
        <v>0.05</v>
      </c>
      <c r="E262" s="19"/>
      <c r="F262" s="19">
        <v>0</v>
      </c>
      <c r="G262" s="59"/>
      <c r="H262" s="13"/>
      <c r="I262" s="13"/>
      <c r="J262" s="13"/>
    </row>
    <row r="263" spans="1:10" ht="25.5" hidden="1" outlineLevel="1" x14ac:dyDescent="0.2">
      <c r="A263" s="10"/>
      <c r="B263" s="11" t="s">
        <v>98</v>
      </c>
      <c r="C263" s="12" t="s">
        <v>18</v>
      </c>
      <c r="D263" s="12"/>
      <c r="E263" s="19"/>
      <c r="F263" s="19">
        <v>0</v>
      </c>
      <c r="G263" s="59"/>
      <c r="H263" s="13"/>
      <c r="I263" s="13"/>
      <c r="J263" s="13"/>
    </row>
    <row r="264" spans="1:10" ht="25.5" hidden="1" outlineLevel="1" x14ac:dyDescent="0.2">
      <c r="A264" s="10"/>
      <c r="B264" s="11" t="s">
        <v>99</v>
      </c>
      <c r="C264" s="12" t="s">
        <v>100</v>
      </c>
      <c r="D264" s="12"/>
      <c r="E264" s="19"/>
      <c r="F264" s="19">
        <v>0</v>
      </c>
      <c r="G264" s="59"/>
      <c r="H264" s="13"/>
      <c r="I264" s="13"/>
      <c r="J264" s="13"/>
    </row>
    <row r="265" spans="1:10" ht="25.5" hidden="1" outlineLevel="1" x14ac:dyDescent="0.2">
      <c r="A265" s="10"/>
      <c r="B265" s="11" t="s">
        <v>101</v>
      </c>
      <c r="C265" s="12" t="s">
        <v>18</v>
      </c>
      <c r="D265" s="12"/>
      <c r="E265" s="19"/>
      <c r="F265" s="19">
        <v>0</v>
      </c>
      <c r="G265" s="59"/>
      <c r="H265" s="13"/>
      <c r="I265" s="13"/>
      <c r="J265" s="13"/>
    </row>
    <row r="266" spans="1:10" ht="25.5" hidden="1" outlineLevel="1" x14ac:dyDescent="0.2">
      <c r="A266" s="10"/>
      <c r="B266" s="11" t="s">
        <v>102</v>
      </c>
      <c r="C266" s="12" t="s">
        <v>18</v>
      </c>
      <c r="D266" s="12"/>
      <c r="E266" s="19"/>
      <c r="F266" s="19">
        <v>0</v>
      </c>
      <c r="G266" s="59"/>
      <c r="H266" s="13"/>
      <c r="I266" s="13"/>
      <c r="J266" s="13"/>
    </row>
    <row r="267" spans="1:10" ht="25.5" hidden="1" outlineLevel="1" x14ac:dyDescent="0.2">
      <c r="A267" s="10"/>
      <c r="B267" s="11" t="s">
        <v>17</v>
      </c>
      <c r="C267" s="12" t="s">
        <v>18</v>
      </c>
      <c r="D267" s="12"/>
      <c r="E267" s="19"/>
      <c r="F267" s="19">
        <v>0</v>
      </c>
      <c r="G267" s="59"/>
      <c r="H267" s="13"/>
      <c r="I267" s="13"/>
      <c r="J267" s="13"/>
    </row>
    <row r="268" spans="1:10" hidden="1" outlineLevel="1" x14ac:dyDescent="0.2">
      <c r="A268" s="10"/>
      <c r="B268" s="11" t="s">
        <v>103</v>
      </c>
      <c r="C268" s="12" t="s">
        <v>18</v>
      </c>
      <c r="D268" s="12"/>
      <c r="E268" s="19"/>
      <c r="F268" s="19">
        <v>0</v>
      </c>
      <c r="G268" s="59"/>
      <c r="H268" s="13"/>
      <c r="I268" s="13"/>
      <c r="J268" s="13"/>
    </row>
    <row r="269" spans="1:10" ht="25.5" hidden="1" outlineLevel="1" x14ac:dyDescent="0.2">
      <c r="A269" s="10"/>
      <c r="B269" s="11" t="s">
        <v>104</v>
      </c>
      <c r="C269" s="12" t="s">
        <v>25</v>
      </c>
      <c r="D269" s="12"/>
      <c r="E269" s="19"/>
      <c r="F269" s="19">
        <v>0</v>
      </c>
      <c r="G269" s="59"/>
      <c r="H269" s="13"/>
      <c r="I269" s="13"/>
      <c r="J269" s="13"/>
    </row>
    <row r="270" spans="1:10" hidden="1" outlineLevel="1" x14ac:dyDescent="0.2">
      <c r="A270" s="10"/>
      <c r="B270" s="11" t="s">
        <v>105</v>
      </c>
      <c r="C270" s="12" t="s">
        <v>18</v>
      </c>
      <c r="D270" s="12"/>
      <c r="E270" s="19"/>
      <c r="F270" s="19">
        <v>0</v>
      </c>
      <c r="G270" s="59"/>
      <c r="H270" s="13"/>
      <c r="I270" s="13"/>
      <c r="J270" s="13"/>
    </row>
    <row r="271" spans="1:10" ht="51" hidden="1" outlineLevel="1" x14ac:dyDescent="0.2">
      <c r="A271" s="10"/>
      <c r="B271" s="11" t="s">
        <v>106</v>
      </c>
      <c r="C271" s="12" t="s">
        <v>100</v>
      </c>
      <c r="D271" s="12"/>
      <c r="E271" s="19"/>
      <c r="F271" s="19">
        <v>0</v>
      </c>
      <c r="G271" s="59"/>
      <c r="H271" s="13"/>
      <c r="I271" s="13"/>
      <c r="J271" s="13"/>
    </row>
    <row r="272" spans="1:10" ht="25.5" hidden="1" outlineLevel="1" x14ac:dyDescent="0.2">
      <c r="A272" s="10"/>
      <c r="B272" s="11" t="s">
        <v>107</v>
      </c>
      <c r="C272" s="12" t="s">
        <v>18</v>
      </c>
      <c r="D272" s="12"/>
      <c r="E272" s="19"/>
      <c r="F272" s="19">
        <v>0</v>
      </c>
      <c r="G272" s="59"/>
      <c r="H272" s="13"/>
      <c r="I272" s="13"/>
      <c r="J272" s="13"/>
    </row>
    <row r="273" spans="1:10" ht="76.5" hidden="1" outlineLevel="1" x14ac:dyDescent="0.2">
      <c r="A273" s="10"/>
      <c r="B273" s="11" t="s">
        <v>108</v>
      </c>
      <c r="C273" s="12" t="s">
        <v>18</v>
      </c>
      <c r="D273" s="12"/>
      <c r="E273" s="19"/>
      <c r="F273" s="19">
        <v>0</v>
      </c>
      <c r="G273" s="59"/>
      <c r="H273" s="13"/>
      <c r="I273" s="13"/>
      <c r="J273" s="13"/>
    </row>
    <row r="274" spans="1:10" ht="76.5" hidden="1" outlineLevel="1" x14ac:dyDescent="0.2">
      <c r="A274" s="10"/>
      <c r="B274" s="11" t="s">
        <v>109</v>
      </c>
      <c r="C274" s="12" t="s">
        <v>110</v>
      </c>
      <c r="D274" s="12"/>
      <c r="E274" s="19"/>
      <c r="F274" s="19">
        <v>0</v>
      </c>
      <c r="G274" s="59"/>
      <c r="H274" s="13"/>
      <c r="I274" s="13"/>
      <c r="J274" s="13"/>
    </row>
    <row r="275" spans="1:10" ht="63.75" collapsed="1" x14ac:dyDescent="0.2">
      <c r="A275" s="10">
        <v>21</v>
      </c>
      <c r="B275" s="11" t="s">
        <v>89</v>
      </c>
      <c r="C275" s="12" t="s">
        <v>27</v>
      </c>
      <c r="D275" s="12">
        <v>0.4</v>
      </c>
      <c r="E275" s="19">
        <v>456</v>
      </c>
      <c r="F275" s="19">
        <f>ROUND(D275*E275,2)</f>
        <v>182.4</v>
      </c>
      <c r="G275" s="59"/>
      <c r="H275" s="13"/>
      <c r="I275" s="13"/>
      <c r="J275" s="13"/>
    </row>
    <row r="276" spans="1:10" ht="159" customHeight="1" x14ac:dyDescent="0.2">
      <c r="A276" s="10">
        <v>22</v>
      </c>
      <c r="B276" s="11" t="s">
        <v>90</v>
      </c>
      <c r="C276" s="12" t="s">
        <v>27</v>
      </c>
      <c r="D276" s="12">
        <v>0.4</v>
      </c>
      <c r="E276" s="19">
        <v>351</v>
      </c>
      <c r="F276" s="19">
        <f>ROUND(D276*E276,2)</f>
        <v>140.4</v>
      </c>
      <c r="G276" s="59"/>
      <c r="H276" s="13"/>
      <c r="I276" s="13"/>
      <c r="J276" s="13"/>
    </row>
    <row r="277" spans="1:10" ht="63.75" x14ac:dyDescent="0.2">
      <c r="A277" s="10">
        <v>23</v>
      </c>
      <c r="B277" s="11" t="s">
        <v>91</v>
      </c>
      <c r="C277" s="12" t="s">
        <v>27</v>
      </c>
      <c r="D277" s="12">
        <v>0.4</v>
      </c>
      <c r="E277" s="19">
        <v>456</v>
      </c>
      <c r="F277" s="19">
        <f>ROUND(D277*E277,2)</f>
        <v>182.4</v>
      </c>
      <c r="G277" s="59"/>
      <c r="H277" s="13"/>
      <c r="I277" s="13"/>
      <c r="J277" s="13"/>
    </row>
    <row r="278" spans="1:10" ht="57.75" customHeight="1" x14ac:dyDescent="0.2">
      <c r="A278" s="10">
        <v>24</v>
      </c>
      <c r="B278" s="11" t="s">
        <v>137</v>
      </c>
      <c r="C278" s="12" t="s">
        <v>31</v>
      </c>
      <c r="D278" s="12">
        <v>1.1000000000000001</v>
      </c>
      <c r="E278" s="19">
        <v>3378.55</v>
      </c>
      <c r="F278" s="19">
        <f>ROUND(D278*E278,2)</f>
        <v>3716.41</v>
      </c>
      <c r="G278" s="59"/>
      <c r="H278" s="13"/>
      <c r="I278" s="13"/>
      <c r="J278" s="13"/>
    </row>
    <row r="279" spans="1:10" hidden="1" outlineLevel="1" x14ac:dyDescent="0.2">
      <c r="A279" s="10"/>
      <c r="B279" s="11" t="s">
        <v>32</v>
      </c>
      <c r="C279" s="12" t="s">
        <v>11</v>
      </c>
      <c r="D279" s="12">
        <v>5.47</v>
      </c>
      <c r="E279" s="19"/>
      <c r="F279" s="19">
        <v>0</v>
      </c>
      <c r="G279" s="59"/>
      <c r="H279" s="13"/>
      <c r="I279" s="13"/>
      <c r="J279" s="13"/>
    </row>
    <row r="280" spans="1:10" hidden="1" outlineLevel="1" x14ac:dyDescent="0.2">
      <c r="A280" s="10"/>
      <c r="B280" s="11" t="s">
        <v>33</v>
      </c>
      <c r="C280" s="12" t="s">
        <v>11</v>
      </c>
      <c r="D280" s="12">
        <v>0.44</v>
      </c>
      <c r="E280" s="19"/>
      <c r="F280" s="19">
        <v>0</v>
      </c>
      <c r="G280" s="59"/>
      <c r="H280" s="13"/>
      <c r="I280" s="13"/>
      <c r="J280" s="13"/>
    </row>
    <row r="281" spans="1:10" ht="25.5" hidden="1" outlineLevel="1" x14ac:dyDescent="0.2">
      <c r="A281" s="10"/>
      <c r="B281" s="11" t="s">
        <v>34</v>
      </c>
      <c r="C281" s="12" t="s">
        <v>13</v>
      </c>
      <c r="D281" s="12">
        <v>0.44</v>
      </c>
      <c r="E281" s="19"/>
      <c r="F281" s="19">
        <v>0</v>
      </c>
      <c r="G281" s="59"/>
      <c r="H281" s="13"/>
      <c r="I281" s="13"/>
      <c r="J281" s="13"/>
    </row>
    <row r="282" spans="1:10" hidden="1" outlineLevel="1" x14ac:dyDescent="0.2">
      <c r="A282" s="10"/>
      <c r="B282" s="11" t="s">
        <v>35</v>
      </c>
      <c r="C282" s="12" t="s">
        <v>13</v>
      </c>
      <c r="D282" s="12">
        <v>0.44</v>
      </c>
      <c r="E282" s="19"/>
      <c r="F282" s="19">
        <v>0</v>
      </c>
      <c r="G282" s="59"/>
      <c r="H282" s="13"/>
      <c r="I282" s="13"/>
      <c r="J282" s="13"/>
    </row>
    <row r="283" spans="1:10" ht="25.5" hidden="1" outlineLevel="1" x14ac:dyDescent="0.2">
      <c r="A283" s="10"/>
      <c r="B283" s="11" t="s">
        <v>16</v>
      </c>
      <c r="C283" s="12" t="s">
        <v>13</v>
      </c>
      <c r="D283" s="12">
        <v>0.08</v>
      </c>
      <c r="E283" s="19"/>
      <c r="F283" s="19">
        <v>0</v>
      </c>
      <c r="G283" s="59"/>
      <c r="H283" s="13"/>
      <c r="I283" s="13"/>
      <c r="J283" s="13"/>
    </row>
    <row r="284" spans="1:10" ht="63.75" collapsed="1" x14ac:dyDescent="0.2">
      <c r="A284" s="10">
        <v>25</v>
      </c>
      <c r="B284" s="11" t="s">
        <v>26</v>
      </c>
      <c r="C284" s="12" t="s">
        <v>27</v>
      </c>
      <c r="D284" s="12">
        <v>0.22</v>
      </c>
      <c r="E284" s="19">
        <v>452.73</v>
      </c>
      <c r="F284" s="19">
        <f>ROUND(D284*E284,2)</f>
        <v>99.6</v>
      </c>
      <c r="G284" s="59"/>
      <c r="H284" s="13"/>
      <c r="I284" s="13"/>
      <c r="J284" s="13"/>
    </row>
    <row r="285" spans="1:10" ht="178.5" x14ac:dyDescent="0.2">
      <c r="A285" s="10">
        <v>26</v>
      </c>
      <c r="B285" s="11" t="s">
        <v>90</v>
      </c>
      <c r="C285" s="12" t="s">
        <v>27</v>
      </c>
      <c r="D285" s="12">
        <v>0.22</v>
      </c>
      <c r="E285" s="19">
        <v>349.09</v>
      </c>
      <c r="F285" s="19">
        <f>ROUND(D285*E285,2)</f>
        <v>76.8</v>
      </c>
      <c r="G285" s="59"/>
      <c r="H285" s="13"/>
      <c r="I285" s="13"/>
      <c r="J285" s="13"/>
    </row>
    <row r="286" spans="1:10" ht="63.75" x14ac:dyDescent="0.2">
      <c r="A286" s="10">
        <v>27</v>
      </c>
      <c r="B286" s="11" t="s">
        <v>29</v>
      </c>
      <c r="C286" s="12" t="s">
        <v>27</v>
      </c>
      <c r="D286" s="12">
        <v>0.22</v>
      </c>
      <c r="E286" s="19">
        <v>452.73</v>
      </c>
      <c r="F286" s="19">
        <f>ROUND(D286*E286,2)</f>
        <v>99.6</v>
      </c>
      <c r="G286" s="59"/>
      <c r="H286" s="13"/>
      <c r="I286" s="13"/>
      <c r="J286" s="13"/>
    </row>
    <row r="287" spans="1:10" ht="28.5" customHeight="1" x14ac:dyDescent="0.2">
      <c r="A287" s="69">
        <v>28</v>
      </c>
      <c r="B287" s="33" t="s">
        <v>127</v>
      </c>
      <c r="C287" s="34" t="s">
        <v>39</v>
      </c>
      <c r="D287" s="34">
        <v>100</v>
      </c>
      <c r="E287" s="35">
        <v>340.78</v>
      </c>
      <c r="F287" s="35">
        <f>ROUND(D287*E287,2)</f>
        <v>34078</v>
      </c>
      <c r="G287" s="59"/>
      <c r="H287" s="13"/>
      <c r="I287" s="13"/>
      <c r="J287" s="13"/>
    </row>
    <row r="288" spans="1:10" ht="25.5" hidden="1" customHeight="1" outlineLevel="1" x14ac:dyDescent="0.2">
      <c r="A288" s="70"/>
      <c r="B288" s="30" t="s">
        <v>40</v>
      </c>
      <c r="C288" s="31" t="s">
        <v>11</v>
      </c>
      <c r="D288" s="31">
        <v>24.48</v>
      </c>
      <c r="E288" s="32"/>
      <c r="F288" s="32">
        <v>0</v>
      </c>
      <c r="G288" s="59"/>
      <c r="H288" s="13"/>
      <c r="I288" s="13"/>
      <c r="J288" s="13"/>
    </row>
    <row r="289" spans="1:10" ht="25.5" collapsed="1" x14ac:dyDescent="0.2">
      <c r="A289" s="71"/>
      <c r="B289" s="36" t="s">
        <v>45</v>
      </c>
      <c r="C289" s="37" t="s">
        <v>46</v>
      </c>
      <c r="D289" s="37">
        <v>8</v>
      </c>
      <c r="E289" s="38"/>
      <c r="F289" s="38"/>
      <c r="G289" s="59"/>
      <c r="H289" s="13"/>
      <c r="I289" s="13"/>
      <c r="J289" s="13"/>
    </row>
    <row r="290" spans="1:10" ht="38.25" x14ac:dyDescent="0.2">
      <c r="A290" s="10">
        <v>29</v>
      </c>
      <c r="B290" s="11" t="s">
        <v>36</v>
      </c>
      <c r="C290" s="12" t="s">
        <v>27</v>
      </c>
      <c r="D290" s="12">
        <v>0.64800000000000002</v>
      </c>
      <c r="E290" s="19">
        <v>272.22000000000003</v>
      </c>
      <c r="F290" s="19">
        <f>ROUND(D290*E290,2)</f>
        <v>176.4</v>
      </c>
      <c r="G290" s="59"/>
      <c r="H290" s="13"/>
      <c r="I290" s="13"/>
      <c r="J290" s="13"/>
    </row>
    <row r="291" spans="1:10" ht="178.5" x14ac:dyDescent="0.2">
      <c r="A291" s="10">
        <v>30</v>
      </c>
      <c r="B291" s="11" t="s">
        <v>111</v>
      </c>
      <c r="C291" s="12" t="s">
        <v>27</v>
      </c>
      <c r="D291" s="12">
        <v>0.64800000000000002</v>
      </c>
      <c r="E291" s="19">
        <v>412.96</v>
      </c>
      <c r="F291" s="19">
        <f>ROUND(D291*E291,2)</f>
        <v>267.60000000000002</v>
      </c>
      <c r="G291" s="59"/>
      <c r="H291" s="13"/>
      <c r="I291" s="13"/>
      <c r="J291" s="13"/>
    </row>
    <row r="292" spans="1:10" ht="38.25" x14ac:dyDescent="0.2">
      <c r="A292" s="10">
        <v>31</v>
      </c>
      <c r="B292" s="11" t="s">
        <v>38</v>
      </c>
      <c r="C292" s="12" t="s">
        <v>27</v>
      </c>
      <c r="D292" s="12">
        <v>0.64800000000000002</v>
      </c>
      <c r="E292" s="19">
        <v>272.22000000000003</v>
      </c>
      <c r="F292" s="19">
        <f>ROUND(D292*E292,2)</f>
        <v>176.4</v>
      </c>
      <c r="G292" s="59"/>
      <c r="H292" s="13"/>
      <c r="I292" s="13"/>
      <c r="J292" s="13"/>
    </row>
    <row r="293" spans="1:10" ht="21" customHeight="1" x14ac:dyDescent="0.2">
      <c r="A293" s="75" t="s">
        <v>128</v>
      </c>
      <c r="B293" s="78"/>
      <c r="C293" s="78"/>
      <c r="D293" s="79"/>
      <c r="E293" s="48"/>
      <c r="F293" s="48">
        <f>F294+F308+F316+F328+F339</f>
        <v>77977.200000000012</v>
      </c>
      <c r="G293" s="58"/>
      <c r="H293" s="13"/>
      <c r="I293" s="13"/>
      <c r="J293" s="13"/>
    </row>
    <row r="294" spans="1:10" ht="51" x14ac:dyDescent="0.2">
      <c r="A294" s="10">
        <v>32</v>
      </c>
      <c r="B294" s="11" t="s">
        <v>150</v>
      </c>
      <c r="C294" s="12" t="s">
        <v>55</v>
      </c>
      <c r="D294" s="12">
        <v>3</v>
      </c>
      <c r="E294" s="19">
        <v>21511.599999999999</v>
      </c>
      <c r="F294" s="19">
        <f>ROUND(D294*E294,2)</f>
        <v>64534.8</v>
      </c>
      <c r="G294" s="59"/>
      <c r="H294" s="13"/>
      <c r="I294" s="13"/>
      <c r="J294" s="13"/>
    </row>
    <row r="295" spans="1:10" hidden="1" outlineLevel="1" x14ac:dyDescent="0.2">
      <c r="A295" s="10"/>
      <c r="B295" s="11" t="s">
        <v>56</v>
      </c>
      <c r="C295" s="12" t="s">
        <v>11</v>
      </c>
      <c r="D295" s="12">
        <v>31.6</v>
      </c>
      <c r="E295" s="19"/>
      <c r="F295" s="19">
        <v>0</v>
      </c>
      <c r="G295" s="59"/>
      <c r="H295" s="13"/>
      <c r="I295" s="13"/>
      <c r="J295" s="13"/>
    </row>
    <row r="296" spans="1:10" hidden="1" outlineLevel="1" x14ac:dyDescent="0.2">
      <c r="A296" s="10"/>
      <c r="B296" s="11" t="s">
        <v>33</v>
      </c>
      <c r="C296" s="12" t="s">
        <v>11</v>
      </c>
      <c r="D296" s="12">
        <v>22.76</v>
      </c>
      <c r="E296" s="19"/>
      <c r="F296" s="19">
        <v>0</v>
      </c>
      <c r="G296" s="59"/>
      <c r="H296" s="13"/>
      <c r="I296" s="13"/>
      <c r="J296" s="13"/>
    </row>
    <row r="297" spans="1:10" ht="51" hidden="1" outlineLevel="1" x14ac:dyDescent="0.2">
      <c r="A297" s="10"/>
      <c r="B297" s="11" t="s">
        <v>57</v>
      </c>
      <c r="C297" s="12" t="s">
        <v>13</v>
      </c>
      <c r="D297" s="12">
        <v>0.42</v>
      </c>
      <c r="E297" s="19"/>
      <c r="F297" s="19">
        <v>0</v>
      </c>
      <c r="G297" s="59"/>
      <c r="H297" s="13"/>
      <c r="I297" s="13"/>
      <c r="J297" s="13"/>
    </row>
    <row r="298" spans="1:10" ht="25.5" hidden="1" outlineLevel="1" x14ac:dyDescent="0.2">
      <c r="A298" s="10"/>
      <c r="B298" s="11" t="s">
        <v>58</v>
      </c>
      <c r="C298" s="12" t="s">
        <v>13</v>
      </c>
      <c r="D298" s="12">
        <v>4.62</v>
      </c>
      <c r="E298" s="19"/>
      <c r="F298" s="19">
        <v>0</v>
      </c>
      <c r="G298" s="59"/>
      <c r="H298" s="13"/>
      <c r="I298" s="13"/>
      <c r="J298" s="13"/>
    </row>
    <row r="299" spans="1:10" ht="38.25" hidden="1" outlineLevel="1" x14ac:dyDescent="0.2">
      <c r="A299" s="10"/>
      <c r="B299" s="11" t="s">
        <v>59</v>
      </c>
      <c r="C299" s="12" t="s">
        <v>13</v>
      </c>
      <c r="D299" s="12">
        <v>4.62</v>
      </c>
      <c r="E299" s="19"/>
      <c r="F299" s="19">
        <v>0</v>
      </c>
      <c r="G299" s="59"/>
      <c r="H299" s="13"/>
      <c r="I299" s="13"/>
      <c r="J299" s="13"/>
    </row>
    <row r="300" spans="1:10" hidden="1" outlineLevel="1" x14ac:dyDescent="0.2">
      <c r="A300" s="10"/>
      <c r="B300" s="11" t="s">
        <v>60</v>
      </c>
      <c r="C300" s="12" t="s">
        <v>13</v>
      </c>
      <c r="D300" s="12">
        <v>22.34</v>
      </c>
      <c r="E300" s="19"/>
      <c r="F300" s="19">
        <v>0</v>
      </c>
      <c r="G300" s="59"/>
      <c r="H300" s="13"/>
      <c r="I300" s="13"/>
      <c r="J300" s="13"/>
    </row>
    <row r="301" spans="1:10" ht="25.5" hidden="1" outlineLevel="1" x14ac:dyDescent="0.2">
      <c r="A301" s="10"/>
      <c r="B301" s="11" t="s">
        <v>16</v>
      </c>
      <c r="C301" s="12" t="s">
        <v>13</v>
      </c>
      <c r="D301" s="12">
        <v>0.42</v>
      </c>
      <c r="E301" s="19"/>
      <c r="F301" s="19">
        <v>0</v>
      </c>
      <c r="G301" s="59"/>
      <c r="H301" s="13"/>
      <c r="I301" s="13"/>
      <c r="J301" s="13"/>
    </row>
    <row r="302" spans="1:10" ht="25.5" hidden="1" outlineLevel="1" x14ac:dyDescent="0.2">
      <c r="A302" s="10"/>
      <c r="B302" s="11" t="s">
        <v>61</v>
      </c>
      <c r="C302" s="12" t="s">
        <v>62</v>
      </c>
      <c r="D302" s="12"/>
      <c r="E302" s="19"/>
      <c r="F302" s="19">
        <v>0</v>
      </c>
      <c r="G302" s="59"/>
      <c r="H302" s="13"/>
      <c r="I302" s="13"/>
      <c r="J302" s="13"/>
    </row>
    <row r="303" spans="1:10" hidden="1" outlineLevel="1" x14ac:dyDescent="0.2">
      <c r="A303" s="10"/>
      <c r="B303" s="11" t="s">
        <v>63</v>
      </c>
      <c r="C303" s="12" t="s">
        <v>64</v>
      </c>
      <c r="D303" s="12"/>
      <c r="E303" s="19"/>
      <c r="F303" s="19">
        <v>0</v>
      </c>
      <c r="G303" s="59"/>
      <c r="H303" s="13"/>
      <c r="I303" s="13"/>
      <c r="J303" s="13"/>
    </row>
    <row r="304" spans="1:10" hidden="1" outlineLevel="1" x14ac:dyDescent="0.2">
      <c r="A304" s="10"/>
      <c r="B304" s="11" t="s">
        <v>65</v>
      </c>
      <c r="C304" s="12" t="s">
        <v>52</v>
      </c>
      <c r="D304" s="12"/>
      <c r="E304" s="19"/>
      <c r="F304" s="19">
        <v>0</v>
      </c>
      <c r="G304" s="59"/>
      <c r="H304" s="13"/>
      <c r="I304" s="13"/>
      <c r="J304" s="13"/>
    </row>
    <row r="305" spans="1:10" hidden="1" outlineLevel="1" x14ac:dyDescent="0.2">
      <c r="A305" s="10"/>
      <c r="B305" s="11" t="s">
        <v>66</v>
      </c>
      <c r="C305" s="12" t="s">
        <v>52</v>
      </c>
      <c r="D305" s="12"/>
      <c r="E305" s="19"/>
      <c r="F305" s="19">
        <v>0</v>
      </c>
      <c r="G305" s="59"/>
      <c r="H305" s="13"/>
      <c r="I305" s="13"/>
      <c r="J305" s="13"/>
    </row>
    <row r="306" spans="1:10" hidden="1" outlineLevel="1" x14ac:dyDescent="0.2">
      <c r="A306" s="10"/>
      <c r="B306" s="11" t="s">
        <v>67</v>
      </c>
      <c r="C306" s="12" t="s">
        <v>68</v>
      </c>
      <c r="D306" s="12"/>
      <c r="E306" s="19"/>
      <c r="F306" s="19">
        <v>0</v>
      </c>
      <c r="G306" s="59"/>
      <c r="H306" s="13"/>
      <c r="I306" s="13"/>
      <c r="J306" s="13"/>
    </row>
    <row r="307" spans="1:10" ht="25.5" hidden="1" outlineLevel="1" x14ac:dyDescent="0.2">
      <c r="A307" s="10"/>
      <c r="B307" s="11" t="s">
        <v>69</v>
      </c>
      <c r="C307" s="12" t="s">
        <v>1</v>
      </c>
      <c r="D307" s="12"/>
      <c r="E307" s="19"/>
      <c r="F307" s="19">
        <v>0</v>
      </c>
      <c r="G307" s="59"/>
      <c r="H307" s="13"/>
      <c r="I307" s="13"/>
      <c r="J307" s="13"/>
    </row>
    <row r="308" spans="1:10" ht="29.25" customHeight="1" collapsed="1" x14ac:dyDescent="0.2">
      <c r="A308" s="10">
        <v>33</v>
      </c>
      <c r="B308" s="11" t="s">
        <v>141</v>
      </c>
      <c r="C308" s="12" t="s">
        <v>39</v>
      </c>
      <c r="D308" s="12">
        <v>3</v>
      </c>
      <c r="E308" s="19">
        <v>718.4</v>
      </c>
      <c r="F308" s="19">
        <f>ROUND(D308*E308,2)</f>
        <v>2155.1999999999998</v>
      </c>
      <c r="G308" s="59"/>
      <c r="H308" s="13"/>
      <c r="I308" s="13"/>
      <c r="J308" s="13"/>
    </row>
    <row r="309" spans="1:10" hidden="1" outlineLevel="1" x14ac:dyDescent="0.2">
      <c r="A309" s="10"/>
      <c r="B309" s="11" t="s">
        <v>71</v>
      </c>
      <c r="C309" s="12" t="s">
        <v>2</v>
      </c>
      <c r="D309" s="12">
        <v>2.35</v>
      </c>
      <c r="E309" s="19"/>
      <c r="F309" s="19">
        <v>0</v>
      </c>
      <c r="G309" s="59"/>
      <c r="H309" s="13"/>
      <c r="I309" s="13"/>
      <c r="J309" s="13"/>
    </row>
    <row r="310" spans="1:10" hidden="1" outlineLevel="1" x14ac:dyDescent="0.2">
      <c r="A310" s="10"/>
      <c r="B310" s="11" t="s">
        <v>33</v>
      </c>
      <c r="C310" s="12" t="s">
        <v>2</v>
      </c>
      <c r="D310" s="12">
        <v>0.15</v>
      </c>
      <c r="E310" s="19"/>
      <c r="F310" s="19">
        <v>0</v>
      </c>
      <c r="G310" s="59"/>
      <c r="H310" s="13"/>
      <c r="I310" s="13"/>
      <c r="J310" s="13"/>
    </row>
    <row r="311" spans="1:10" ht="51" hidden="1" outlineLevel="1" x14ac:dyDescent="0.2">
      <c r="A311" s="10"/>
      <c r="B311" s="11" t="s">
        <v>57</v>
      </c>
      <c r="C311" s="12" t="s">
        <v>13</v>
      </c>
      <c r="D311" s="12">
        <v>0.15</v>
      </c>
      <c r="E311" s="19"/>
      <c r="F311" s="19">
        <v>0</v>
      </c>
      <c r="G311" s="59"/>
      <c r="H311" s="13"/>
      <c r="I311" s="13"/>
      <c r="J311" s="13"/>
    </row>
    <row r="312" spans="1:10" ht="25.5" hidden="1" outlineLevel="1" x14ac:dyDescent="0.2">
      <c r="A312" s="10"/>
      <c r="B312" s="11" t="s">
        <v>16</v>
      </c>
      <c r="C312" s="12" t="s">
        <v>13</v>
      </c>
      <c r="D312" s="12">
        <v>0.15</v>
      </c>
      <c r="E312" s="19"/>
      <c r="F312" s="19">
        <v>0</v>
      </c>
      <c r="G312" s="59"/>
      <c r="H312" s="13"/>
      <c r="I312" s="13"/>
      <c r="J312" s="13"/>
    </row>
    <row r="313" spans="1:10" ht="25.5" hidden="1" outlineLevel="1" x14ac:dyDescent="0.2">
      <c r="A313" s="10"/>
      <c r="B313" s="11" t="s">
        <v>72</v>
      </c>
      <c r="C313" s="12" t="s">
        <v>25</v>
      </c>
      <c r="D313" s="12"/>
      <c r="E313" s="19"/>
      <c r="F313" s="19">
        <v>0</v>
      </c>
      <c r="G313" s="59"/>
      <c r="H313" s="13"/>
      <c r="I313" s="13"/>
      <c r="J313" s="13"/>
    </row>
    <row r="314" spans="1:10" ht="25.5" hidden="1" outlineLevel="1" x14ac:dyDescent="0.2">
      <c r="A314" s="10"/>
      <c r="B314" s="11" t="s">
        <v>73</v>
      </c>
      <c r="C314" s="12" t="s">
        <v>18</v>
      </c>
      <c r="D314" s="12"/>
      <c r="E314" s="19"/>
      <c r="F314" s="19">
        <v>0</v>
      </c>
      <c r="G314" s="59"/>
      <c r="H314" s="13"/>
      <c r="I314" s="13"/>
      <c r="J314" s="13"/>
    </row>
    <row r="315" spans="1:10" ht="25.5" hidden="1" outlineLevel="1" x14ac:dyDescent="0.2">
      <c r="A315" s="10"/>
      <c r="B315" s="11" t="s">
        <v>69</v>
      </c>
      <c r="C315" s="12" t="s">
        <v>1</v>
      </c>
      <c r="D315" s="12"/>
      <c r="E315" s="19"/>
      <c r="F315" s="19">
        <v>0</v>
      </c>
      <c r="G315" s="59"/>
      <c r="H315" s="13"/>
      <c r="I315" s="13"/>
      <c r="J315" s="13"/>
    </row>
    <row r="316" spans="1:10" ht="72.75" customHeight="1" collapsed="1" x14ac:dyDescent="0.2">
      <c r="A316" s="10">
        <v>34</v>
      </c>
      <c r="B316" s="11" t="s">
        <v>138</v>
      </c>
      <c r="C316" s="12" t="s">
        <v>55</v>
      </c>
      <c r="D316" s="12">
        <v>0.55000000000000004</v>
      </c>
      <c r="E316" s="19">
        <v>4852.3599999999997</v>
      </c>
      <c r="F316" s="19">
        <f>ROUND(D316*E316,2)</f>
        <v>2668.8</v>
      </c>
      <c r="G316" s="59"/>
      <c r="H316" s="13"/>
      <c r="I316" s="13"/>
      <c r="J316" s="13"/>
    </row>
    <row r="317" spans="1:10" hidden="1" outlineLevel="1" x14ac:dyDescent="0.2">
      <c r="A317" s="10"/>
      <c r="B317" s="11" t="s">
        <v>56</v>
      </c>
      <c r="C317" s="12" t="s">
        <v>11</v>
      </c>
      <c r="D317" s="12">
        <v>3.57</v>
      </c>
      <c r="E317" s="19"/>
      <c r="F317" s="19">
        <v>0</v>
      </c>
      <c r="G317" s="59"/>
      <c r="H317" s="13"/>
      <c r="I317" s="13"/>
      <c r="J317" s="13"/>
    </row>
    <row r="318" spans="1:10" hidden="1" outlineLevel="1" x14ac:dyDescent="0.2">
      <c r="A318" s="10"/>
      <c r="B318" s="11" t="s">
        <v>33</v>
      </c>
      <c r="C318" s="12" t="s">
        <v>11</v>
      </c>
      <c r="D318" s="12">
        <v>0.08</v>
      </c>
      <c r="E318" s="19"/>
      <c r="F318" s="19">
        <v>0</v>
      </c>
      <c r="G318" s="59"/>
      <c r="H318" s="13"/>
      <c r="I318" s="13"/>
      <c r="J318" s="13"/>
    </row>
    <row r="319" spans="1:10" ht="51" hidden="1" outlineLevel="1" x14ac:dyDescent="0.2">
      <c r="A319" s="10"/>
      <c r="B319" s="11" t="s">
        <v>57</v>
      </c>
      <c r="C319" s="12" t="s">
        <v>13</v>
      </c>
      <c r="D319" s="12">
        <v>0.08</v>
      </c>
      <c r="E319" s="19"/>
      <c r="F319" s="19">
        <v>0</v>
      </c>
      <c r="G319" s="59"/>
      <c r="H319" s="13"/>
      <c r="I319" s="13"/>
      <c r="J319" s="13"/>
    </row>
    <row r="320" spans="1:10" ht="25.5" hidden="1" outlineLevel="1" x14ac:dyDescent="0.2">
      <c r="A320" s="10"/>
      <c r="B320" s="11" t="s">
        <v>58</v>
      </c>
      <c r="C320" s="12" t="s">
        <v>13</v>
      </c>
      <c r="D320" s="12">
        <v>0.85</v>
      </c>
      <c r="E320" s="19"/>
      <c r="F320" s="19">
        <v>0</v>
      </c>
      <c r="G320" s="59"/>
      <c r="H320" s="13"/>
      <c r="I320" s="13"/>
      <c r="J320" s="13"/>
    </row>
    <row r="321" spans="1:10" ht="38.25" hidden="1" outlineLevel="1" x14ac:dyDescent="0.2">
      <c r="A321" s="10"/>
      <c r="B321" s="11" t="s">
        <v>59</v>
      </c>
      <c r="C321" s="12" t="s">
        <v>13</v>
      </c>
      <c r="D321" s="12">
        <v>0.85</v>
      </c>
      <c r="E321" s="19"/>
      <c r="F321" s="19">
        <v>0</v>
      </c>
      <c r="G321" s="59"/>
      <c r="H321" s="13"/>
      <c r="I321" s="13"/>
      <c r="J321" s="13"/>
    </row>
    <row r="322" spans="1:10" ht="25.5" hidden="1" outlineLevel="1" x14ac:dyDescent="0.2">
      <c r="A322" s="10"/>
      <c r="B322" s="11" t="s">
        <v>16</v>
      </c>
      <c r="C322" s="12" t="s">
        <v>13</v>
      </c>
      <c r="D322" s="12">
        <v>0.08</v>
      </c>
      <c r="E322" s="19"/>
      <c r="F322" s="19">
        <v>0</v>
      </c>
      <c r="G322" s="59"/>
      <c r="H322" s="13"/>
      <c r="I322" s="13"/>
      <c r="J322" s="13"/>
    </row>
    <row r="323" spans="1:10" ht="25.5" hidden="1" outlineLevel="1" x14ac:dyDescent="0.2">
      <c r="A323" s="10"/>
      <c r="B323" s="11" t="s">
        <v>75</v>
      </c>
      <c r="C323" s="12" t="s">
        <v>18</v>
      </c>
      <c r="D323" s="12"/>
      <c r="E323" s="19"/>
      <c r="F323" s="19">
        <v>0</v>
      </c>
      <c r="G323" s="59"/>
      <c r="H323" s="13"/>
      <c r="I323" s="13"/>
      <c r="J323" s="13"/>
    </row>
    <row r="324" spans="1:10" hidden="1" outlineLevel="1" x14ac:dyDescent="0.2">
      <c r="A324" s="10"/>
      <c r="B324" s="11" t="s">
        <v>63</v>
      </c>
      <c r="C324" s="12" t="s">
        <v>64</v>
      </c>
      <c r="D324" s="12"/>
      <c r="E324" s="19"/>
      <c r="F324" s="19">
        <v>0</v>
      </c>
      <c r="G324" s="59"/>
      <c r="H324" s="13"/>
      <c r="I324" s="13"/>
      <c r="J324" s="13"/>
    </row>
    <row r="325" spans="1:10" hidden="1" outlineLevel="1" x14ac:dyDescent="0.2">
      <c r="A325" s="10"/>
      <c r="B325" s="11" t="s">
        <v>76</v>
      </c>
      <c r="C325" s="12" t="s">
        <v>18</v>
      </c>
      <c r="D325" s="12"/>
      <c r="E325" s="19"/>
      <c r="F325" s="19">
        <v>0</v>
      </c>
      <c r="G325" s="59"/>
      <c r="H325" s="13"/>
      <c r="I325" s="13"/>
      <c r="J325" s="13"/>
    </row>
    <row r="326" spans="1:10" ht="38.25" hidden="1" outlineLevel="1" x14ac:dyDescent="0.2">
      <c r="A326" s="10"/>
      <c r="B326" s="11" t="s">
        <v>77</v>
      </c>
      <c r="C326" s="12" t="s">
        <v>25</v>
      </c>
      <c r="D326" s="12"/>
      <c r="E326" s="19"/>
      <c r="F326" s="19">
        <v>0</v>
      </c>
      <c r="G326" s="59"/>
      <c r="H326" s="13"/>
      <c r="I326" s="13"/>
      <c r="J326" s="13"/>
    </row>
    <row r="327" spans="1:10" ht="25.5" hidden="1" outlineLevel="1" x14ac:dyDescent="0.2">
      <c r="A327" s="10"/>
      <c r="B327" s="11" t="s">
        <v>69</v>
      </c>
      <c r="C327" s="12" t="s">
        <v>1</v>
      </c>
      <c r="D327" s="12"/>
      <c r="E327" s="19"/>
      <c r="F327" s="19">
        <v>0</v>
      </c>
      <c r="G327" s="59"/>
      <c r="H327" s="13"/>
      <c r="I327" s="13"/>
      <c r="J327" s="13"/>
    </row>
    <row r="328" spans="1:10" ht="24.75" customHeight="1" collapsed="1" x14ac:dyDescent="0.2">
      <c r="A328" s="10">
        <v>35</v>
      </c>
      <c r="B328" s="11" t="s">
        <v>134</v>
      </c>
      <c r="C328" s="12" t="s">
        <v>39</v>
      </c>
      <c r="D328" s="12">
        <v>1</v>
      </c>
      <c r="E328" s="19">
        <v>1036.8</v>
      </c>
      <c r="F328" s="19">
        <f>ROUND(D328*E328,2)</f>
        <v>1036.8</v>
      </c>
      <c r="G328" s="59"/>
      <c r="H328" s="13"/>
      <c r="I328" s="13"/>
      <c r="J328" s="13"/>
    </row>
    <row r="329" spans="1:10" hidden="1" outlineLevel="1" x14ac:dyDescent="0.2">
      <c r="A329" s="10"/>
      <c r="B329" s="11" t="s">
        <v>80</v>
      </c>
      <c r="C329" s="12" t="s">
        <v>11</v>
      </c>
      <c r="D329" s="12">
        <v>0.71</v>
      </c>
      <c r="E329" s="19"/>
      <c r="F329" s="19">
        <v>0</v>
      </c>
      <c r="G329" s="59"/>
      <c r="H329" s="13"/>
      <c r="I329" s="13"/>
      <c r="J329" s="13"/>
    </row>
    <row r="330" spans="1:10" hidden="1" outlineLevel="1" x14ac:dyDescent="0.2">
      <c r="A330" s="10"/>
      <c r="B330" s="11" t="s">
        <v>33</v>
      </c>
      <c r="C330" s="12" t="s">
        <v>11</v>
      </c>
      <c r="D330" s="12">
        <v>0.27</v>
      </c>
      <c r="E330" s="19"/>
      <c r="F330" s="19">
        <v>0</v>
      </c>
      <c r="G330" s="59"/>
      <c r="H330" s="13"/>
      <c r="I330" s="13"/>
      <c r="J330" s="13"/>
    </row>
    <row r="331" spans="1:10" ht="51" hidden="1" outlineLevel="1" x14ac:dyDescent="0.2">
      <c r="A331" s="10"/>
      <c r="B331" s="11" t="s">
        <v>57</v>
      </c>
      <c r="C331" s="12" t="s">
        <v>13</v>
      </c>
      <c r="D331" s="12">
        <v>0.01</v>
      </c>
      <c r="E331" s="19"/>
      <c r="F331" s="19">
        <v>0</v>
      </c>
      <c r="G331" s="59"/>
      <c r="H331" s="13"/>
      <c r="I331" s="13"/>
      <c r="J331" s="13"/>
    </row>
    <row r="332" spans="1:10" hidden="1" outlineLevel="1" x14ac:dyDescent="0.2">
      <c r="A332" s="10"/>
      <c r="B332" s="11" t="s">
        <v>60</v>
      </c>
      <c r="C332" s="12" t="s">
        <v>13</v>
      </c>
      <c r="D332" s="12">
        <v>0.25</v>
      </c>
      <c r="E332" s="19"/>
      <c r="F332" s="19">
        <v>0</v>
      </c>
      <c r="G332" s="59"/>
      <c r="H332" s="13"/>
      <c r="I332" s="13"/>
      <c r="J332" s="13"/>
    </row>
    <row r="333" spans="1:10" ht="25.5" hidden="1" outlineLevel="1" x14ac:dyDescent="0.2">
      <c r="A333" s="10"/>
      <c r="B333" s="11" t="s">
        <v>16</v>
      </c>
      <c r="C333" s="12" t="s">
        <v>13</v>
      </c>
      <c r="D333" s="12">
        <v>0.01</v>
      </c>
      <c r="E333" s="19"/>
      <c r="F333" s="19">
        <v>0</v>
      </c>
      <c r="G333" s="59"/>
      <c r="H333" s="13"/>
      <c r="I333" s="13"/>
      <c r="J333" s="13"/>
    </row>
    <row r="334" spans="1:10" hidden="1" outlineLevel="1" x14ac:dyDescent="0.2">
      <c r="A334" s="10"/>
      <c r="B334" s="11" t="s">
        <v>81</v>
      </c>
      <c r="C334" s="12" t="s">
        <v>25</v>
      </c>
      <c r="D334" s="12"/>
      <c r="E334" s="19"/>
      <c r="F334" s="19">
        <v>0</v>
      </c>
      <c r="G334" s="59"/>
      <c r="H334" s="13"/>
      <c r="I334" s="13"/>
      <c r="J334" s="13"/>
    </row>
    <row r="335" spans="1:10" ht="51" hidden="1" outlineLevel="1" x14ac:dyDescent="0.2">
      <c r="A335" s="10"/>
      <c r="B335" s="11" t="s">
        <v>82</v>
      </c>
      <c r="C335" s="12" t="s">
        <v>25</v>
      </c>
      <c r="D335" s="12"/>
      <c r="E335" s="19"/>
      <c r="F335" s="19">
        <v>0</v>
      </c>
      <c r="G335" s="59"/>
      <c r="H335" s="13"/>
      <c r="I335" s="13"/>
      <c r="J335" s="13"/>
    </row>
    <row r="336" spans="1:10" ht="51" hidden="1" outlineLevel="1" x14ac:dyDescent="0.2">
      <c r="A336" s="10"/>
      <c r="B336" s="11" t="s">
        <v>83</v>
      </c>
      <c r="C336" s="12" t="s">
        <v>18</v>
      </c>
      <c r="D336" s="12"/>
      <c r="E336" s="19"/>
      <c r="F336" s="19">
        <v>0</v>
      </c>
      <c r="G336" s="59"/>
      <c r="H336" s="13"/>
      <c r="I336" s="13"/>
      <c r="J336" s="13"/>
    </row>
    <row r="337" spans="1:10" hidden="1" outlineLevel="1" x14ac:dyDescent="0.2">
      <c r="A337" s="10"/>
      <c r="B337" s="11" t="s">
        <v>84</v>
      </c>
      <c r="C337" s="12" t="s">
        <v>25</v>
      </c>
      <c r="D337" s="12"/>
      <c r="E337" s="19"/>
      <c r="F337" s="19">
        <v>0</v>
      </c>
      <c r="G337" s="59"/>
      <c r="H337" s="13"/>
      <c r="I337" s="13"/>
      <c r="J337" s="13"/>
    </row>
    <row r="338" spans="1:10" ht="25.5" hidden="1" outlineLevel="1" x14ac:dyDescent="0.2">
      <c r="A338" s="10"/>
      <c r="B338" s="11" t="s">
        <v>69</v>
      </c>
      <c r="C338" s="12" t="s">
        <v>1</v>
      </c>
      <c r="D338" s="12"/>
      <c r="E338" s="19"/>
      <c r="F338" s="19">
        <v>0</v>
      </c>
      <c r="G338" s="59"/>
      <c r="H338" s="13"/>
      <c r="I338" s="13"/>
      <c r="J338" s="13"/>
    </row>
    <row r="339" spans="1:10" ht="21" customHeight="1" collapsed="1" x14ac:dyDescent="0.2">
      <c r="A339" s="69">
        <v>36</v>
      </c>
      <c r="B339" s="33" t="s">
        <v>135</v>
      </c>
      <c r="C339" s="34" t="s">
        <v>39</v>
      </c>
      <c r="D339" s="34">
        <v>60</v>
      </c>
      <c r="E339" s="35">
        <v>126.36</v>
      </c>
      <c r="F339" s="35">
        <f>ROUND(D339*E339,2)</f>
        <v>7581.6</v>
      </c>
      <c r="G339" s="59"/>
      <c r="H339" s="13"/>
      <c r="I339" s="13"/>
      <c r="J339" s="13"/>
    </row>
    <row r="340" spans="1:10" ht="25.5" hidden="1" customHeight="1" outlineLevel="1" x14ac:dyDescent="0.2">
      <c r="A340" s="70"/>
      <c r="B340" s="30" t="s">
        <v>40</v>
      </c>
      <c r="C340" s="31" t="s">
        <v>2</v>
      </c>
      <c r="D340" s="31">
        <v>4.79</v>
      </c>
      <c r="E340" s="32"/>
      <c r="F340" s="32">
        <v>0</v>
      </c>
      <c r="G340" s="59"/>
      <c r="H340" s="13"/>
      <c r="I340" s="13"/>
      <c r="J340" s="13"/>
    </row>
    <row r="341" spans="1:10" ht="25.5" collapsed="1" x14ac:dyDescent="0.2">
      <c r="A341" s="71"/>
      <c r="B341" s="36" t="s">
        <v>45</v>
      </c>
      <c r="C341" s="37" t="s">
        <v>46</v>
      </c>
      <c r="D341" s="37">
        <v>2</v>
      </c>
      <c r="E341" s="38"/>
      <c r="F341" s="38"/>
      <c r="G341" s="59"/>
      <c r="H341" s="13"/>
      <c r="I341" s="13"/>
      <c r="J341" s="13"/>
    </row>
    <row r="342" spans="1:10" ht="15" x14ac:dyDescent="0.2">
      <c r="A342" s="75" t="s">
        <v>120</v>
      </c>
      <c r="B342" s="76"/>
      <c r="C342" s="76"/>
      <c r="D342" s="77"/>
      <c r="E342" s="52"/>
      <c r="F342" s="53">
        <f>F343+F403+F484+F498</f>
        <v>325753.03000000003</v>
      </c>
      <c r="G342" s="54"/>
      <c r="H342" s="55"/>
    </row>
    <row r="343" spans="1:10" ht="16.5" customHeight="1" x14ac:dyDescent="0.2">
      <c r="A343" s="75" t="s">
        <v>7</v>
      </c>
      <c r="B343" s="78"/>
      <c r="C343" s="78"/>
      <c r="D343" s="79"/>
      <c r="E343" s="48"/>
      <c r="F343" s="48">
        <f>F344+F351+F358+F359+F360+F361+F385+F386+F387+F388+F394+F395+F396+F397</f>
        <v>53100.18</v>
      </c>
      <c r="G343" s="46"/>
    </row>
    <row r="344" spans="1:10" ht="63.75" x14ac:dyDescent="0.2">
      <c r="A344" s="10">
        <v>20</v>
      </c>
      <c r="B344" s="11" t="s">
        <v>8</v>
      </c>
      <c r="C344" s="12" t="s">
        <v>9</v>
      </c>
      <c r="D344" s="12">
        <v>0.03</v>
      </c>
      <c r="E344" s="19">
        <v>43440</v>
      </c>
      <c r="F344" s="19">
        <f>ROUND(D344*E344,2)</f>
        <v>1303.2</v>
      </c>
      <c r="G344" s="22"/>
    </row>
    <row r="345" spans="1:10" hidden="1" outlineLevel="1" x14ac:dyDescent="0.2">
      <c r="A345" s="10"/>
      <c r="B345" s="11" t="s">
        <v>10</v>
      </c>
      <c r="C345" s="12" t="s">
        <v>11</v>
      </c>
      <c r="D345" s="12">
        <v>1.07</v>
      </c>
      <c r="E345" s="19"/>
      <c r="F345" s="19">
        <v>0</v>
      </c>
      <c r="G345" s="22"/>
    </row>
    <row r="346" spans="1:10" ht="38.25" hidden="1" outlineLevel="1" x14ac:dyDescent="0.2">
      <c r="A346" s="10"/>
      <c r="B346" s="11" t="s">
        <v>12</v>
      </c>
      <c r="C346" s="12" t="s">
        <v>13</v>
      </c>
      <c r="D346" s="12">
        <v>1</v>
      </c>
      <c r="E346" s="19"/>
      <c r="F346" s="19">
        <v>0</v>
      </c>
      <c r="G346" s="22"/>
    </row>
    <row r="347" spans="1:10" ht="63.75" hidden="1" outlineLevel="1" x14ac:dyDescent="0.2">
      <c r="A347" s="10"/>
      <c r="B347" s="11" t="s">
        <v>14</v>
      </c>
      <c r="C347" s="12" t="s">
        <v>13</v>
      </c>
      <c r="D347" s="12">
        <v>0.11</v>
      </c>
      <c r="E347" s="19"/>
      <c r="F347" s="19">
        <v>0</v>
      </c>
      <c r="G347" s="22"/>
    </row>
    <row r="348" spans="1:10" ht="25.5" hidden="1" outlineLevel="1" x14ac:dyDescent="0.2">
      <c r="A348" s="10"/>
      <c r="B348" s="11" t="s">
        <v>15</v>
      </c>
      <c r="C348" s="12" t="s">
        <v>13</v>
      </c>
      <c r="D348" s="12">
        <v>0.02</v>
      </c>
      <c r="E348" s="19"/>
      <c r="F348" s="19">
        <v>0</v>
      </c>
      <c r="G348" s="22"/>
    </row>
    <row r="349" spans="1:10" ht="25.5" hidden="1" outlineLevel="1" x14ac:dyDescent="0.2">
      <c r="A349" s="10"/>
      <c r="B349" s="11" t="s">
        <v>16</v>
      </c>
      <c r="C349" s="12" t="s">
        <v>13</v>
      </c>
      <c r="D349" s="12"/>
      <c r="E349" s="19"/>
      <c r="F349" s="19">
        <v>0</v>
      </c>
      <c r="G349" s="22"/>
    </row>
    <row r="350" spans="1:10" ht="25.5" hidden="1" outlineLevel="1" x14ac:dyDescent="0.2">
      <c r="A350" s="10"/>
      <c r="B350" s="11" t="s">
        <v>17</v>
      </c>
      <c r="C350" s="12" t="s">
        <v>18</v>
      </c>
      <c r="D350" s="12">
        <v>1.2999999999999999E-3</v>
      </c>
      <c r="E350" s="19"/>
      <c r="F350" s="19">
        <v>0</v>
      </c>
      <c r="G350" s="22"/>
    </row>
    <row r="351" spans="1:10" ht="63" customHeight="1" collapsed="1" x14ac:dyDescent="0.2">
      <c r="A351" s="10">
        <v>21</v>
      </c>
      <c r="B351" s="11" t="s">
        <v>149</v>
      </c>
      <c r="C351" s="12" t="s">
        <v>19</v>
      </c>
      <c r="D351" s="12">
        <v>1.4999999999999999E-2</v>
      </c>
      <c r="E351" s="19">
        <v>20320</v>
      </c>
      <c r="F351" s="19">
        <f>ROUND(D351*E351,2)</f>
        <v>304.8</v>
      </c>
      <c r="G351" s="22"/>
    </row>
    <row r="352" spans="1:10" hidden="1" outlineLevel="1" x14ac:dyDescent="0.2">
      <c r="A352" s="10"/>
      <c r="B352" s="11" t="s">
        <v>20</v>
      </c>
      <c r="C352" s="12" t="s">
        <v>11</v>
      </c>
      <c r="D352" s="12">
        <v>0.54</v>
      </c>
      <c r="E352" s="19"/>
      <c r="F352" s="19">
        <v>0</v>
      </c>
      <c r="G352" s="22"/>
    </row>
    <row r="353" spans="1:7" ht="38.25" hidden="1" outlineLevel="1" x14ac:dyDescent="0.2">
      <c r="A353" s="10"/>
      <c r="B353" s="11" t="s">
        <v>21</v>
      </c>
      <c r="C353" s="12" t="s">
        <v>13</v>
      </c>
      <c r="D353" s="12"/>
      <c r="E353" s="19"/>
      <c r="F353" s="19">
        <v>0</v>
      </c>
      <c r="G353" s="22"/>
    </row>
    <row r="354" spans="1:7" ht="25.5" hidden="1" outlineLevel="1" x14ac:dyDescent="0.2">
      <c r="A354" s="10"/>
      <c r="B354" s="11" t="s">
        <v>16</v>
      </c>
      <c r="C354" s="12" t="s">
        <v>13</v>
      </c>
      <c r="D354" s="12"/>
      <c r="E354" s="19"/>
      <c r="F354" s="19">
        <v>0</v>
      </c>
      <c r="G354" s="22"/>
    </row>
    <row r="355" spans="1:7" ht="51" hidden="1" outlineLevel="1" x14ac:dyDescent="0.2">
      <c r="A355" s="10"/>
      <c r="B355" s="11" t="s">
        <v>22</v>
      </c>
      <c r="C355" s="12" t="s">
        <v>18</v>
      </c>
      <c r="D355" s="12">
        <v>2.0000000000000001E-4</v>
      </c>
      <c r="E355" s="19"/>
      <c r="F355" s="19">
        <v>0</v>
      </c>
      <c r="G355" s="22"/>
    </row>
    <row r="356" spans="1:7" ht="25.5" hidden="1" outlineLevel="1" x14ac:dyDescent="0.2">
      <c r="A356" s="10"/>
      <c r="B356" s="11" t="s">
        <v>23</v>
      </c>
      <c r="C356" s="12" t="s">
        <v>18</v>
      </c>
      <c r="D356" s="12">
        <v>1E-4</v>
      </c>
      <c r="E356" s="19"/>
      <c r="F356" s="19">
        <v>0</v>
      </c>
      <c r="G356" s="22"/>
    </row>
    <row r="357" spans="1:7" hidden="1" outlineLevel="1" x14ac:dyDescent="0.2">
      <c r="A357" s="10"/>
      <c r="B357" s="11" t="s">
        <v>24</v>
      </c>
      <c r="C357" s="12" t="s">
        <v>25</v>
      </c>
      <c r="D357" s="12">
        <v>1.5E-3</v>
      </c>
      <c r="E357" s="19"/>
      <c r="F357" s="19">
        <v>0</v>
      </c>
      <c r="G357" s="22"/>
    </row>
    <row r="358" spans="1:7" ht="63.75" collapsed="1" x14ac:dyDescent="0.2">
      <c r="A358" s="10">
        <v>22</v>
      </c>
      <c r="B358" s="11" t="s">
        <v>89</v>
      </c>
      <c r="C358" s="12" t="s">
        <v>27</v>
      </c>
      <c r="D358" s="12">
        <v>0.3</v>
      </c>
      <c r="E358" s="19">
        <v>456</v>
      </c>
      <c r="F358" s="19">
        <f>ROUND(D358*E358,2)</f>
        <v>136.80000000000001</v>
      </c>
      <c r="G358" s="22"/>
    </row>
    <row r="359" spans="1:7" ht="178.5" x14ac:dyDescent="0.2">
      <c r="A359" s="10">
        <v>23</v>
      </c>
      <c r="B359" s="11" t="s">
        <v>113</v>
      </c>
      <c r="C359" s="12" t="s">
        <v>27</v>
      </c>
      <c r="D359" s="12">
        <v>0.3</v>
      </c>
      <c r="E359" s="19">
        <v>416</v>
      </c>
      <c r="F359" s="19">
        <f>ROUND(D359*E359,2)</f>
        <v>124.8</v>
      </c>
      <c r="G359" s="22"/>
    </row>
    <row r="360" spans="1:7" ht="63.75" x14ac:dyDescent="0.2">
      <c r="A360" s="10">
        <v>24</v>
      </c>
      <c r="B360" s="11" t="s">
        <v>91</v>
      </c>
      <c r="C360" s="12" t="s">
        <v>27</v>
      </c>
      <c r="D360" s="12">
        <v>0.3</v>
      </c>
      <c r="E360" s="19">
        <v>456</v>
      </c>
      <c r="F360" s="19">
        <f>ROUND(D360*E360,2)</f>
        <v>136.80000000000001</v>
      </c>
      <c r="G360" s="22"/>
    </row>
    <row r="361" spans="1:7" ht="38.25" x14ac:dyDescent="0.2">
      <c r="A361" s="10">
        <v>25</v>
      </c>
      <c r="B361" s="11" t="s">
        <v>148</v>
      </c>
      <c r="C361" s="12" t="s">
        <v>92</v>
      </c>
      <c r="D361" s="12">
        <v>0.3</v>
      </c>
      <c r="E361" s="19">
        <v>32920</v>
      </c>
      <c r="F361" s="19">
        <f>ROUND(D361*E361,2)</f>
        <v>9876</v>
      </c>
      <c r="G361" s="22"/>
    </row>
    <row r="362" spans="1:7" hidden="1" outlineLevel="1" x14ac:dyDescent="0.2">
      <c r="A362" s="10"/>
      <c r="B362" s="11" t="s">
        <v>93</v>
      </c>
      <c r="C362" s="12" t="s">
        <v>11</v>
      </c>
      <c r="D362" s="12">
        <v>9.7100000000000009</v>
      </c>
      <c r="E362" s="19"/>
      <c r="F362" s="19">
        <v>0</v>
      </c>
      <c r="G362" s="22"/>
    </row>
    <row r="363" spans="1:7" hidden="1" outlineLevel="1" x14ac:dyDescent="0.2">
      <c r="A363" s="10"/>
      <c r="B363" s="11" t="s">
        <v>33</v>
      </c>
      <c r="C363" s="12" t="s">
        <v>11</v>
      </c>
      <c r="D363" s="12">
        <v>1.69</v>
      </c>
      <c r="E363" s="19"/>
      <c r="F363" s="19">
        <v>0</v>
      </c>
      <c r="G363" s="22"/>
    </row>
    <row r="364" spans="1:7" ht="38.25" hidden="1" outlineLevel="1" x14ac:dyDescent="0.2">
      <c r="A364" s="10"/>
      <c r="B364" s="11" t="s">
        <v>94</v>
      </c>
      <c r="C364" s="12" t="s">
        <v>13</v>
      </c>
      <c r="D364" s="12">
        <v>0.02</v>
      </c>
      <c r="E364" s="19"/>
      <c r="F364" s="19">
        <v>0</v>
      </c>
      <c r="G364" s="22"/>
    </row>
    <row r="365" spans="1:7" ht="38.25" hidden="1" outlineLevel="1" x14ac:dyDescent="0.2">
      <c r="A365" s="10"/>
      <c r="B365" s="11" t="s">
        <v>95</v>
      </c>
      <c r="C365" s="12" t="s">
        <v>13</v>
      </c>
      <c r="D365" s="12">
        <v>0.04</v>
      </c>
      <c r="E365" s="19"/>
      <c r="F365" s="19">
        <v>0</v>
      </c>
      <c r="G365" s="22"/>
    </row>
    <row r="366" spans="1:7" ht="38.25" hidden="1" outlineLevel="1" x14ac:dyDescent="0.2">
      <c r="A366" s="10"/>
      <c r="B366" s="11" t="s">
        <v>96</v>
      </c>
      <c r="C366" s="12" t="s">
        <v>13</v>
      </c>
      <c r="D366" s="12">
        <v>1.64</v>
      </c>
      <c r="E366" s="19"/>
      <c r="F366" s="19">
        <v>0</v>
      </c>
      <c r="G366" s="22"/>
    </row>
    <row r="367" spans="1:7" ht="25.5" hidden="1" outlineLevel="1" x14ac:dyDescent="0.2">
      <c r="A367" s="10"/>
      <c r="B367" s="11" t="s">
        <v>58</v>
      </c>
      <c r="C367" s="12" t="s">
        <v>13</v>
      </c>
      <c r="D367" s="12">
        <v>0.28999999999999998</v>
      </c>
      <c r="E367" s="19"/>
      <c r="F367" s="19">
        <v>0</v>
      </c>
      <c r="G367" s="22"/>
    </row>
    <row r="368" spans="1:7" ht="25.5" hidden="1" outlineLevel="1" x14ac:dyDescent="0.2">
      <c r="A368" s="10"/>
      <c r="B368" s="11" t="s">
        <v>97</v>
      </c>
      <c r="C368" s="12" t="s">
        <v>13</v>
      </c>
      <c r="D368" s="12">
        <v>0.5</v>
      </c>
      <c r="E368" s="19"/>
      <c r="F368" s="19">
        <v>0</v>
      </c>
      <c r="G368" s="22"/>
    </row>
    <row r="369" spans="1:7" ht="38.25" hidden="1" outlineLevel="1" x14ac:dyDescent="0.2">
      <c r="A369" s="10"/>
      <c r="B369" s="11" t="s">
        <v>12</v>
      </c>
      <c r="C369" s="12" t="s">
        <v>13</v>
      </c>
      <c r="D369" s="12">
        <v>2.89</v>
      </c>
      <c r="E369" s="19"/>
      <c r="F369" s="19">
        <v>0</v>
      </c>
      <c r="G369" s="22"/>
    </row>
    <row r="370" spans="1:7" ht="63.75" hidden="1" outlineLevel="1" x14ac:dyDescent="0.2">
      <c r="A370" s="10"/>
      <c r="B370" s="11" t="s">
        <v>14</v>
      </c>
      <c r="C370" s="12" t="s">
        <v>13</v>
      </c>
      <c r="D370" s="12">
        <v>0.12</v>
      </c>
      <c r="E370" s="19"/>
      <c r="F370" s="19">
        <v>0</v>
      </c>
      <c r="G370" s="22"/>
    </row>
    <row r="371" spans="1:7" ht="25.5" hidden="1" outlineLevel="1" x14ac:dyDescent="0.2">
      <c r="A371" s="10"/>
      <c r="B371" s="11" t="s">
        <v>15</v>
      </c>
      <c r="C371" s="12" t="s">
        <v>13</v>
      </c>
      <c r="D371" s="12">
        <v>0.09</v>
      </c>
      <c r="E371" s="19"/>
      <c r="F371" s="19">
        <v>0</v>
      </c>
      <c r="G371" s="22"/>
    </row>
    <row r="372" spans="1:7" ht="25.5" hidden="1" outlineLevel="1" x14ac:dyDescent="0.2">
      <c r="A372" s="10"/>
      <c r="B372" s="11" t="s">
        <v>16</v>
      </c>
      <c r="C372" s="12" t="s">
        <v>13</v>
      </c>
      <c r="D372" s="12">
        <v>0.06</v>
      </c>
      <c r="E372" s="19"/>
      <c r="F372" s="19">
        <v>0</v>
      </c>
      <c r="G372" s="22"/>
    </row>
    <row r="373" spans="1:7" ht="25.5" hidden="1" outlineLevel="1" x14ac:dyDescent="0.2">
      <c r="A373" s="10"/>
      <c r="B373" s="11" t="s">
        <v>98</v>
      </c>
      <c r="C373" s="12" t="s">
        <v>18</v>
      </c>
      <c r="D373" s="12"/>
      <c r="E373" s="19"/>
      <c r="F373" s="19">
        <v>0</v>
      </c>
      <c r="G373" s="22"/>
    </row>
    <row r="374" spans="1:7" ht="25.5" hidden="1" outlineLevel="1" x14ac:dyDescent="0.2">
      <c r="A374" s="10"/>
      <c r="B374" s="11" t="s">
        <v>99</v>
      </c>
      <c r="C374" s="12" t="s">
        <v>100</v>
      </c>
      <c r="D374" s="12">
        <v>0.41099999999999998</v>
      </c>
      <c r="E374" s="19"/>
      <c r="F374" s="19">
        <v>0</v>
      </c>
      <c r="G374" s="22"/>
    </row>
    <row r="375" spans="1:7" ht="25.5" hidden="1" outlineLevel="1" x14ac:dyDescent="0.2">
      <c r="A375" s="10"/>
      <c r="B375" s="11" t="s">
        <v>101</v>
      </c>
      <c r="C375" s="12" t="s">
        <v>18</v>
      </c>
      <c r="D375" s="12"/>
      <c r="E375" s="19"/>
      <c r="F375" s="19">
        <v>0</v>
      </c>
      <c r="G375" s="22"/>
    </row>
    <row r="376" spans="1:7" ht="25.5" hidden="1" outlineLevel="1" x14ac:dyDescent="0.2">
      <c r="A376" s="10"/>
      <c r="B376" s="11" t="s">
        <v>102</v>
      </c>
      <c r="C376" s="12" t="s">
        <v>18</v>
      </c>
      <c r="D376" s="12">
        <v>5.9999999999999995E-4</v>
      </c>
      <c r="E376" s="19"/>
      <c r="F376" s="19">
        <v>0</v>
      </c>
      <c r="G376" s="22"/>
    </row>
    <row r="377" spans="1:7" ht="25.5" hidden="1" outlineLevel="1" x14ac:dyDescent="0.2">
      <c r="A377" s="10"/>
      <c r="B377" s="11" t="s">
        <v>17</v>
      </c>
      <c r="C377" s="12" t="s">
        <v>18</v>
      </c>
      <c r="D377" s="12">
        <v>1.1999999999999999E-3</v>
      </c>
      <c r="E377" s="19"/>
      <c r="F377" s="19">
        <v>0</v>
      </c>
      <c r="G377" s="22"/>
    </row>
    <row r="378" spans="1:7" hidden="1" outlineLevel="1" x14ac:dyDescent="0.2">
      <c r="A378" s="10"/>
      <c r="B378" s="11" t="s">
        <v>103</v>
      </c>
      <c r="C378" s="12" t="s">
        <v>18</v>
      </c>
      <c r="D378" s="12"/>
      <c r="E378" s="19"/>
      <c r="F378" s="19">
        <v>0</v>
      </c>
      <c r="G378" s="22"/>
    </row>
    <row r="379" spans="1:7" ht="25.5" hidden="1" outlineLevel="1" x14ac:dyDescent="0.2">
      <c r="A379" s="10"/>
      <c r="B379" s="11" t="s">
        <v>104</v>
      </c>
      <c r="C379" s="12" t="s">
        <v>25</v>
      </c>
      <c r="D379" s="12">
        <v>0.123</v>
      </c>
      <c r="E379" s="19"/>
      <c r="F379" s="19">
        <v>0</v>
      </c>
      <c r="G379" s="22"/>
    </row>
    <row r="380" spans="1:7" hidden="1" outlineLevel="1" x14ac:dyDescent="0.2">
      <c r="A380" s="10"/>
      <c r="B380" s="11" t="s">
        <v>105</v>
      </c>
      <c r="C380" s="12" t="s">
        <v>18</v>
      </c>
      <c r="D380" s="12">
        <v>2.0000000000000001E-4</v>
      </c>
      <c r="E380" s="19"/>
      <c r="F380" s="19">
        <v>0</v>
      </c>
      <c r="G380" s="22"/>
    </row>
    <row r="381" spans="1:7" ht="51" hidden="1" outlineLevel="1" x14ac:dyDescent="0.2">
      <c r="A381" s="10"/>
      <c r="B381" s="11" t="s">
        <v>106</v>
      </c>
      <c r="C381" s="12" t="s">
        <v>100</v>
      </c>
      <c r="D381" s="12">
        <v>2.9999999999999997E-4</v>
      </c>
      <c r="E381" s="19"/>
      <c r="F381" s="19">
        <v>0</v>
      </c>
      <c r="G381" s="22"/>
    </row>
    <row r="382" spans="1:7" ht="25.5" hidden="1" outlineLevel="1" x14ac:dyDescent="0.2">
      <c r="A382" s="10"/>
      <c r="B382" s="11" t="s">
        <v>107</v>
      </c>
      <c r="C382" s="12" t="s">
        <v>18</v>
      </c>
      <c r="D382" s="12">
        <v>1E-4</v>
      </c>
      <c r="E382" s="19"/>
      <c r="F382" s="19">
        <v>0</v>
      </c>
      <c r="G382" s="22"/>
    </row>
    <row r="383" spans="1:7" ht="76.5" hidden="1" outlineLevel="1" x14ac:dyDescent="0.2">
      <c r="A383" s="10"/>
      <c r="B383" s="11" t="s">
        <v>108</v>
      </c>
      <c r="C383" s="12" t="s">
        <v>18</v>
      </c>
      <c r="D383" s="12">
        <v>2.9999999999999997E-4</v>
      </c>
      <c r="E383" s="19"/>
      <c r="F383" s="19">
        <v>0</v>
      </c>
      <c r="G383" s="22"/>
    </row>
    <row r="384" spans="1:7" ht="76.5" hidden="1" outlineLevel="1" x14ac:dyDescent="0.2">
      <c r="A384" s="10"/>
      <c r="B384" s="11" t="s">
        <v>109</v>
      </c>
      <c r="C384" s="12" t="s">
        <v>110</v>
      </c>
      <c r="D384" s="12">
        <v>5.5999999999999999E-3</v>
      </c>
      <c r="E384" s="19"/>
      <c r="F384" s="19">
        <v>0</v>
      </c>
      <c r="G384" s="22"/>
    </row>
    <row r="385" spans="1:7" ht="63.75" collapsed="1" x14ac:dyDescent="0.2">
      <c r="A385" s="10">
        <v>26</v>
      </c>
      <c r="B385" s="11" t="s">
        <v>26</v>
      </c>
      <c r="C385" s="12" t="s">
        <v>27</v>
      </c>
      <c r="D385" s="12">
        <v>0.08</v>
      </c>
      <c r="E385" s="19">
        <v>450</v>
      </c>
      <c r="F385" s="19">
        <f>ROUND(D385*E385,2)</f>
        <v>36</v>
      </c>
      <c r="G385" s="22"/>
    </row>
    <row r="386" spans="1:7" ht="178.5" x14ac:dyDescent="0.2">
      <c r="A386" s="10">
        <v>27</v>
      </c>
      <c r="B386" s="11" t="s">
        <v>113</v>
      </c>
      <c r="C386" s="12" t="s">
        <v>27</v>
      </c>
      <c r="D386" s="12">
        <v>0.08</v>
      </c>
      <c r="E386" s="19">
        <v>420</v>
      </c>
      <c r="F386" s="19">
        <f>ROUND(D386*E386,2)</f>
        <v>33.6</v>
      </c>
      <c r="G386" s="22"/>
    </row>
    <row r="387" spans="1:7" ht="63.75" x14ac:dyDescent="0.2">
      <c r="A387" s="10">
        <v>28</v>
      </c>
      <c r="B387" s="11" t="s">
        <v>29</v>
      </c>
      <c r="C387" s="12" t="s">
        <v>27</v>
      </c>
      <c r="D387" s="12">
        <v>0.08</v>
      </c>
      <c r="E387" s="19">
        <v>450</v>
      </c>
      <c r="F387" s="19">
        <f>ROUND(D387*E387,2)</f>
        <v>36</v>
      </c>
      <c r="G387" s="22"/>
    </row>
    <row r="388" spans="1:7" ht="51" x14ac:dyDescent="0.2">
      <c r="A388" s="10">
        <v>29</v>
      </c>
      <c r="B388" s="11" t="s">
        <v>30</v>
      </c>
      <c r="C388" s="12" t="s">
        <v>31</v>
      </c>
      <c r="D388" s="12">
        <v>0.4</v>
      </c>
      <c r="E388" s="19">
        <v>4824</v>
      </c>
      <c r="F388" s="19">
        <f>ROUND(D388*E388,2)</f>
        <v>1929.6</v>
      </c>
      <c r="G388" s="22"/>
    </row>
    <row r="389" spans="1:7" hidden="1" outlineLevel="1" x14ac:dyDescent="0.2">
      <c r="A389" s="10"/>
      <c r="B389" s="11" t="s">
        <v>32</v>
      </c>
      <c r="C389" s="12" t="s">
        <v>11</v>
      </c>
      <c r="D389" s="12">
        <v>2.84</v>
      </c>
      <c r="E389" s="19"/>
      <c r="F389" s="19">
        <v>0</v>
      </c>
      <c r="G389" s="22"/>
    </row>
    <row r="390" spans="1:7" hidden="1" outlineLevel="1" x14ac:dyDescent="0.2">
      <c r="A390" s="10"/>
      <c r="B390" s="11" t="s">
        <v>33</v>
      </c>
      <c r="C390" s="12" t="s">
        <v>11</v>
      </c>
      <c r="D390" s="12">
        <v>0.23</v>
      </c>
      <c r="E390" s="19"/>
      <c r="F390" s="19">
        <v>0</v>
      </c>
      <c r="G390" s="22"/>
    </row>
    <row r="391" spans="1:7" ht="25.5" hidden="1" outlineLevel="1" x14ac:dyDescent="0.2">
      <c r="A391" s="10"/>
      <c r="B391" s="11" t="s">
        <v>34</v>
      </c>
      <c r="C391" s="12" t="s">
        <v>13</v>
      </c>
      <c r="D391" s="12">
        <v>0.23</v>
      </c>
      <c r="E391" s="19"/>
      <c r="F391" s="19">
        <v>0</v>
      </c>
      <c r="G391" s="22"/>
    </row>
    <row r="392" spans="1:7" hidden="1" outlineLevel="1" x14ac:dyDescent="0.2">
      <c r="A392" s="10"/>
      <c r="B392" s="11" t="s">
        <v>35</v>
      </c>
      <c r="C392" s="12" t="s">
        <v>13</v>
      </c>
      <c r="D392" s="12">
        <v>0.23</v>
      </c>
      <c r="E392" s="19"/>
      <c r="F392" s="19">
        <v>0</v>
      </c>
      <c r="G392" s="22"/>
    </row>
    <row r="393" spans="1:7" ht="25.5" hidden="1" outlineLevel="1" x14ac:dyDescent="0.2">
      <c r="A393" s="10"/>
      <c r="B393" s="11" t="s">
        <v>16</v>
      </c>
      <c r="C393" s="12" t="s">
        <v>13</v>
      </c>
      <c r="D393" s="12">
        <v>0.04</v>
      </c>
      <c r="E393" s="19"/>
      <c r="F393" s="19">
        <v>0</v>
      </c>
      <c r="G393" s="22"/>
    </row>
    <row r="394" spans="1:7" ht="38.25" collapsed="1" x14ac:dyDescent="0.2">
      <c r="A394" s="10">
        <v>30</v>
      </c>
      <c r="B394" s="11" t="s">
        <v>36</v>
      </c>
      <c r="C394" s="12" t="s">
        <v>27</v>
      </c>
      <c r="D394" s="12">
        <v>0.57599999999999996</v>
      </c>
      <c r="E394" s="19">
        <v>272.92</v>
      </c>
      <c r="F394" s="19">
        <f>ROUND(D394*E394,2)</f>
        <v>157.19999999999999</v>
      </c>
      <c r="G394" s="22"/>
    </row>
    <row r="395" spans="1:7" ht="178.5" x14ac:dyDescent="0.2">
      <c r="A395" s="10">
        <v>31</v>
      </c>
      <c r="B395" s="11" t="s">
        <v>114</v>
      </c>
      <c r="C395" s="12" t="s">
        <v>27</v>
      </c>
      <c r="D395" s="12">
        <v>0.57599999999999996</v>
      </c>
      <c r="E395" s="19">
        <v>593.75</v>
      </c>
      <c r="F395" s="19">
        <f>ROUND(D395*E395,2)</f>
        <v>342</v>
      </c>
      <c r="G395" s="22"/>
    </row>
    <row r="396" spans="1:7" ht="38.25" x14ac:dyDescent="0.2">
      <c r="A396" s="10">
        <v>32</v>
      </c>
      <c r="B396" s="11" t="s">
        <v>38</v>
      </c>
      <c r="C396" s="12" t="s">
        <v>27</v>
      </c>
      <c r="D396" s="12">
        <v>0.57599999999999996</v>
      </c>
      <c r="E396" s="19">
        <v>272.92</v>
      </c>
      <c r="F396" s="19">
        <f>ROUND(D396*E396,2)</f>
        <v>157.19999999999999</v>
      </c>
      <c r="G396" s="22"/>
    </row>
    <row r="397" spans="1:7" ht="20.25" customHeight="1" x14ac:dyDescent="0.2">
      <c r="A397" s="69">
        <v>33</v>
      </c>
      <c r="B397" s="33" t="s">
        <v>147</v>
      </c>
      <c r="C397" s="34" t="s">
        <v>39</v>
      </c>
      <c r="D397" s="34">
        <v>66</v>
      </c>
      <c r="E397" s="35">
        <v>583.73</v>
      </c>
      <c r="F397" s="35">
        <f>ROUND(D397*E397,2)</f>
        <v>38526.18</v>
      </c>
      <c r="G397" s="22"/>
    </row>
    <row r="398" spans="1:7" ht="3" hidden="1" customHeight="1" outlineLevel="1" x14ac:dyDescent="0.2">
      <c r="A398" s="70"/>
      <c r="B398" s="30" t="s">
        <v>40</v>
      </c>
      <c r="C398" s="31" t="s">
        <v>11</v>
      </c>
      <c r="D398" s="31">
        <v>20.2</v>
      </c>
      <c r="E398" s="32"/>
      <c r="F398" s="32">
        <v>0</v>
      </c>
      <c r="G398" s="22"/>
    </row>
    <row r="399" spans="1:7" collapsed="1" x14ac:dyDescent="0.2">
      <c r="A399" s="70"/>
      <c r="B399" s="27" t="s">
        <v>41</v>
      </c>
      <c r="C399" s="28" t="s">
        <v>25</v>
      </c>
      <c r="D399" s="28">
        <v>4.7</v>
      </c>
      <c r="E399" s="29"/>
      <c r="F399" s="29"/>
      <c r="G399" s="22"/>
    </row>
    <row r="400" spans="1:7" ht="25.5" x14ac:dyDescent="0.2">
      <c r="A400" s="70"/>
      <c r="B400" s="27" t="s">
        <v>42</v>
      </c>
      <c r="C400" s="28" t="s">
        <v>43</v>
      </c>
      <c r="D400" s="28">
        <v>30</v>
      </c>
      <c r="E400" s="29"/>
      <c r="F400" s="29"/>
      <c r="G400" s="22"/>
    </row>
    <row r="401" spans="1:7" ht="25.5" x14ac:dyDescent="0.2">
      <c r="A401" s="70"/>
      <c r="B401" s="27" t="s">
        <v>44</v>
      </c>
      <c r="C401" s="28" t="s">
        <v>43</v>
      </c>
      <c r="D401" s="28">
        <v>36</v>
      </c>
      <c r="E401" s="29"/>
      <c r="F401" s="29"/>
      <c r="G401" s="22"/>
    </row>
    <row r="402" spans="1:7" ht="25.5" x14ac:dyDescent="0.2">
      <c r="A402" s="71"/>
      <c r="B402" s="24" t="s">
        <v>45</v>
      </c>
      <c r="C402" s="25" t="s">
        <v>46</v>
      </c>
      <c r="D402" s="25">
        <v>6</v>
      </c>
      <c r="E402" s="26"/>
      <c r="F402" s="26"/>
      <c r="G402" s="22"/>
    </row>
    <row r="403" spans="1:7" ht="19.5" customHeight="1" x14ac:dyDescent="0.2">
      <c r="A403" s="75" t="s">
        <v>143</v>
      </c>
      <c r="B403" s="78"/>
      <c r="C403" s="78"/>
      <c r="D403" s="79"/>
      <c r="E403" s="48"/>
      <c r="F403" s="48">
        <f>F404+F407+F410+F424+F432+F447+F456+F469+F480</f>
        <v>175352.17</v>
      </c>
      <c r="G403" s="46"/>
    </row>
    <row r="404" spans="1:7" ht="51" x14ac:dyDescent="0.2">
      <c r="A404" s="10">
        <v>34</v>
      </c>
      <c r="B404" s="11" t="s">
        <v>48</v>
      </c>
      <c r="C404" s="12" t="s">
        <v>49</v>
      </c>
      <c r="D404" s="12">
        <v>2</v>
      </c>
      <c r="E404" s="19">
        <v>14086.2</v>
      </c>
      <c r="F404" s="19">
        <f>ROUND(D404*E404,2)</f>
        <v>28172.400000000001</v>
      </c>
      <c r="G404" s="22"/>
    </row>
    <row r="405" spans="1:7" ht="25.5" hidden="1" outlineLevel="1" x14ac:dyDescent="0.2">
      <c r="A405" s="10"/>
      <c r="B405" s="11" t="s">
        <v>50</v>
      </c>
      <c r="C405" s="12" t="s">
        <v>11</v>
      </c>
      <c r="D405" s="12">
        <v>20.260000000000002</v>
      </c>
      <c r="E405" s="19"/>
      <c r="F405" s="19">
        <v>0</v>
      </c>
      <c r="G405" s="22"/>
    </row>
    <row r="406" spans="1:7" ht="25.5" hidden="1" outlineLevel="1" x14ac:dyDescent="0.2">
      <c r="A406" s="10"/>
      <c r="B406" s="11" t="s">
        <v>51</v>
      </c>
      <c r="C406" s="12" t="s">
        <v>11</v>
      </c>
      <c r="D406" s="12">
        <v>20.260000000000002</v>
      </c>
      <c r="E406" s="19"/>
      <c r="F406" s="19">
        <v>0</v>
      </c>
      <c r="G406" s="22"/>
    </row>
    <row r="407" spans="1:7" ht="25.5" collapsed="1" x14ac:dyDescent="0.2">
      <c r="A407" s="10">
        <v>35</v>
      </c>
      <c r="B407" s="11" t="s">
        <v>123</v>
      </c>
      <c r="C407" s="12" t="s">
        <v>52</v>
      </c>
      <c r="D407" s="12">
        <v>7.7</v>
      </c>
      <c r="E407" s="19">
        <v>3147.12</v>
      </c>
      <c r="F407" s="19">
        <f>ROUND(D407*E407,2)</f>
        <v>24232.82</v>
      </c>
      <c r="G407" s="22"/>
    </row>
    <row r="408" spans="1:7" hidden="1" outlineLevel="1" x14ac:dyDescent="0.2">
      <c r="A408" s="10"/>
      <c r="B408" s="11" t="s">
        <v>32</v>
      </c>
      <c r="C408" s="12" t="s">
        <v>11</v>
      </c>
      <c r="D408" s="12">
        <v>27.34</v>
      </c>
      <c r="E408" s="19"/>
      <c r="F408" s="19">
        <v>0</v>
      </c>
      <c r="G408" s="22"/>
    </row>
    <row r="409" spans="1:7" ht="63.75" hidden="1" outlineLevel="1" x14ac:dyDescent="0.2">
      <c r="A409" s="10"/>
      <c r="B409" s="11" t="s">
        <v>53</v>
      </c>
      <c r="C409" s="12" t="s">
        <v>54</v>
      </c>
      <c r="D409" s="12">
        <v>77</v>
      </c>
      <c r="E409" s="19"/>
      <c r="F409" s="19">
        <v>0</v>
      </c>
      <c r="G409" s="22"/>
    </row>
    <row r="410" spans="1:7" ht="51" collapsed="1" x14ac:dyDescent="0.2">
      <c r="A410" s="10">
        <v>36</v>
      </c>
      <c r="B410" s="11" t="s">
        <v>146</v>
      </c>
      <c r="C410" s="12" t="s">
        <v>55</v>
      </c>
      <c r="D410" s="12">
        <v>1.1000000000000001</v>
      </c>
      <c r="E410" s="19">
        <v>34414.910000000003</v>
      </c>
      <c r="F410" s="19">
        <f>ROUND(D410*E410,2)</f>
        <v>37856.400000000001</v>
      </c>
      <c r="G410" s="22"/>
    </row>
    <row r="411" spans="1:7" hidden="1" outlineLevel="1" x14ac:dyDescent="0.2">
      <c r="A411" s="10"/>
      <c r="B411" s="11" t="s">
        <v>56</v>
      </c>
      <c r="C411" s="12" t="s">
        <v>11</v>
      </c>
      <c r="D411" s="12">
        <v>15.8</v>
      </c>
      <c r="E411" s="19"/>
      <c r="F411" s="19">
        <v>0</v>
      </c>
      <c r="G411" s="22"/>
    </row>
    <row r="412" spans="1:7" hidden="1" outlineLevel="1" x14ac:dyDescent="0.2">
      <c r="A412" s="10"/>
      <c r="B412" s="11" t="s">
        <v>33</v>
      </c>
      <c r="C412" s="12" t="s">
        <v>11</v>
      </c>
      <c r="D412" s="12">
        <v>11.92</v>
      </c>
      <c r="E412" s="19"/>
      <c r="F412" s="19">
        <v>0</v>
      </c>
      <c r="G412" s="22"/>
    </row>
    <row r="413" spans="1:7" ht="51" hidden="1" outlineLevel="1" x14ac:dyDescent="0.2">
      <c r="A413" s="10"/>
      <c r="B413" s="11" t="s">
        <v>57</v>
      </c>
      <c r="C413" s="12" t="s">
        <v>13</v>
      </c>
      <c r="D413" s="12">
        <v>0.22</v>
      </c>
      <c r="E413" s="19"/>
      <c r="F413" s="19">
        <v>0</v>
      </c>
      <c r="G413" s="22"/>
    </row>
    <row r="414" spans="1:7" ht="25.5" hidden="1" outlineLevel="1" x14ac:dyDescent="0.2">
      <c r="A414" s="10"/>
      <c r="B414" s="11" t="s">
        <v>58</v>
      </c>
      <c r="C414" s="12" t="s">
        <v>13</v>
      </c>
      <c r="D414" s="12">
        <v>2.42</v>
      </c>
      <c r="E414" s="19"/>
      <c r="F414" s="19">
        <v>0</v>
      </c>
      <c r="G414" s="22"/>
    </row>
    <row r="415" spans="1:7" ht="38.25" hidden="1" outlineLevel="1" x14ac:dyDescent="0.2">
      <c r="A415" s="10"/>
      <c r="B415" s="11" t="s">
        <v>59</v>
      </c>
      <c r="C415" s="12" t="s">
        <v>13</v>
      </c>
      <c r="D415" s="12">
        <v>2.42</v>
      </c>
      <c r="E415" s="19"/>
      <c r="F415" s="19">
        <v>0</v>
      </c>
      <c r="G415" s="22"/>
    </row>
    <row r="416" spans="1:7" hidden="1" outlineLevel="1" x14ac:dyDescent="0.2">
      <c r="A416" s="10"/>
      <c r="B416" s="11" t="s">
        <v>60</v>
      </c>
      <c r="C416" s="12" t="s">
        <v>13</v>
      </c>
      <c r="D416" s="12">
        <v>11.7</v>
      </c>
      <c r="E416" s="19"/>
      <c r="F416" s="19">
        <v>0</v>
      </c>
      <c r="G416" s="22"/>
    </row>
    <row r="417" spans="1:7" ht="25.5" hidden="1" outlineLevel="1" x14ac:dyDescent="0.2">
      <c r="A417" s="10"/>
      <c r="B417" s="11" t="s">
        <v>16</v>
      </c>
      <c r="C417" s="12" t="s">
        <v>13</v>
      </c>
      <c r="D417" s="12">
        <v>0.22</v>
      </c>
      <c r="E417" s="19"/>
      <c r="F417" s="19">
        <v>0</v>
      </c>
      <c r="G417" s="22"/>
    </row>
    <row r="418" spans="1:7" ht="25.5" hidden="1" outlineLevel="1" x14ac:dyDescent="0.2">
      <c r="A418" s="10"/>
      <c r="B418" s="11" t="s">
        <v>61</v>
      </c>
      <c r="C418" s="12" t="s">
        <v>62</v>
      </c>
      <c r="D418" s="12">
        <v>0.23100000000000001</v>
      </c>
      <c r="E418" s="19"/>
      <c r="F418" s="19">
        <v>0</v>
      </c>
      <c r="G418" s="22"/>
    </row>
    <row r="419" spans="1:7" hidden="1" outlineLevel="1" x14ac:dyDescent="0.2">
      <c r="A419" s="10"/>
      <c r="B419" s="11" t="s">
        <v>63</v>
      </c>
      <c r="C419" s="12" t="s">
        <v>64</v>
      </c>
      <c r="D419" s="12">
        <v>5.3E-3</v>
      </c>
      <c r="E419" s="19"/>
      <c r="F419" s="19">
        <v>0</v>
      </c>
      <c r="G419" s="22"/>
    </row>
    <row r="420" spans="1:7" hidden="1" outlineLevel="1" x14ac:dyDescent="0.2">
      <c r="A420" s="10"/>
      <c r="B420" s="11" t="s">
        <v>65</v>
      </c>
      <c r="C420" s="12" t="s">
        <v>52</v>
      </c>
      <c r="D420" s="12">
        <v>8.7999999999999995E-2</v>
      </c>
      <c r="E420" s="19"/>
      <c r="F420" s="19">
        <v>0</v>
      </c>
      <c r="G420" s="22"/>
    </row>
    <row r="421" spans="1:7" hidden="1" outlineLevel="1" x14ac:dyDescent="0.2">
      <c r="A421" s="10"/>
      <c r="B421" s="11" t="s">
        <v>66</v>
      </c>
      <c r="C421" s="12" t="s">
        <v>52</v>
      </c>
      <c r="D421" s="12">
        <v>8.7999999999999995E-2</v>
      </c>
      <c r="E421" s="19"/>
      <c r="F421" s="19">
        <v>0</v>
      </c>
      <c r="G421" s="22"/>
    </row>
    <row r="422" spans="1:7" hidden="1" outlineLevel="1" x14ac:dyDescent="0.2">
      <c r="A422" s="10"/>
      <c r="B422" s="11" t="s">
        <v>67</v>
      </c>
      <c r="C422" s="12" t="s">
        <v>68</v>
      </c>
      <c r="D422" s="12">
        <v>8.8000000000000007</v>
      </c>
      <c r="E422" s="19"/>
      <c r="F422" s="19">
        <v>0</v>
      </c>
      <c r="G422" s="22"/>
    </row>
    <row r="423" spans="1:7" ht="25.5" hidden="1" outlineLevel="1" x14ac:dyDescent="0.2">
      <c r="A423" s="10"/>
      <c r="B423" s="11" t="s">
        <v>69</v>
      </c>
      <c r="C423" s="12" t="s">
        <v>1</v>
      </c>
      <c r="D423" s="12">
        <v>3.762</v>
      </c>
      <c r="E423" s="19"/>
      <c r="F423" s="19">
        <v>0</v>
      </c>
      <c r="G423" s="22"/>
    </row>
    <row r="424" spans="1:7" ht="76.5" collapsed="1" x14ac:dyDescent="0.2">
      <c r="A424" s="10">
        <v>37</v>
      </c>
      <c r="B424" s="11" t="s">
        <v>70</v>
      </c>
      <c r="C424" s="12" t="s">
        <v>39</v>
      </c>
      <c r="D424" s="12">
        <v>2</v>
      </c>
      <c r="E424" s="19">
        <v>1053</v>
      </c>
      <c r="F424" s="19">
        <f>ROUND(D424*E424,2)</f>
        <v>2106</v>
      </c>
      <c r="G424" s="22"/>
    </row>
    <row r="425" spans="1:7" hidden="1" outlineLevel="1" x14ac:dyDescent="0.2">
      <c r="A425" s="10"/>
      <c r="B425" s="11" t="s">
        <v>71</v>
      </c>
      <c r="C425" s="12" t="s">
        <v>2</v>
      </c>
      <c r="D425" s="12">
        <v>2.2400000000000002</v>
      </c>
      <c r="E425" s="19"/>
      <c r="F425" s="19">
        <v>0</v>
      </c>
      <c r="G425" s="22"/>
    </row>
    <row r="426" spans="1:7" hidden="1" outlineLevel="1" x14ac:dyDescent="0.2">
      <c r="A426" s="10"/>
      <c r="B426" s="11" t="s">
        <v>33</v>
      </c>
      <c r="C426" s="12" t="s">
        <v>2</v>
      </c>
      <c r="D426" s="12">
        <v>0.14000000000000001</v>
      </c>
      <c r="E426" s="19"/>
      <c r="F426" s="19">
        <v>0</v>
      </c>
      <c r="G426" s="22"/>
    </row>
    <row r="427" spans="1:7" ht="51" hidden="1" outlineLevel="1" x14ac:dyDescent="0.2">
      <c r="A427" s="10"/>
      <c r="B427" s="11" t="s">
        <v>57</v>
      </c>
      <c r="C427" s="12" t="s">
        <v>13</v>
      </c>
      <c r="D427" s="12">
        <v>0.14000000000000001</v>
      </c>
      <c r="E427" s="19"/>
      <c r="F427" s="19">
        <v>0</v>
      </c>
      <c r="G427" s="22"/>
    </row>
    <row r="428" spans="1:7" ht="25.5" hidden="1" outlineLevel="1" x14ac:dyDescent="0.2">
      <c r="A428" s="10"/>
      <c r="B428" s="11" t="s">
        <v>16</v>
      </c>
      <c r="C428" s="12" t="s">
        <v>13</v>
      </c>
      <c r="D428" s="12">
        <v>0.14000000000000001</v>
      </c>
      <c r="E428" s="19"/>
      <c r="F428" s="19">
        <v>0</v>
      </c>
      <c r="G428" s="22"/>
    </row>
    <row r="429" spans="1:7" ht="25.5" hidden="1" outlineLevel="1" x14ac:dyDescent="0.2">
      <c r="A429" s="10"/>
      <c r="B429" s="11" t="s">
        <v>72</v>
      </c>
      <c r="C429" s="12" t="s">
        <v>25</v>
      </c>
      <c r="D429" s="12">
        <v>0.28000000000000003</v>
      </c>
      <c r="E429" s="19"/>
      <c r="F429" s="19">
        <v>0</v>
      </c>
      <c r="G429" s="22"/>
    </row>
    <row r="430" spans="1:7" ht="25.5" hidden="1" outlineLevel="1" x14ac:dyDescent="0.2">
      <c r="A430" s="10"/>
      <c r="B430" s="11" t="s">
        <v>73</v>
      </c>
      <c r="C430" s="12" t="s">
        <v>18</v>
      </c>
      <c r="D430" s="12">
        <v>1E-4</v>
      </c>
      <c r="E430" s="19"/>
      <c r="F430" s="19">
        <v>0</v>
      </c>
      <c r="G430" s="22"/>
    </row>
    <row r="431" spans="1:7" ht="25.5" hidden="1" outlineLevel="1" x14ac:dyDescent="0.2">
      <c r="A431" s="10"/>
      <c r="B431" s="11" t="s">
        <v>69</v>
      </c>
      <c r="C431" s="12" t="s">
        <v>1</v>
      </c>
      <c r="D431" s="12">
        <v>0.57999999999999996</v>
      </c>
      <c r="E431" s="19"/>
      <c r="F431" s="19">
        <v>0</v>
      </c>
      <c r="G431" s="22"/>
    </row>
    <row r="432" spans="1:7" ht="45" customHeight="1" collapsed="1" x14ac:dyDescent="0.2">
      <c r="A432" s="69">
        <v>38</v>
      </c>
      <c r="B432" s="33" t="s">
        <v>145</v>
      </c>
      <c r="C432" s="34" t="s">
        <v>55</v>
      </c>
      <c r="D432" s="34">
        <v>1.5</v>
      </c>
      <c r="E432" s="35">
        <v>40417.599999999999</v>
      </c>
      <c r="F432" s="35">
        <f>ROUND(D432*E432,2)</f>
        <v>60626.400000000001</v>
      </c>
      <c r="G432" s="22"/>
    </row>
    <row r="433" spans="1:7" ht="12.75" hidden="1" customHeight="1" outlineLevel="1" x14ac:dyDescent="0.2">
      <c r="A433" s="70"/>
      <c r="B433" s="24" t="s">
        <v>56</v>
      </c>
      <c r="C433" s="25" t="s">
        <v>11</v>
      </c>
      <c r="D433" s="25">
        <v>21.55</v>
      </c>
      <c r="E433" s="26"/>
      <c r="F433" s="26">
        <v>0</v>
      </c>
      <c r="G433" s="22"/>
    </row>
    <row r="434" spans="1:7" ht="12.75" hidden="1" customHeight="1" outlineLevel="1" x14ac:dyDescent="0.2">
      <c r="A434" s="70"/>
      <c r="B434" s="11" t="s">
        <v>33</v>
      </c>
      <c r="C434" s="12" t="s">
        <v>11</v>
      </c>
      <c r="D434" s="12">
        <v>16.260000000000002</v>
      </c>
      <c r="E434" s="19"/>
      <c r="F434" s="19">
        <v>0</v>
      </c>
      <c r="G434" s="22"/>
    </row>
    <row r="435" spans="1:7" ht="51" hidden="1" customHeight="1" outlineLevel="1" x14ac:dyDescent="0.2">
      <c r="A435" s="70"/>
      <c r="B435" s="11" t="s">
        <v>57</v>
      </c>
      <c r="C435" s="12" t="s">
        <v>13</v>
      </c>
      <c r="D435" s="12">
        <v>0.3</v>
      </c>
      <c r="E435" s="19"/>
      <c r="F435" s="19">
        <v>0</v>
      </c>
      <c r="G435" s="22"/>
    </row>
    <row r="436" spans="1:7" ht="25.5" hidden="1" customHeight="1" outlineLevel="1" x14ac:dyDescent="0.2">
      <c r="A436" s="70"/>
      <c r="B436" s="11" t="s">
        <v>58</v>
      </c>
      <c r="C436" s="12" t="s">
        <v>13</v>
      </c>
      <c r="D436" s="12">
        <v>3.3</v>
      </c>
      <c r="E436" s="19"/>
      <c r="F436" s="19">
        <v>0</v>
      </c>
      <c r="G436" s="22"/>
    </row>
    <row r="437" spans="1:7" ht="25.5" hidden="1" customHeight="1" outlineLevel="1" x14ac:dyDescent="0.2">
      <c r="A437" s="70"/>
      <c r="B437" s="11" t="s">
        <v>59</v>
      </c>
      <c r="C437" s="12" t="s">
        <v>13</v>
      </c>
      <c r="D437" s="12">
        <v>3.3</v>
      </c>
      <c r="E437" s="19"/>
      <c r="F437" s="19">
        <v>0</v>
      </c>
      <c r="G437" s="22"/>
    </row>
    <row r="438" spans="1:7" ht="12.75" hidden="1" customHeight="1" outlineLevel="1" x14ac:dyDescent="0.2">
      <c r="A438" s="70"/>
      <c r="B438" s="11" t="s">
        <v>60</v>
      </c>
      <c r="C438" s="12" t="s">
        <v>13</v>
      </c>
      <c r="D438" s="12">
        <v>15.96</v>
      </c>
      <c r="E438" s="19"/>
      <c r="F438" s="19">
        <v>0</v>
      </c>
      <c r="G438" s="22"/>
    </row>
    <row r="439" spans="1:7" ht="25.5" hidden="1" customHeight="1" outlineLevel="1" x14ac:dyDescent="0.2">
      <c r="A439" s="70"/>
      <c r="B439" s="11" t="s">
        <v>16</v>
      </c>
      <c r="C439" s="12" t="s">
        <v>13</v>
      </c>
      <c r="D439" s="12">
        <v>0.3</v>
      </c>
      <c r="E439" s="19"/>
      <c r="F439" s="19">
        <v>0</v>
      </c>
      <c r="G439" s="22"/>
    </row>
    <row r="440" spans="1:7" ht="25.5" hidden="1" customHeight="1" outlineLevel="1" x14ac:dyDescent="0.2">
      <c r="A440" s="70"/>
      <c r="B440" s="11" t="s">
        <v>61</v>
      </c>
      <c r="C440" s="12" t="s">
        <v>62</v>
      </c>
      <c r="D440" s="12">
        <v>0.315</v>
      </c>
      <c r="E440" s="19"/>
      <c r="F440" s="19">
        <v>0</v>
      </c>
      <c r="G440" s="22"/>
    </row>
    <row r="441" spans="1:7" ht="12.75" hidden="1" customHeight="1" outlineLevel="1" x14ac:dyDescent="0.2">
      <c r="A441" s="70"/>
      <c r="B441" s="11" t="s">
        <v>63</v>
      </c>
      <c r="C441" s="12" t="s">
        <v>64</v>
      </c>
      <c r="D441" s="12">
        <v>7.1999999999999998E-3</v>
      </c>
      <c r="E441" s="19"/>
      <c r="F441" s="19">
        <v>0</v>
      </c>
      <c r="G441" s="22"/>
    </row>
    <row r="442" spans="1:7" ht="12.75" hidden="1" customHeight="1" outlineLevel="1" x14ac:dyDescent="0.2">
      <c r="A442" s="70"/>
      <c r="B442" s="11" t="s">
        <v>65</v>
      </c>
      <c r="C442" s="12" t="s">
        <v>52</v>
      </c>
      <c r="D442" s="12">
        <v>0.12</v>
      </c>
      <c r="E442" s="19"/>
      <c r="F442" s="19">
        <v>0</v>
      </c>
      <c r="G442" s="22"/>
    </row>
    <row r="443" spans="1:7" ht="12.75" hidden="1" customHeight="1" outlineLevel="1" x14ac:dyDescent="0.2">
      <c r="A443" s="70"/>
      <c r="B443" s="11" t="s">
        <v>66</v>
      </c>
      <c r="C443" s="12" t="s">
        <v>52</v>
      </c>
      <c r="D443" s="12">
        <v>0.12</v>
      </c>
      <c r="E443" s="19"/>
      <c r="F443" s="19">
        <v>0</v>
      </c>
      <c r="G443" s="22"/>
    </row>
    <row r="444" spans="1:7" ht="12.75" hidden="1" customHeight="1" outlineLevel="1" x14ac:dyDescent="0.2">
      <c r="A444" s="70"/>
      <c r="B444" s="11" t="s">
        <v>67</v>
      </c>
      <c r="C444" s="12" t="s">
        <v>68</v>
      </c>
      <c r="D444" s="12">
        <v>12</v>
      </c>
      <c r="E444" s="19"/>
      <c r="F444" s="19">
        <v>0</v>
      </c>
      <c r="G444" s="22"/>
    </row>
    <row r="445" spans="1:7" ht="25.5" hidden="1" customHeight="1" outlineLevel="1" x14ac:dyDescent="0.2">
      <c r="A445" s="70"/>
      <c r="B445" s="49" t="s">
        <v>69</v>
      </c>
      <c r="C445" s="50" t="s">
        <v>1</v>
      </c>
      <c r="D445" s="50">
        <v>5.13</v>
      </c>
      <c r="E445" s="51"/>
      <c r="F445" s="51">
        <v>0</v>
      </c>
      <c r="G445" s="22"/>
    </row>
    <row r="446" spans="1:7" ht="25.5" collapsed="1" x14ac:dyDescent="0.2">
      <c r="A446" s="71"/>
      <c r="B446" s="36" t="s">
        <v>115</v>
      </c>
      <c r="C446" s="37" t="s">
        <v>116</v>
      </c>
      <c r="D446" s="37">
        <v>50</v>
      </c>
      <c r="E446" s="38"/>
      <c r="F446" s="38"/>
      <c r="G446" s="22"/>
    </row>
    <row r="447" spans="1:7" ht="68.25" customHeight="1" x14ac:dyDescent="0.2">
      <c r="A447" s="69">
        <v>39</v>
      </c>
      <c r="B447" s="33" t="s">
        <v>70</v>
      </c>
      <c r="C447" s="34" t="s">
        <v>39</v>
      </c>
      <c r="D447" s="34">
        <v>1</v>
      </c>
      <c r="E447" s="35">
        <v>3051.2</v>
      </c>
      <c r="F447" s="35">
        <f>ROUND(D447*E447,2)</f>
        <v>3051.2</v>
      </c>
      <c r="G447" s="22"/>
    </row>
    <row r="448" spans="1:7" ht="12.75" hidden="1" customHeight="1" outlineLevel="1" x14ac:dyDescent="0.2">
      <c r="A448" s="70"/>
      <c r="B448" s="24" t="s">
        <v>71</v>
      </c>
      <c r="C448" s="25" t="s">
        <v>2</v>
      </c>
      <c r="D448" s="25">
        <v>1.1200000000000001</v>
      </c>
      <c r="E448" s="26"/>
      <c r="F448" s="26">
        <v>0</v>
      </c>
      <c r="G448" s="22"/>
    </row>
    <row r="449" spans="1:7" ht="12.75" hidden="1" customHeight="1" outlineLevel="1" x14ac:dyDescent="0.2">
      <c r="A449" s="70"/>
      <c r="B449" s="11" t="s">
        <v>33</v>
      </c>
      <c r="C449" s="12" t="s">
        <v>2</v>
      </c>
      <c r="D449" s="12">
        <v>7.0000000000000007E-2</v>
      </c>
      <c r="E449" s="19"/>
      <c r="F449" s="19">
        <v>0</v>
      </c>
      <c r="G449" s="22"/>
    </row>
    <row r="450" spans="1:7" ht="51" hidden="1" customHeight="1" outlineLevel="1" x14ac:dyDescent="0.2">
      <c r="A450" s="70"/>
      <c r="B450" s="11" t="s">
        <v>57</v>
      </c>
      <c r="C450" s="12" t="s">
        <v>13</v>
      </c>
      <c r="D450" s="12">
        <v>7.0000000000000007E-2</v>
      </c>
      <c r="E450" s="19"/>
      <c r="F450" s="19">
        <v>0</v>
      </c>
      <c r="G450" s="22"/>
    </row>
    <row r="451" spans="1:7" ht="25.5" hidden="1" customHeight="1" outlineLevel="1" x14ac:dyDescent="0.2">
      <c r="A451" s="70"/>
      <c r="B451" s="11" t="s">
        <v>16</v>
      </c>
      <c r="C451" s="12" t="s">
        <v>13</v>
      </c>
      <c r="D451" s="12">
        <v>7.0000000000000007E-2</v>
      </c>
      <c r="E451" s="19"/>
      <c r="F451" s="19">
        <v>0</v>
      </c>
      <c r="G451" s="22"/>
    </row>
    <row r="452" spans="1:7" ht="25.5" hidden="1" customHeight="1" outlineLevel="1" x14ac:dyDescent="0.2">
      <c r="A452" s="70"/>
      <c r="B452" s="11" t="s">
        <v>72</v>
      </c>
      <c r="C452" s="12" t="s">
        <v>25</v>
      </c>
      <c r="D452" s="12">
        <v>0.14000000000000001</v>
      </c>
      <c r="E452" s="19"/>
      <c r="F452" s="19">
        <v>0</v>
      </c>
      <c r="G452" s="22"/>
    </row>
    <row r="453" spans="1:7" ht="25.5" hidden="1" customHeight="1" outlineLevel="1" x14ac:dyDescent="0.2">
      <c r="A453" s="70"/>
      <c r="B453" s="11" t="s">
        <v>73</v>
      </c>
      <c r="C453" s="12" t="s">
        <v>18</v>
      </c>
      <c r="D453" s="12">
        <v>1E-4</v>
      </c>
      <c r="E453" s="19"/>
      <c r="F453" s="19">
        <v>0</v>
      </c>
      <c r="G453" s="22"/>
    </row>
    <row r="454" spans="1:7" ht="25.5" hidden="1" customHeight="1" outlineLevel="1" x14ac:dyDescent="0.2">
      <c r="A454" s="70"/>
      <c r="B454" s="49" t="s">
        <v>69</v>
      </c>
      <c r="C454" s="50" t="s">
        <v>1</v>
      </c>
      <c r="D454" s="50">
        <v>0.28999999999999998</v>
      </c>
      <c r="E454" s="51"/>
      <c r="F454" s="51">
        <v>0</v>
      </c>
      <c r="G454" s="22"/>
    </row>
    <row r="455" spans="1:7" ht="18.75" customHeight="1" collapsed="1" x14ac:dyDescent="0.2">
      <c r="A455" s="71"/>
      <c r="B455" s="36" t="s">
        <v>117</v>
      </c>
      <c r="C455" s="37" t="s">
        <v>68</v>
      </c>
      <c r="D455" s="37">
        <v>1</v>
      </c>
      <c r="E455" s="38"/>
      <c r="F455" s="38"/>
      <c r="G455" s="22"/>
    </row>
    <row r="456" spans="1:7" ht="51" x14ac:dyDescent="0.2">
      <c r="A456" s="69">
        <v>40</v>
      </c>
      <c r="B456" s="33" t="s">
        <v>74</v>
      </c>
      <c r="C456" s="34" t="s">
        <v>55</v>
      </c>
      <c r="D456" s="34">
        <v>0.15</v>
      </c>
      <c r="E456" s="35">
        <v>19744</v>
      </c>
      <c r="F456" s="35">
        <f>ROUND(D456*E456,2)</f>
        <v>2961.6</v>
      </c>
      <c r="G456" s="22"/>
    </row>
    <row r="457" spans="1:7" ht="12.75" hidden="1" customHeight="1" outlineLevel="1" x14ac:dyDescent="0.2">
      <c r="A457" s="70"/>
      <c r="B457" s="24" t="s">
        <v>56</v>
      </c>
      <c r="C457" s="25" t="s">
        <v>2</v>
      </c>
      <c r="D457" s="25">
        <v>2.11</v>
      </c>
      <c r="E457" s="26"/>
      <c r="F457" s="26">
        <v>0</v>
      </c>
      <c r="G457" s="22"/>
    </row>
    <row r="458" spans="1:7" ht="12.75" hidden="1" customHeight="1" outlineLevel="1" x14ac:dyDescent="0.2">
      <c r="A458" s="70"/>
      <c r="B458" s="11" t="s">
        <v>33</v>
      </c>
      <c r="C458" s="12" t="s">
        <v>2</v>
      </c>
      <c r="D458" s="12">
        <v>0.03</v>
      </c>
      <c r="E458" s="19"/>
      <c r="F458" s="19">
        <v>0</v>
      </c>
      <c r="G458" s="22"/>
    </row>
    <row r="459" spans="1:7" ht="51" hidden="1" customHeight="1" outlineLevel="1" x14ac:dyDescent="0.2">
      <c r="A459" s="70"/>
      <c r="B459" s="11" t="s">
        <v>57</v>
      </c>
      <c r="C459" s="12" t="s">
        <v>13</v>
      </c>
      <c r="D459" s="12">
        <v>0.03</v>
      </c>
      <c r="E459" s="19"/>
      <c r="F459" s="19">
        <v>0</v>
      </c>
      <c r="G459" s="22"/>
    </row>
    <row r="460" spans="1:7" ht="25.5" hidden="1" customHeight="1" outlineLevel="1" x14ac:dyDescent="0.2">
      <c r="A460" s="70"/>
      <c r="B460" s="11" t="s">
        <v>58</v>
      </c>
      <c r="C460" s="12" t="s">
        <v>13</v>
      </c>
      <c r="D460" s="12">
        <v>0.5</v>
      </c>
      <c r="E460" s="19"/>
      <c r="F460" s="19">
        <v>0</v>
      </c>
      <c r="G460" s="22"/>
    </row>
    <row r="461" spans="1:7" ht="25.5" hidden="1" customHeight="1" outlineLevel="1" x14ac:dyDescent="0.2">
      <c r="A461" s="70"/>
      <c r="B461" s="11" t="s">
        <v>59</v>
      </c>
      <c r="C461" s="12" t="s">
        <v>13</v>
      </c>
      <c r="D461" s="12">
        <v>0.5</v>
      </c>
      <c r="E461" s="19"/>
      <c r="F461" s="19">
        <v>0</v>
      </c>
      <c r="G461" s="22"/>
    </row>
    <row r="462" spans="1:7" ht="25.5" hidden="1" customHeight="1" outlineLevel="1" x14ac:dyDescent="0.2">
      <c r="A462" s="70"/>
      <c r="B462" s="11" t="s">
        <v>16</v>
      </c>
      <c r="C462" s="12" t="s">
        <v>13</v>
      </c>
      <c r="D462" s="12">
        <v>0.03</v>
      </c>
      <c r="E462" s="19"/>
      <c r="F462" s="19">
        <v>0</v>
      </c>
      <c r="G462" s="22"/>
    </row>
    <row r="463" spans="1:7" ht="25.5" hidden="1" customHeight="1" outlineLevel="1" x14ac:dyDescent="0.2">
      <c r="A463" s="70"/>
      <c r="B463" s="11" t="s">
        <v>75</v>
      </c>
      <c r="C463" s="12" t="s">
        <v>18</v>
      </c>
      <c r="D463" s="12">
        <v>1E-4</v>
      </c>
      <c r="E463" s="19"/>
      <c r="F463" s="19">
        <v>0</v>
      </c>
      <c r="G463" s="22"/>
    </row>
    <row r="464" spans="1:7" ht="12.75" hidden="1" customHeight="1" outlineLevel="1" x14ac:dyDescent="0.2">
      <c r="A464" s="70"/>
      <c r="B464" s="11" t="s">
        <v>63</v>
      </c>
      <c r="C464" s="12" t="s">
        <v>64</v>
      </c>
      <c r="D464" s="12">
        <v>3.7000000000000002E-3</v>
      </c>
      <c r="E464" s="19"/>
      <c r="F464" s="19">
        <v>0</v>
      </c>
      <c r="G464" s="22"/>
    </row>
    <row r="465" spans="1:7" ht="12.75" hidden="1" customHeight="1" outlineLevel="1" x14ac:dyDescent="0.2">
      <c r="A465" s="70"/>
      <c r="B465" s="11" t="s">
        <v>76</v>
      </c>
      <c r="C465" s="12" t="s">
        <v>18</v>
      </c>
      <c r="D465" s="12">
        <v>1E-4</v>
      </c>
      <c r="E465" s="19"/>
      <c r="F465" s="19">
        <v>0</v>
      </c>
      <c r="G465" s="22"/>
    </row>
    <row r="466" spans="1:7" ht="25.5" hidden="1" customHeight="1" outlineLevel="1" x14ac:dyDescent="0.2">
      <c r="A466" s="70"/>
      <c r="B466" s="11" t="s">
        <v>77</v>
      </c>
      <c r="C466" s="12" t="s">
        <v>25</v>
      </c>
      <c r="D466" s="12">
        <v>3.7499999999999999E-2</v>
      </c>
      <c r="E466" s="19"/>
      <c r="F466" s="19">
        <v>0</v>
      </c>
      <c r="G466" s="22"/>
    </row>
    <row r="467" spans="1:7" ht="25.5" hidden="1" customHeight="1" outlineLevel="1" x14ac:dyDescent="0.2">
      <c r="A467" s="70"/>
      <c r="B467" s="49" t="s">
        <v>69</v>
      </c>
      <c r="C467" s="50" t="s">
        <v>1</v>
      </c>
      <c r="D467" s="50">
        <v>0.52800000000000002</v>
      </c>
      <c r="E467" s="51"/>
      <c r="F467" s="51">
        <v>0</v>
      </c>
      <c r="G467" s="22"/>
    </row>
    <row r="468" spans="1:7" ht="62.25" customHeight="1" collapsed="1" x14ac:dyDescent="0.2">
      <c r="A468" s="71"/>
      <c r="B468" s="36" t="s">
        <v>78</v>
      </c>
      <c r="C468" s="37" t="s">
        <v>79</v>
      </c>
      <c r="D468" s="37">
        <v>1.4999999999999999E-2</v>
      </c>
      <c r="E468" s="38"/>
      <c r="F468" s="38"/>
      <c r="G468" s="22"/>
    </row>
    <row r="469" spans="1:7" ht="51" x14ac:dyDescent="0.2">
      <c r="A469" s="10">
        <v>41</v>
      </c>
      <c r="B469" s="11" t="s">
        <v>124</v>
      </c>
      <c r="C469" s="12" t="s">
        <v>39</v>
      </c>
      <c r="D469" s="12">
        <v>1</v>
      </c>
      <c r="E469" s="19">
        <v>1717.2</v>
      </c>
      <c r="F469" s="19">
        <f>ROUND(D469*E469,2)</f>
        <v>1717.2</v>
      </c>
      <c r="G469" s="22"/>
    </row>
    <row r="470" spans="1:7" hidden="1" outlineLevel="1" x14ac:dyDescent="0.2">
      <c r="A470" s="10"/>
      <c r="B470" s="11" t="s">
        <v>80</v>
      </c>
      <c r="C470" s="12" t="s">
        <v>11</v>
      </c>
      <c r="D470" s="12">
        <v>1.02</v>
      </c>
      <c r="E470" s="19"/>
      <c r="F470" s="19">
        <v>0</v>
      </c>
      <c r="G470" s="22"/>
    </row>
    <row r="471" spans="1:7" hidden="1" outlineLevel="1" x14ac:dyDescent="0.2">
      <c r="A471" s="10"/>
      <c r="B471" s="11" t="s">
        <v>33</v>
      </c>
      <c r="C471" s="12" t="s">
        <v>11</v>
      </c>
      <c r="D471" s="12">
        <v>0.38</v>
      </c>
      <c r="E471" s="19"/>
      <c r="F471" s="19">
        <v>0</v>
      </c>
      <c r="G471" s="22"/>
    </row>
    <row r="472" spans="1:7" ht="51" hidden="1" outlineLevel="1" x14ac:dyDescent="0.2">
      <c r="A472" s="10"/>
      <c r="B472" s="11" t="s">
        <v>57</v>
      </c>
      <c r="C472" s="12" t="s">
        <v>13</v>
      </c>
      <c r="D472" s="12">
        <v>0.02</v>
      </c>
      <c r="E472" s="19"/>
      <c r="F472" s="19">
        <v>0</v>
      </c>
      <c r="G472" s="22"/>
    </row>
    <row r="473" spans="1:7" hidden="1" outlineLevel="1" x14ac:dyDescent="0.2">
      <c r="A473" s="10"/>
      <c r="B473" s="11" t="s">
        <v>60</v>
      </c>
      <c r="C473" s="12" t="s">
        <v>13</v>
      </c>
      <c r="D473" s="12">
        <v>0.36</v>
      </c>
      <c r="E473" s="19"/>
      <c r="F473" s="19">
        <v>0</v>
      </c>
      <c r="G473" s="22"/>
    </row>
    <row r="474" spans="1:7" ht="25.5" hidden="1" outlineLevel="1" x14ac:dyDescent="0.2">
      <c r="A474" s="10"/>
      <c r="B474" s="11" t="s">
        <v>16</v>
      </c>
      <c r="C474" s="12" t="s">
        <v>13</v>
      </c>
      <c r="D474" s="12">
        <v>0.02</v>
      </c>
      <c r="E474" s="19"/>
      <c r="F474" s="19">
        <v>0</v>
      </c>
      <c r="G474" s="22"/>
    </row>
    <row r="475" spans="1:7" hidden="1" outlineLevel="1" x14ac:dyDescent="0.2">
      <c r="A475" s="10"/>
      <c r="B475" s="11" t="s">
        <v>81</v>
      </c>
      <c r="C475" s="12" t="s">
        <v>25</v>
      </c>
      <c r="D475" s="12">
        <v>1.2E-2</v>
      </c>
      <c r="E475" s="19"/>
      <c r="F475" s="19">
        <v>0</v>
      </c>
      <c r="G475" s="22"/>
    </row>
    <row r="476" spans="1:7" ht="51" hidden="1" outlineLevel="1" x14ac:dyDescent="0.2">
      <c r="A476" s="10"/>
      <c r="B476" s="11" t="s">
        <v>82</v>
      </c>
      <c r="C476" s="12" t="s">
        <v>25</v>
      </c>
      <c r="D476" s="12">
        <v>0.01</v>
      </c>
      <c r="E476" s="19"/>
      <c r="F476" s="19">
        <v>0</v>
      </c>
      <c r="G476" s="22"/>
    </row>
    <row r="477" spans="1:7" ht="51" hidden="1" outlineLevel="1" x14ac:dyDescent="0.2">
      <c r="A477" s="10"/>
      <c r="B477" s="11" t="s">
        <v>83</v>
      </c>
      <c r="C477" s="12" t="s">
        <v>18</v>
      </c>
      <c r="D477" s="12">
        <v>5.0000000000000001E-4</v>
      </c>
      <c r="E477" s="19"/>
      <c r="F477" s="19">
        <v>0</v>
      </c>
      <c r="G477" s="22"/>
    </row>
    <row r="478" spans="1:7" hidden="1" outlineLevel="1" x14ac:dyDescent="0.2">
      <c r="A478" s="10"/>
      <c r="B478" s="11" t="s">
        <v>84</v>
      </c>
      <c r="C478" s="12" t="s">
        <v>25</v>
      </c>
      <c r="D478" s="12">
        <v>0.01</v>
      </c>
      <c r="E478" s="19"/>
      <c r="F478" s="19">
        <v>0</v>
      </c>
      <c r="G478" s="22"/>
    </row>
    <row r="479" spans="1:7" ht="25.5" hidden="1" outlineLevel="1" x14ac:dyDescent="0.2">
      <c r="A479" s="10"/>
      <c r="B479" s="11" t="s">
        <v>69</v>
      </c>
      <c r="C479" s="12" t="s">
        <v>1</v>
      </c>
      <c r="D479" s="12">
        <v>0.28000000000000003</v>
      </c>
      <c r="E479" s="19"/>
      <c r="F479" s="19">
        <v>0</v>
      </c>
      <c r="G479" s="22"/>
    </row>
    <row r="480" spans="1:7" ht="92.25" customHeight="1" collapsed="1" x14ac:dyDescent="0.2">
      <c r="A480" s="69">
        <v>43</v>
      </c>
      <c r="B480" s="33" t="s">
        <v>85</v>
      </c>
      <c r="C480" s="34" t="s">
        <v>39</v>
      </c>
      <c r="D480" s="34">
        <v>45</v>
      </c>
      <c r="E480" s="35">
        <v>325.07</v>
      </c>
      <c r="F480" s="35">
        <f>ROUND(D480*E480,2)</f>
        <v>14628.15</v>
      </c>
      <c r="G480" s="22"/>
    </row>
    <row r="481" spans="1:7" ht="25.5" hidden="1" customHeight="1" outlineLevel="1" x14ac:dyDescent="0.2">
      <c r="A481" s="70"/>
      <c r="B481" s="30" t="s">
        <v>40</v>
      </c>
      <c r="C481" s="31" t="s">
        <v>2</v>
      </c>
      <c r="D481" s="31">
        <v>5.13</v>
      </c>
      <c r="E481" s="32"/>
      <c r="F481" s="32">
        <v>0</v>
      </c>
      <c r="G481" s="22"/>
    </row>
    <row r="482" spans="1:7" collapsed="1" x14ac:dyDescent="0.2">
      <c r="A482" s="70"/>
      <c r="B482" s="27" t="s">
        <v>118</v>
      </c>
      <c r="C482" s="28" t="s">
        <v>68</v>
      </c>
      <c r="D482" s="28">
        <v>15</v>
      </c>
      <c r="E482" s="29"/>
      <c r="F482" s="29"/>
      <c r="G482" s="22"/>
    </row>
    <row r="483" spans="1:7" ht="25.5" x14ac:dyDescent="0.2">
      <c r="A483" s="71"/>
      <c r="B483" s="24" t="s">
        <v>45</v>
      </c>
      <c r="C483" s="25" t="s">
        <v>46</v>
      </c>
      <c r="D483" s="25">
        <v>1</v>
      </c>
      <c r="E483" s="26"/>
      <c r="F483" s="26"/>
      <c r="G483" s="22"/>
    </row>
    <row r="484" spans="1:7" ht="14.25" x14ac:dyDescent="0.2">
      <c r="A484" s="75" t="s">
        <v>125</v>
      </c>
      <c r="B484" s="78"/>
      <c r="C484" s="78"/>
      <c r="D484" s="79"/>
      <c r="E484" s="44"/>
      <c r="F484" s="45">
        <f>F485+F486+F487+F488+F489+F490+F491+F492+F493+F495+F496+F497</f>
        <v>33314.28</v>
      </c>
      <c r="G484" s="58"/>
    </row>
    <row r="485" spans="1:7" ht="71.25" customHeight="1" x14ac:dyDescent="0.2">
      <c r="A485" s="10">
        <v>60</v>
      </c>
      <c r="B485" s="11" t="s">
        <v>136</v>
      </c>
      <c r="C485" s="12" t="s">
        <v>92</v>
      </c>
      <c r="D485" s="12">
        <v>0.3</v>
      </c>
      <c r="E485" s="60">
        <v>22332</v>
      </c>
      <c r="F485" s="35">
        <f t="shared" ref="F485:F493" si="0">ROUND(D485*E485,2)</f>
        <v>6699.6</v>
      </c>
      <c r="G485" s="59"/>
    </row>
    <row r="486" spans="1:7" ht="63.75" x14ac:dyDescent="0.2">
      <c r="A486" s="10">
        <v>61</v>
      </c>
      <c r="B486" s="11" t="s">
        <v>89</v>
      </c>
      <c r="C486" s="12" t="s">
        <v>27</v>
      </c>
      <c r="D486" s="12">
        <v>0.3</v>
      </c>
      <c r="E486" s="60">
        <v>456</v>
      </c>
      <c r="F486" s="35">
        <f t="shared" si="0"/>
        <v>136.80000000000001</v>
      </c>
      <c r="G486" s="59"/>
    </row>
    <row r="487" spans="1:7" ht="171.75" customHeight="1" x14ac:dyDescent="0.2">
      <c r="A487" s="10">
        <v>62</v>
      </c>
      <c r="B487" s="11" t="s">
        <v>113</v>
      </c>
      <c r="C487" s="12" t="s">
        <v>27</v>
      </c>
      <c r="D487" s="12">
        <v>0.3</v>
      </c>
      <c r="E487" s="60">
        <v>416</v>
      </c>
      <c r="F487" s="35">
        <f t="shared" si="0"/>
        <v>124.8</v>
      </c>
      <c r="G487" s="59"/>
    </row>
    <row r="488" spans="1:7" ht="63.75" x14ac:dyDescent="0.2">
      <c r="A488" s="10">
        <v>63</v>
      </c>
      <c r="B488" s="11" t="s">
        <v>91</v>
      </c>
      <c r="C488" s="12" t="s">
        <v>27</v>
      </c>
      <c r="D488" s="12">
        <v>0.3</v>
      </c>
      <c r="E488" s="60">
        <v>456</v>
      </c>
      <c r="F488" s="35">
        <f t="shared" si="0"/>
        <v>136.80000000000001</v>
      </c>
      <c r="G488" s="59"/>
    </row>
    <row r="489" spans="1:7" ht="56.25" customHeight="1" x14ac:dyDescent="0.2">
      <c r="A489" s="10">
        <v>64</v>
      </c>
      <c r="B489" s="11" t="s">
        <v>126</v>
      </c>
      <c r="C489" s="12" t="s">
        <v>31</v>
      </c>
      <c r="D489" s="12">
        <v>0.4</v>
      </c>
      <c r="E489" s="60">
        <v>3381</v>
      </c>
      <c r="F489" s="35">
        <f t="shared" si="0"/>
        <v>1352.4</v>
      </c>
      <c r="G489" s="59"/>
    </row>
    <row r="490" spans="1:7" ht="63.75" x14ac:dyDescent="0.2">
      <c r="A490" s="10">
        <v>65</v>
      </c>
      <c r="B490" s="11" t="s">
        <v>26</v>
      </c>
      <c r="C490" s="12" t="s">
        <v>27</v>
      </c>
      <c r="D490" s="12">
        <v>0.08</v>
      </c>
      <c r="E490" s="60">
        <v>450</v>
      </c>
      <c r="F490" s="35">
        <f t="shared" si="0"/>
        <v>36</v>
      </c>
      <c r="G490" s="59"/>
    </row>
    <row r="491" spans="1:7" ht="178.5" x14ac:dyDescent="0.2">
      <c r="A491" s="10">
        <v>66</v>
      </c>
      <c r="B491" s="11" t="s">
        <v>113</v>
      </c>
      <c r="C491" s="12" t="s">
        <v>27</v>
      </c>
      <c r="D491" s="12">
        <v>0.08</v>
      </c>
      <c r="E491" s="60">
        <v>420</v>
      </c>
      <c r="F491" s="35">
        <f t="shared" si="0"/>
        <v>33.6</v>
      </c>
      <c r="G491" s="59"/>
    </row>
    <row r="492" spans="1:7" ht="63.75" x14ac:dyDescent="0.2">
      <c r="A492" s="10">
        <v>67</v>
      </c>
      <c r="B492" s="11" t="s">
        <v>29</v>
      </c>
      <c r="C492" s="12" t="s">
        <v>27</v>
      </c>
      <c r="D492" s="12">
        <v>0.08</v>
      </c>
      <c r="E492" s="60">
        <v>450</v>
      </c>
      <c r="F492" s="35">
        <f t="shared" si="0"/>
        <v>36</v>
      </c>
      <c r="G492" s="59"/>
    </row>
    <row r="493" spans="1:7" ht="25.5" x14ac:dyDescent="0.2">
      <c r="A493" s="69">
        <v>68</v>
      </c>
      <c r="B493" s="49" t="s">
        <v>127</v>
      </c>
      <c r="C493" s="50" t="s">
        <v>39</v>
      </c>
      <c r="D493" s="50">
        <v>66</v>
      </c>
      <c r="E493" s="61">
        <v>365.18</v>
      </c>
      <c r="F493" s="51">
        <f t="shared" si="0"/>
        <v>24101.88</v>
      </c>
      <c r="G493" s="59"/>
    </row>
    <row r="494" spans="1:7" ht="25.5" x14ac:dyDescent="0.2">
      <c r="A494" s="71"/>
      <c r="B494" s="36" t="s">
        <v>45</v>
      </c>
      <c r="C494" s="37" t="s">
        <v>46</v>
      </c>
      <c r="D494" s="37">
        <v>6</v>
      </c>
      <c r="E494" s="62"/>
      <c r="F494" s="38"/>
      <c r="G494" s="59"/>
    </row>
    <row r="495" spans="1:7" ht="38.25" x14ac:dyDescent="0.2">
      <c r="A495" s="10">
        <v>69</v>
      </c>
      <c r="B495" s="11" t="s">
        <v>36</v>
      </c>
      <c r="C495" s="12" t="s">
        <v>27</v>
      </c>
      <c r="D495" s="12">
        <v>0.57599999999999996</v>
      </c>
      <c r="E495" s="60">
        <v>272.92</v>
      </c>
      <c r="F495" s="35">
        <f>ROUND(D495*E495,2)</f>
        <v>157.19999999999999</v>
      </c>
      <c r="G495" s="59"/>
    </row>
    <row r="496" spans="1:7" ht="178.5" x14ac:dyDescent="0.2">
      <c r="A496" s="10">
        <v>70</v>
      </c>
      <c r="B496" s="11" t="s">
        <v>114</v>
      </c>
      <c r="C496" s="12" t="s">
        <v>27</v>
      </c>
      <c r="D496" s="12">
        <v>0.57599999999999996</v>
      </c>
      <c r="E496" s="60">
        <v>593.75</v>
      </c>
      <c r="F496" s="35">
        <f>ROUND(D496*E496,2)</f>
        <v>342</v>
      </c>
      <c r="G496" s="59"/>
    </row>
    <row r="497" spans="1:7" ht="38.25" x14ac:dyDescent="0.2">
      <c r="A497" s="10">
        <v>71</v>
      </c>
      <c r="B497" s="11" t="s">
        <v>38</v>
      </c>
      <c r="C497" s="12" t="s">
        <v>27</v>
      </c>
      <c r="D497" s="12">
        <v>0.57599999999999996</v>
      </c>
      <c r="E497" s="60">
        <v>272.92</v>
      </c>
      <c r="F497" s="35">
        <f>ROUND(D497*E497,2)</f>
        <v>157.19999999999999</v>
      </c>
      <c r="G497" s="59"/>
    </row>
    <row r="498" spans="1:7" ht="21.75" customHeight="1" x14ac:dyDescent="0.2">
      <c r="A498" s="75" t="s">
        <v>144</v>
      </c>
      <c r="B498" s="78"/>
      <c r="C498" s="78"/>
      <c r="D498" s="78"/>
      <c r="E498" s="63"/>
      <c r="F498" s="64">
        <f>F499+F500+F501+F502+F503+F504+F505</f>
        <v>63986.400000000001</v>
      </c>
      <c r="G498" s="58"/>
    </row>
    <row r="499" spans="1:7" ht="51" x14ac:dyDescent="0.2">
      <c r="A499" s="10">
        <v>72</v>
      </c>
      <c r="B499" s="11" t="s">
        <v>139</v>
      </c>
      <c r="C499" s="12" t="s">
        <v>55</v>
      </c>
      <c r="D499" s="12">
        <v>1.1000000000000001</v>
      </c>
      <c r="E499" s="60">
        <v>21200.73</v>
      </c>
      <c r="F499" s="35">
        <f t="shared" ref="F499:F505" si="1">ROUND(D499*E499,2)</f>
        <v>23320.799999999999</v>
      </c>
      <c r="G499" s="59"/>
    </row>
    <row r="500" spans="1:7" ht="33.75" customHeight="1" x14ac:dyDescent="0.2">
      <c r="A500" s="10">
        <v>73</v>
      </c>
      <c r="B500" s="11" t="s">
        <v>140</v>
      </c>
      <c r="C500" s="12" t="s">
        <v>39</v>
      </c>
      <c r="D500" s="12">
        <v>2</v>
      </c>
      <c r="E500" s="60">
        <v>717.6</v>
      </c>
      <c r="F500" s="35">
        <f t="shared" si="1"/>
        <v>1435.2</v>
      </c>
      <c r="G500" s="59"/>
    </row>
    <row r="501" spans="1:7" ht="38.25" x14ac:dyDescent="0.2">
      <c r="A501" s="10">
        <v>74</v>
      </c>
      <c r="B501" s="11" t="s">
        <v>131</v>
      </c>
      <c r="C501" s="12" t="s">
        <v>55</v>
      </c>
      <c r="D501" s="12">
        <v>1.5</v>
      </c>
      <c r="E501" s="60">
        <v>21200.799999999999</v>
      </c>
      <c r="F501" s="35">
        <f t="shared" si="1"/>
        <v>31801.200000000001</v>
      </c>
      <c r="G501" s="59"/>
    </row>
    <row r="502" spans="1:7" ht="38.25" customHeight="1" x14ac:dyDescent="0.2">
      <c r="A502" s="10">
        <v>75</v>
      </c>
      <c r="B502" s="11" t="s">
        <v>141</v>
      </c>
      <c r="C502" s="12" t="s">
        <v>39</v>
      </c>
      <c r="D502" s="12">
        <v>1</v>
      </c>
      <c r="E502" s="60">
        <v>718.8</v>
      </c>
      <c r="F502" s="35">
        <f t="shared" si="1"/>
        <v>718.8</v>
      </c>
      <c r="G502" s="59"/>
    </row>
    <row r="503" spans="1:7" ht="63.75" x14ac:dyDescent="0.2">
      <c r="A503" s="10">
        <v>76</v>
      </c>
      <c r="B503" s="11" t="s">
        <v>133</v>
      </c>
      <c r="C503" s="12" t="s">
        <v>55</v>
      </c>
      <c r="D503" s="12">
        <v>0.15</v>
      </c>
      <c r="E503" s="60">
        <v>7080</v>
      </c>
      <c r="F503" s="35">
        <f t="shared" si="1"/>
        <v>1062</v>
      </c>
      <c r="G503" s="59"/>
    </row>
    <row r="504" spans="1:7" ht="38.25" x14ac:dyDescent="0.2">
      <c r="A504" s="10">
        <v>77</v>
      </c>
      <c r="B504" s="11" t="s">
        <v>134</v>
      </c>
      <c r="C504" s="12" t="s">
        <v>39</v>
      </c>
      <c r="D504" s="12">
        <v>1</v>
      </c>
      <c r="E504" s="60">
        <v>1036.8</v>
      </c>
      <c r="F504" s="35">
        <f t="shared" si="1"/>
        <v>1036.8</v>
      </c>
      <c r="G504" s="59"/>
    </row>
    <row r="505" spans="1:7" ht="21" customHeight="1" x14ac:dyDescent="0.2">
      <c r="A505" s="69">
        <v>78</v>
      </c>
      <c r="B505" s="49" t="s">
        <v>142</v>
      </c>
      <c r="C505" s="50" t="s">
        <v>39</v>
      </c>
      <c r="D505" s="50">
        <v>45</v>
      </c>
      <c r="E505" s="61">
        <v>102.48</v>
      </c>
      <c r="F505" s="51">
        <f t="shared" si="1"/>
        <v>4611.6000000000004</v>
      </c>
      <c r="G505" s="59"/>
    </row>
    <row r="506" spans="1:7" ht="25.5" x14ac:dyDescent="0.2">
      <c r="A506" s="71"/>
      <c r="B506" s="36" t="s">
        <v>45</v>
      </c>
      <c r="C506" s="37" t="s">
        <v>46</v>
      </c>
      <c r="D506" s="37">
        <v>1</v>
      </c>
      <c r="E506" s="65"/>
      <c r="F506" s="38"/>
      <c r="G506" s="59"/>
    </row>
    <row r="507" spans="1:7" ht="15" x14ac:dyDescent="0.2">
      <c r="A507" s="85" t="s">
        <v>88</v>
      </c>
      <c r="B507" s="86"/>
      <c r="C507" s="86"/>
      <c r="D507" s="86"/>
      <c r="E507" s="86"/>
      <c r="F507" s="39">
        <f>F8+F139+F342</f>
        <v>990769.24000000011</v>
      </c>
      <c r="G507" s="23"/>
    </row>
    <row r="508" spans="1:7" ht="13.5" x14ac:dyDescent="0.25">
      <c r="A508" s="66"/>
      <c r="B508" s="66" t="s">
        <v>158</v>
      </c>
      <c r="C508" s="66"/>
      <c r="D508" s="66"/>
      <c r="E508" s="66"/>
      <c r="F508" s="67">
        <f>F9+F42+F140+F200+F343+F403</f>
        <v>660438.15</v>
      </c>
    </row>
    <row r="509" spans="1:7" ht="13.5" x14ac:dyDescent="0.25">
      <c r="A509" s="66"/>
      <c r="B509" s="66" t="s">
        <v>159</v>
      </c>
      <c r="C509" s="66"/>
      <c r="D509" s="66"/>
      <c r="E509" s="66"/>
      <c r="F509" s="67">
        <f>F120+F130+F250+F293+F484+F498</f>
        <v>330331.09000000008</v>
      </c>
    </row>
  </sheetData>
  <mergeCells count="38">
    <mergeCell ref="A250:D250"/>
    <mergeCell ref="A287:A289"/>
    <mergeCell ref="A293:D293"/>
    <mergeCell ref="A339:A341"/>
    <mergeCell ref="A484:D484"/>
    <mergeCell ref="A456:A468"/>
    <mergeCell ref="A480:A483"/>
    <mergeCell ref="A507:E507"/>
    <mergeCell ref="E5:F5"/>
    <mergeCell ref="A200:D200"/>
    <mergeCell ref="A223:A235"/>
    <mergeCell ref="A247:A249"/>
    <mergeCell ref="A342:D342"/>
    <mergeCell ref="A343:D343"/>
    <mergeCell ref="A397:A402"/>
    <mergeCell ref="A403:D403"/>
    <mergeCell ref="A432:A446"/>
    <mergeCell ref="A447:A455"/>
    <mergeCell ref="A120:D120"/>
    <mergeCell ref="A125:A126"/>
    <mergeCell ref="A493:A494"/>
    <mergeCell ref="A498:D498"/>
    <mergeCell ref="A505:A506"/>
    <mergeCell ref="G5:G6"/>
    <mergeCell ref="A117:A119"/>
    <mergeCell ref="A139:D139"/>
    <mergeCell ref="A140:D140"/>
    <mergeCell ref="A194:A199"/>
    <mergeCell ref="A130:D130"/>
    <mergeCell ref="A137:A138"/>
    <mergeCell ref="A8:D8"/>
    <mergeCell ref="D5:D6"/>
    <mergeCell ref="B2:E2"/>
    <mergeCell ref="A36:A41"/>
    <mergeCell ref="A93:A105"/>
    <mergeCell ref="A5:A6"/>
    <mergeCell ref="B5:B6"/>
    <mergeCell ref="C5:C6"/>
  </mergeCells>
  <pageMargins left="0.94488188976377963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9"/>
  <sheetViews>
    <sheetView showGridLines="0" topLeftCell="A339" workbookViewId="0">
      <selection activeCell="B344" sqref="B344"/>
    </sheetView>
  </sheetViews>
  <sheetFormatPr defaultRowHeight="12.75" outlineLevelRow="1" x14ac:dyDescent="0.2"/>
  <cols>
    <col min="1" max="1" width="5.28515625" style="13" customWidth="1"/>
    <col min="2" max="2" width="26.42578125" style="13" customWidth="1"/>
    <col min="3" max="3" width="9.5703125" style="13" customWidth="1"/>
    <col min="4" max="4" width="9.7109375" style="13" customWidth="1"/>
    <col min="5" max="5" width="14.140625" style="13" customWidth="1"/>
    <col min="6" max="6" width="15.85546875" style="13" customWidth="1"/>
    <col min="7" max="7" width="16.28515625" style="17" customWidth="1"/>
    <col min="8" max="9" width="0" hidden="1" customWidth="1"/>
  </cols>
  <sheetData>
    <row r="1" spans="1:7" ht="15.75" x14ac:dyDescent="0.2">
      <c r="A1" s="1"/>
      <c r="B1" s="2"/>
      <c r="D1" s="3"/>
      <c r="E1" s="4"/>
      <c r="F1" s="5"/>
    </row>
    <row r="2" spans="1:7" ht="27.75" customHeight="1" x14ac:dyDescent="0.2">
      <c r="A2" s="7" t="s">
        <v>0</v>
      </c>
      <c r="B2" s="68" t="s">
        <v>122</v>
      </c>
      <c r="C2" s="68"/>
      <c r="D2" s="68"/>
      <c r="E2" s="68"/>
      <c r="F2" s="3"/>
    </row>
    <row r="3" spans="1:7" ht="6" customHeight="1" x14ac:dyDescent="0.2">
      <c r="A3" s="8"/>
      <c r="B3" s="9"/>
      <c r="C3" s="6"/>
      <c r="D3" s="3"/>
      <c r="E3" s="3"/>
      <c r="F3" s="3"/>
    </row>
    <row r="4" spans="1:7" ht="8.25" customHeight="1" x14ac:dyDescent="0.2">
      <c r="A4" s="6"/>
      <c r="B4" s="9"/>
      <c r="C4" s="6"/>
      <c r="D4" s="3"/>
      <c r="E4" s="3"/>
      <c r="F4" s="3"/>
    </row>
    <row r="5" spans="1:7" ht="21" customHeight="1" x14ac:dyDescent="0.2">
      <c r="A5" s="72" t="s">
        <v>3</v>
      </c>
      <c r="B5" s="72" t="s">
        <v>4</v>
      </c>
      <c r="C5" s="72" t="s">
        <v>5</v>
      </c>
      <c r="D5" s="83" t="s">
        <v>160</v>
      </c>
      <c r="E5" s="87" t="s">
        <v>86</v>
      </c>
      <c r="F5" s="73"/>
      <c r="G5" s="74"/>
    </row>
    <row r="6" spans="1:7" ht="41.25" customHeight="1" x14ac:dyDescent="0.2">
      <c r="A6" s="73"/>
      <c r="B6" s="72"/>
      <c r="C6" s="73"/>
      <c r="D6" s="84"/>
      <c r="E6" s="57" t="s">
        <v>87</v>
      </c>
      <c r="F6" s="57" t="s">
        <v>6</v>
      </c>
      <c r="G6" s="74"/>
    </row>
    <row r="7" spans="1:7" ht="14.2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20"/>
    </row>
    <row r="8" spans="1:7" ht="14.25" x14ac:dyDescent="0.2">
      <c r="A8" s="80" t="s">
        <v>121</v>
      </c>
      <c r="B8" s="81"/>
      <c r="C8" s="81"/>
      <c r="D8" s="82"/>
      <c r="E8" s="14"/>
      <c r="F8" s="56">
        <f>F9+F42+F120+F130</f>
        <v>338515.20000000007</v>
      </c>
      <c r="G8" s="20"/>
    </row>
    <row r="9" spans="1:7" s="13" customFormat="1" ht="15.75" customHeight="1" x14ac:dyDescent="0.2">
      <c r="A9" s="16" t="s">
        <v>7</v>
      </c>
      <c r="B9" s="16"/>
      <c r="C9" s="16"/>
      <c r="D9" s="16"/>
      <c r="E9" s="16"/>
      <c r="F9" s="41">
        <f>F10+F17+F24+F25+F26+F27+F33+F34+F35+F36</f>
        <v>53767.6</v>
      </c>
      <c r="G9" s="21"/>
    </row>
    <row r="10" spans="1:7" ht="66.75" customHeight="1" x14ac:dyDescent="0.2">
      <c r="A10" s="10">
        <v>1</v>
      </c>
      <c r="B10" s="11" t="s">
        <v>8</v>
      </c>
      <c r="C10" s="12" t="s">
        <v>9</v>
      </c>
      <c r="D10" s="12">
        <v>0.06</v>
      </c>
      <c r="E10" s="19">
        <v>43400</v>
      </c>
      <c r="F10" s="19">
        <f>ROUND(D10*E10,2)</f>
        <v>2604</v>
      </c>
      <c r="G10" s="22"/>
    </row>
    <row r="11" spans="1:7" hidden="1" outlineLevel="1" x14ac:dyDescent="0.2">
      <c r="A11" s="10"/>
      <c r="B11" s="11" t="s">
        <v>10</v>
      </c>
      <c r="C11" s="12" t="s">
        <v>11</v>
      </c>
      <c r="D11" s="12">
        <v>2.15</v>
      </c>
      <c r="E11" s="19"/>
      <c r="F11" s="19">
        <v>0</v>
      </c>
      <c r="G11" s="22"/>
    </row>
    <row r="12" spans="1:7" ht="38.25" hidden="1" outlineLevel="1" x14ac:dyDescent="0.2">
      <c r="A12" s="10"/>
      <c r="B12" s="11" t="s">
        <v>12</v>
      </c>
      <c r="C12" s="12" t="s">
        <v>13</v>
      </c>
      <c r="D12" s="12">
        <v>2</v>
      </c>
      <c r="E12" s="19"/>
      <c r="F12" s="19">
        <v>0</v>
      </c>
      <c r="G12" s="22"/>
    </row>
    <row r="13" spans="1:7" ht="63.75" hidden="1" outlineLevel="1" x14ac:dyDescent="0.2">
      <c r="A13" s="10"/>
      <c r="B13" s="11" t="s">
        <v>14</v>
      </c>
      <c r="C13" s="12" t="s">
        <v>13</v>
      </c>
      <c r="D13" s="12">
        <v>0.21</v>
      </c>
      <c r="E13" s="19"/>
      <c r="F13" s="19">
        <v>0</v>
      </c>
      <c r="G13" s="22"/>
    </row>
    <row r="14" spans="1:7" ht="25.5" hidden="1" outlineLevel="1" x14ac:dyDescent="0.2">
      <c r="A14" s="10"/>
      <c r="B14" s="11" t="s">
        <v>15</v>
      </c>
      <c r="C14" s="12" t="s">
        <v>13</v>
      </c>
      <c r="D14" s="12">
        <v>0.05</v>
      </c>
      <c r="E14" s="19"/>
      <c r="F14" s="19">
        <v>0</v>
      </c>
      <c r="G14" s="22"/>
    </row>
    <row r="15" spans="1:7" ht="25.5" hidden="1" outlineLevel="1" x14ac:dyDescent="0.2">
      <c r="A15" s="10"/>
      <c r="B15" s="11" t="s">
        <v>16</v>
      </c>
      <c r="C15" s="12" t="s">
        <v>13</v>
      </c>
      <c r="D15" s="12"/>
      <c r="E15" s="19"/>
      <c r="F15" s="19">
        <v>0</v>
      </c>
      <c r="G15" s="22"/>
    </row>
    <row r="16" spans="1:7" ht="25.5" hidden="1" outlineLevel="1" x14ac:dyDescent="0.2">
      <c r="A16" s="10"/>
      <c r="B16" s="11" t="s">
        <v>17</v>
      </c>
      <c r="C16" s="12" t="s">
        <v>18</v>
      </c>
      <c r="D16" s="12">
        <v>2.5000000000000001E-3</v>
      </c>
      <c r="E16" s="19"/>
      <c r="F16" s="19">
        <v>0</v>
      </c>
      <c r="G16" s="22"/>
    </row>
    <row r="17" spans="1:7" ht="63.75" collapsed="1" x14ac:dyDescent="0.2">
      <c r="A17" s="10">
        <v>2</v>
      </c>
      <c r="B17" s="11" t="s">
        <v>149</v>
      </c>
      <c r="C17" s="12" t="s">
        <v>19</v>
      </c>
      <c r="D17" s="12">
        <v>1.4999999999999999E-2</v>
      </c>
      <c r="E17" s="19">
        <v>20320</v>
      </c>
      <c r="F17" s="19">
        <f>ROUND(D17*E17,2)</f>
        <v>304.8</v>
      </c>
      <c r="G17" s="22"/>
    </row>
    <row r="18" spans="1:7" hidden="1" outlineLevel="1" x14ac:dyDescent="0.2">
      <c r="A18" s="10"/>
      <c r="B18" s="11" t="s">
        <v>20</v>
      </c>
      <c r="C18" s="12" t="s">
        <v>11</v>
      </c>
      <c r="D18" s="12">
        <v>0.54</v>
      </c>
      <c r="E18" s="19"/>
      <c r="F18" s="19">
        <v>0</v>
      </c>
      <c r="G18" s="22"/>
    </row>
    <row r="19" spans="1:7" ht="38.25" hidden="1" outlineLevel="1" x14ac:dyDescent="0.2">
      <c r="A19" s="10"/>
      <c r="B19" s="11" t="s">
        <v>21</v>
      </c>
      <c r="C19" s="12" t="s">
        <v>13</v>
      </c>
      <c r="D19" s="12"/>
      <c r="E19" s="19"/>
      <c r="F19" s="19">
        <v>0</v>
      </c>
      <c r="G19" s="22"/>
    </row>
    <row r="20" spans="1:7" ht="25.5" hidden="1" outlineLevel="1" x14ac:dyDescent="0.2">
      <c r="A20" s="10"/>
      <c r="B20" s="11" t="s">
        <v>16</v>
      </c>
      <c r="C20" s="12" t="s">
        <v>13</v>
      </c>
      <c r="D20" s="12"/>
      <c r="E20" s="19"/>
      <c r="F20" s="19">
        <v>0</v>
      </c>
      <c r="G20" s="22"/>
    </row>
    <row r="21" spans="1:7" ht="51" hidden="1" outlineLevel="1" x14ac:dyDescent="0.2">
      <c r="A21" s="10"/>
      <c r="B21" s="11" t="s">
        <v>22</v>
      </c>
      <c r="C21" s="12" t="s">
        <v>18</v>
      </c>
      <c r="D21" s="12">
        <v>2.0000000000000001E-4</v>
      </c>
      <c r="E21" s="19"/>
      <c r="F21" s="19">
        <v>0</v>
      </c>
      <c r="G21" s="22"/>
    </row>
    <row r="22" spans="1:7" ht="25.5" hidden="1" outlineLevel="1" x14ac:dyDescent="0.2">
      <c r="A22" s="10"/>
      <c r="B22" s="11" t="s">
        <v>23</v>
      </c>
      <c r="C22" s="12" t="s">
        <v>18</v>
      </c>
      <c r="D22" s="12">
        <v>1E-4</v>
      </c>
      <c r="E22" s="19"/>
      <c r="F22" s="19">
        <v>0</v>
      </c>
      <c r="G22" s="22"/>
    </row>
    <row r="23" spans="1:7" hidden="1" outlineLevel="1" x14ac:dyDescent="0.2">
      <c r="A23" s="10"/>
      <c r="B23" s="11" t="s">
        <v>24</v>
      </c>
      <c r="C23" s="12" t="s">
        <v>25</v>
      </c>
      <c r="D23" s="12">
        <v>1.5E-3</v>
      </c>
      <c r="E23" s="19"/>
      <c r="F23" s="19">
        <v>0</v>
      </c>
      <c r="G23" s="22"/>
    </row>
    <row r="24" spans="1:7" ht="63.75" collapsed="1" x14ac:dyDescent="0.2">
      <c r="A24" s="10">
        <v>3</v>
      </c>
      <c r="B24" s="11" t="s">
        <v>26</v>
      </c>
      <c r="C24" s="12" t="s">
        <v>27</v>
      </c>
      <c r="D24" s="12">
        <v>0.08</v>
      </c>
      <c r="E24" s="19">
        <v>450</v>
      </c>
      <c r="F24" s="19">
        <f>ROUND(D24*E24,2)</f>
        <v>36</v>
      </c>
      <c r="G24" s="22"/>
    </row>
    <row r="25" spans="1:7" ht="178.5" x14ac:dyDescent="0.2">
      <c r="A25" s="10">
        <v>4</v>
      </c>
      <c r="B25" s="11" t="s">
        <v>28</v>
      </c>
      <c r="C25" s="12" t="s">
        <v>27</v>
      </c>
      <c r="D25" s="12">
        <v>0.08</v>
      </c>
      <c r="E25" s="19">
        <v>330</v>
      </c>
      <c r="F25" s="19">
        <f>ROUND(D25*E25,2)</f>
        <v>26.4</v>
      </c>
      <c r="G25" s="22"/>
    </row>
    <row r="26" spans="1:7" ht="63.75" x14ac:dyDescent="0.2">
      <c r="A26" s="10">
        <v>5</v>
      </c>
      <c r="B26" s="11" t="s">
        <v>29</v>
      </c>
      <c r="C26" s="12" t="s">
        <v>27</v>
      </c>
      <c r="D26" s="12">
        <v>0.08</v>
      </c>
      <c r="E26" s="19">
        <v>450</v>
      </c>
      <c r="F26" s="19">
        <f>ROUND(D26*E26,2)</f>
        <v>36</v>
      </c>
      <c r="G26" s="22"/>
    </row>
    <row r="27" spans="1:7" ht="51" x14ac:dyDescent="0.2">
      <c r="A27" s="10">
        <v>6</v>
      </c>
      <c r="B27" s="11" t="s">
        <v>30</v>
      </c>
      <c r="C27" s="12" t="s">
        <v>31</v>
      </c>
      <c r="D27" s="12">
        <v>0.4</v>
      </c>
      <c r="E27" s="19">
        <v>4824</v>
      </c>
      <c r="F27" s="19">
        <f>ROUND(D27*E27,2)</f>
        <v>1929.6</v>
      </c>
      <c r="G27" s="22"/>
    </row>
    <row r="28" spans="1:7" hidden="1" outlineLevel="1" x14ac:dyDescent="0.2">
      <c r="A28" s="10"/>
      <c r="B28" s="11" t="s">
        <v>32</v>
      </c>
      <c r="C28" s="12" t="s">
        <v>11</v>
      </c>
      <c r="D28" s="12">
        <v>2.84</v>
      </c>
      <c r="E28" s="19"/>
      <c r="F28" s="19">
        <v>0</v>
      </c>
      <c r="G28" s="22"/>
    </row>
    <row r="29" spans="1:7" hidden="1" outlineLevel="1" x14ac:dyDescent="0.2">
      <c r="A29" s="10"/>
      <c r="B29" s="11" t="s">
        <v>33</v>
      </c>
      <c r="C29" s="12" t="s">
        <v>11</v>
      </c>
      <c r="D29" s="12">
        <v>0.23</v>
      </c>
      <c r="E29" s="19"/>
      <c r="F29" s="19">
        <v>0</v>
      </c>
      <c r="G29" s="22"/>
    </row>
    <row r="30" spans="1:7" ht="25.5" hidden="1" outlineLevel="1" x14ac:dyDescent="0.2">
      <c r="A30" s="10"/>
      <c r="B30" s="11" t="s">
        <v>34</v>
      </c>
      <c r="C30" s="12" t="s">
        <v>13</v>
      </c>
      <c r="D30" s="12">
        <v>0.23</v>
      </c>
      <c r="E30" s="19"/>
      <c r="F30" s="19">
        <v>0</v>
      </c>
      <c r="G30" s="22"/>
    </row>
    <row r="31" spans="1:7" hidden="1" outlineLevel="1" x14ac:dyDescent="0.2">
      <c r="A31" s="10"/>
      <c r="B31" s="11" t="s">
        <v>35</v>
      </c>
      <c r="C31" s="12" t="s">
        <v>13</v>
      </c>
      <c r="D31" s="12">
        <v>0.23</v>
      </c>
      <c r="E31" s="19"/>
      <c r="F31" s="19">
        <v>0</v>
      </c>
      <c r="G31" s="22"/>
    </row>
    <row r="32" spans="1:7" ht="25.5" hidden="1" outlineLevel="1" x14ac:dyDescent="0.2">
      <c r="A32" s="10"/>
      <c r="B32" s="11" t="s">
        <v>16</v>
      </c>
      <c r="C32" s="12" t="s">
        <v>13</v>
      </c>
      <c r="D32" s="12">
        <v>0.04</v>
      </c>
      <c r="E32" s="19"/>
      <c r="F32" s="19">
        <v>0</v>
      </c>
      <c r="G32" s="22"/>
    </row>
    <row r="33" spans="1:7" ht="38.25" collapsed="1" x14ac:dyDescent="0.2">
      <c r="A33" s="10">
        <v>7</v>
      </c>
      <c r="B33" s="11" t="s">
        <v>36</v>
      </c>
      <c r="C33" s="12" t="s">
        <v>27</v>
      </c>
      <c r="D33" s="12">
        <v>0.69</v>
      </c>
      <c r="E33" s="19">
        <v>273.04000000000002</v>
      </c>
      <c r="F33" s="19">
        <f>ROUND(D33*E33,2)</f>
        <v>188.4</v>
      </c>
      <c r="G33" s="22"/>
    </row>
    <row r="34" spans="1:7" ht="178.5" x14ac:dyDescent="0.2">
      <c r="A34" s="10">
        <v>8</v>
      </c>
      <c r="B34" s="11" t="s">
        <v>37</v>
      </c>
      <c r="C34" s="12" t="s">
        <v>27</v>
      </c>
      <c r="D34" s="12">
        <v>0.69</v>
      </c>
      <c r="E34" s="19">
        <v>391.3</v>
      </c>
      <c r="F34" s="19">
        <f>ROUND(D34*E34,2)</f>
        <v>270</v>
      </c>
      <c r="G34" s="22"/>
    </row>
    <row r="35" spans="1:7" ht="38.25" x14ac:dyDescent="0.2">
      <c r="A35" s="10">
        <v>9</v>
      </c>
      <c r="B35" s="11" t="s">
        <v>38</v>
      </c>
      <c r="C35" s="12" t="s">
        <v>27</v>
      </c>
      <c r="D35" s="12">
        <v>0.69</v>
      </c>
      <c r="E35" s="19">
        <v>273.04000000000002</v>
      </c>
      <c r="F35" s="19">
        <f>ROUND(D35*E35,2)</f>
        <v>188.4</v>
      </c>
      <c r="G35" s="22"/>
    </row>
    <row r="36" spans="1:7" x14ac:dyDescent="0.2">
      <c r="A36" s="69">
        <v>10</v>
      </c>
      <c r="B36" s="33" t="s">
        <v>147</v>
      </c>
      <c r="C36" s="34" t="s">
        <v>39</v>
      </c>
      <c r="D36" s="34">
        <v>80</v>
      </c>
      <c r="E36" s="35">
        <v>602.29999999999995</v>
      </c>
      <c r="F36" s="35">
        <f>ROUND(D36*E36,2)</f>
        <v>48184</v>
      </c>
      <c r="G36" s="22"/>
    </row>
    <row r="37" spans="1:7" ht="25.5" hidden="1" customHeight="1" outlineLevel="1" x14ac:dyDescent="0.2">
      <c r="A37" s="70"/>
      <c r="B37" s="30" t="s">
        <v>40</v>
      </c>
      <c r="C37" s="31" t="s">
        <v>11</v>
      </c>
      <c r="D37" s="31">
        <v>24.48</v>
      </c>
      <c r="E37" s="32"/>
      <c r="F37" s="32">
        <v>0</v>
      </c>
      <c r="G37" s="22"/>
    </row>
    <row r="38" spans="1:7" collapsed="1" x14ac:dyDescent="0.2">
      <c r="A38" s="70"/>
      <c r="B38" s="27" t="s">
        <v>41</v>
      </c>
      <c r="C38" s="28" t="s">
        <v>25</v>
      </c>
      <c r="D38" s="28">
        <v>4.7</v>
      </c>
      <c r="E38" s="29"/>
      <c r="F38" s="29"/>
      <c r="G38" s="22"/>
    </row>
    <row r="39" spans="1:7" ht="25.5" x14ac:dyDescent="0.2">
      <c r="A39" s="70"/>
      <c r="B39" s="27" t="s">
        <v>42</v>
      </c>
      <c r="C39" s="28" t="s">
        <v>43</v>
      </c>
      <c r="D39" s="28">
        <v>35</v>
      </c>
      <c r="E39" s="29"/>
      <c r="F39" s="29"/>
      <c r="G39" s="22"/>
    </row>
    <row r="40" spans="1:7" ht="25.5" x14ac:dyDescent="0.2">
      <c r="A40" s="70"/>
      <c r="B40" s="27" t="s">
        <v>44</v>
      </c>
      <c r="C40" s="28" t="s">
        <v>43</v>
      </c>
      <c r="D40" s="28">
        <v>45</v>
      </c>
      <c r="E40" s="29"/>
      <c r="F40" s="29"/>
      <c r="G40" s="22"/>
    </row>
    <row r="41" spans="1:7" ht="25.5" x14ac:dyDescent="0.2">
      <c r="A41" s="71"/>
      <c r="B41" s="24" t="s">
        <v>45</v>
      </c>
      <c r="C41" s="25" t="s">
        <v>46</v>
      </c>
      <c r="D41" s="25">
        <v>8</v>
      </c>
      <c r="E41" s="26"/>
      <c r="F41" s="26"/>
      <c r="G41" s="22"/>
    </row>
    <row r="42" spans="1:7" s="13" customFormat="1" ht="21" customHeight="1" x14ac:dyDescent="0.2">
      <c r="A42" s="16" t="s">
        <v>47</v>
      </c>
      <c r="B42" s="16"/>
      <c r="C42" s="16"/>
      <c r="D42" s="16"/>
      <c r="E42" s="18"/>
      <c r="F42" s="40">
        <f>F43+F46+F49+F63+F71+F85+F93+F106+F117</f>
        <v>177822.00000000003</v>
      </c>
      <c r="G42" s="21"/>
    </row>
    <row r="43" spans="1:7" ht="54.75" customHeight="1" x14ac:dyDescent="0.2">
      <c r="A43" s="10">
        <v>11</v>
      </c>
      <c r="B43" s="11" t="s">
        <v>48</v>
      </c>
      <c r="C43" s="12" t="s">
        <v>49</v>
      </c>
      <c r="D43" s="12">
        <v>1</v>
      </c>
      <c r="E43" s="19">
        <v>14086.8</v>
      </c>
      <c r="F43" s="19">
        <f>ROUND(D43*E43,2)</f>
        <v>14086.8</v>
      </c>
      <c r="G43" s="22"/>
    </row>
    <row r="44" spans="1:7" ht="25.5" hidden="1" outlineLevel="1" x14ac:dyDescent="0.2">
      <c r="A44" s="10"/>
      <c r="B44" s="11" t="s">
        <v>50</v>
      </c>
      <c r="C44" s="12" t="s">
        <v>11</v>
      </c>
      <c r="D44" s="12">
        <v>10.130000000000001</v>
      </c>
      <c r="E44" s="19">
        <v>0</v>
      </c>
      <c r="F44" s="19">
        <v>0</v>
      </c>
      <c r="G44" s="22"/>
    </row>
    <row r="45" spans="1:7" ht="25.5" hidden="1" outlineLevel="1" x14ac:dyDescent="0.2">
      <c r="A45" s="10"/>
      <c r="B45" s="11" t="s">
        <v>51</v>
      </c>
      <c r="C45" s="12" t="s">
        <v>11</v>
      </c>
      <c r="D45" s="12">
        <v>10.130000000000001</v>
      </c>
      <c r="E45" s="19"/>
      <c r="F45" s="19">
        <v>0</v>
      </c>
      <c r="G45" s="22"/>
    </row>
    <row r="46" spans="1:7" ht="25.5" collapsed="1" x14ac:dyDescent="0.2">
      <c r="A46" s="10">
        <v>12</v>
      </c>
      <c r="B46" s="11" t="s">
        <v>123</v>
      </c>
      <c r="C46" s="12" t="s">
        <v>52</v>
      </c>
      <c r="D46" s="12">
        <v>14</v>
      </c>
      <c r="E46" s="19">
        <v>3147</v>
      </c>
      <c r="F46" s="19">
        <f>ROUND(D46*E46,2)</f>
        <v>44058</v>
      </c>
      <c r="G46" s="22"/>
    </row>
    <row r="47" spans="1:7" hidden="1" outlineLevel="1" x14ac:dyDescent="0.2">
      <c r="A47" s="10"/>
      <c r="B47" s="11" t="s">
        <v>32</v>
      </c>
      <c r="C47" s="12" t="s">
        <v>11</v>
      </c>
      <c r="D47" s="12">
        <v>49.7</v>
      </c>
      <c r="E47" s="19"/>
      <c r="F47" s="19">
        <v>0</v>
      </c>
      <c r="G47" s="22"/>
    </row>
    <row r="48" spans="1:7" ht="63.75" hidden="1" outlineLevel="1" x14ac:dyDescent="0.2">
      <c r="A48" s="10"/>
      <c r="B48" s="11" t="s">
        <v>53</v>
      </c>
      <c r="C48" s="12" t="s">
        <v>54</v>
      </c>
      <c r="D48" s="12">
        <v>140</v>
      </c>
      <c r="E48" s="19"/>
      <c r="F48" s="19">
        <v>0</v>
      </c>
      <c r="G48" s="22"/>
    </row>
    <row r="49" spans="1:7" ht="51" collapsed="1" x14ac:dyDescent="0.2">
      <c r="A49" s="10">
        <v>13</v>
      </c>
      <c r="B49" s="11" t="s">
        <v>157</v>
      </c>
      <c r="C49" s="12" t="s">
        <v>55</v>
      </c>
      <c r="D49" s="12">
        <v>2</v>
      </c>
      <c r="E49" s="19">
        <v>34416.6</v>
      </c>
      <c r="F49" s="19">
        <f>ROUND(D49*E49,2)</f>
        <v>68833.2</v>
      </c>
      <c r="G49" s="22"/>
    </row>
    <row r="50" spans="1:7" hidden="1" outlineLevel="1" x14ac:dyDescent="0.2">
      <c r="A50" s="10"/>
      <c r="B50" s="11" t="s">
        <v>56</v>
      </c>
      <c r="C50" s="12" t="s">
        <v>11</v>
      </c>
      <c r="D50" s="12">
        <v>28.73</v>
      </c>
      <c r="E50" s="19"/>
      <c r="F50" s="19">
        <v>0</v>
      </c>
      <c r="G50" s="22"/>
    </row>
    <row r="51" spans="1:7" hidden="1" outlineLevel="1" x14ac:dyDescent="0.2">
      <c r="A51" s="10"/>
      <c r="B51" s="11" t="s">
        <v>33</v>
      </c>
      <c r="C51" s="12" t="s">
        <v>11</v>
      </c>
      <c r="D51" s="12">
        <v>21.68</v>
      </c>
      <c r="E51" s="19"/>
      <c r="F51" s="19">
        <v>0</v>
      </c>
      <c r="G51" s="22"/>
    </row>
    <row r="52" spans="1:7" ht="51" hidden="1" outlineLevel="1" x14ac:dyDescent="0.2">
      <c r="A52" s="10"/>
      <c r="B52" s="11" t="s">
        <v>57</v>
      </c>
      <c r="C52" s="12" t="s">
        <v>13</v>
      </c>
      <c r="D52" s="12">
        <v>0.4</v>
      </c>
      <c r="E52" s="19"/>
      <c r="F52" s="19">
        <v>0</v>
      </c>
      <c r="G52" s="22"/>
    </row>
    <row r="53" spans="1:7" ht="25.5" hidden="1" outlineLevel="1" x14ac:dyDescent="0.2">
      <c r="A53" s="10"/>
      <c r="B53" s="11" t="s">
        <v>58</v>
      </c>
      <c r="C53" s="12" t="s">
        <v>13</v>
      </c>
      <c r="D53" s="12">
        <v>4.4000000000000004</v>
      </c>
      <c r="E53" s="19"/>
      <c r="F53" s="19">
        <v>0</v>
      </c>
      <c r="G53" s="22"/>
    </row>
    <row r="54" spans="1:7" ht="38.25" hidden="1" outlineLevel="1" x14ac:dyDescent="0.2">
      <c r="A54" s="10"/>
      <c r="B54" s="11" t="s">
        <v>59</v>
      </c>
      <c r="C54" s="12" t="s">
        <v>13</v>
      </c>
      <c r="D54" s="12">
        <v>4.4000000000000004</v>
      </c>
      <c r="E54" s="19"/>
      <c r="F54" s="19">
        <v>0</v>
      </c>
      <c r="G54" s="22"/>
    </row>
    <row r="55" spans="1:7" hidden="1" outlineLevel="1" x14ac:dyDescent="0.2">
      <c r="A55" s="10"/>
      <c r="B55" s="11" t="s">
        <v>60</v>
      </c>
      <c r="C55" s="12" t="s">
        <v>13</v>
      </c>
      <c r="D55" s="12">
        <v>21.28</v>
      </c>
      <c r="E55" s="19"/>
      <c r="F55" s="19">
        <v>0</v>
      </c>
      <c r="G55" s="22"/>
    </row>
    <row r="56" spans="1:7" ht="25.5" hidden="1" outlineLevel="1" x14ac:dyDescent="0.2">
      <c r="A56" s="10"/>
      <c r="B56" s="11" t="s">
        <v>16</v>
      </c>
      <c r="C56" s="12" t="s">
        <v>13</v>
      </c>
      <c r="D56" s="12">
        <v>0.4</v>
      </c>
      <c r="E56" s="19"/>
      <c r="F56" s="19">
        <v>0</v>
      </c>
      <c r="G56" s="22"/>
    </row>
    <row r="57" spans="1:7" ht="25.5" hidden="1" outlineLevel="1" x14ac:dyDescent="0.2">
      <c r="A57" s="10"/>
      <c r="B57" s="11" t="s">
        <v>61</v>
      </c>
      <c r="C57" s="12" t="s">
        <v>62</v>
      </c>
      <c r="D57" s="12">
        <v>0.42</v>
      </c>
      <c r="E57" s="19"/>
      <c r="F57" s="19">
        <v>0</v>
      </c>
      <c r="G57" s="22"/>
    </row>
    <row r="58" spans="1:7" hidden="1" outlineLevel="1" x14ac:dyDescent="0.2">
      <c r="A58" s="10"/>
      <c r="B58" s="11" t="s">
        <v>63</v>
      </c>
      <c r="C58" s="12" t="s">
        <v>64</v>
      </c>
      <c r="D58" s="12">
        <v>9.5999999999999992E-3</v>
      </c>
      <c r="E58" s="19"/>
      <c r="F58" s="19">
        <v>0</v>
      </c>
      <c r="G58" s="22"/>
    </row>
    <row r="59" spans="1:7" hidden="1" outlineLevel="1" x14ac:dyDescent="0.2">
      <c r="A59" s="10"/>
      <c r="B59" s="11" t="s">
        <v>65</v>
      </c>
      <c r="C59" s="12" t="s">
        <v>52</v>
      </c>
      <c r="D59" s="12">
        <v>0.16</v>
      </c>
      <c r="E59" s="19"/>
      <c r="F59" s="19">
        <v>0</v>
      </c>
      <c r="G59" s="22"/>
    </row>
    <row r="60" spans="1:7" hidden="1" outlineLevel="1" x14ac:dyDescent="0.2">
      <c r="A60" s="10"/>
      <c r="B60" s="11" t="s">
        <v>66</v>
      </c>
      <c r="C60" s="12" t="s">
        <v>52</v>
      </c>
      <c r="D60" s="12">
        <v>0.16</v>
      </c>
      <c r="E60" s="19"/>
      <c r="F60" s="19">
        <v>0</v>
      </c>
      <c r="G60" s="22"/>
    </row>
    <row r="61" spans="1:7" hidden="1" outlineLevel="1" x14ac:dyDescent="0.2">
      <c r="A61" s="10"/>
      <c r="B61" s="11" t="s">
        <v>67</v>
      </c>
      <c r="C61" s="12" t="s">
        <v>68</v>
      </c>
      <c r="D61" s="12">
        <v>16</v>
      </c>
      <c r="E61" s="19"/>
      <c r="F61" s="19">
        <v>0</v>
      </c>
      <c r="G61" s="22"/>
    </row>
    <row r="62" spans="1:7" ht="25.5" hidden="1" outlineLevel="1" x14ac:dyDescent="0.2">
      <c r="A62" s="10"/>
      <c r="B62" s="11" t="s">
        <v>69</v>
      </c>
      <c r="C62" s="12" t="s">
        <v>1</v>
      </c>
      <c r="D62" s="12">
        <v>6.84</v>
      </c>
      <c r="E62" s="19"/>
      <c r="F62" s="19">
        <v>0</v>
      </c>
      <c r="G62" s="22"/>
    </row>
    <row r="63" spans="1:7" ht="66.75" customHeight="1" collapsed="1" x14ac:dyDescent="0.2">
      <c r="A63" s="10">
        <v>14</v>
      </c>
      <c r="B63" s="11" t="s">
        <v>70</v>
      </c>
      <c r="C63" s="12" t="s">
        <v>39</v>
      </c>
      <c r="D63" s="12">
        <v>2</v>
      </c>
      <c r="E63" s="19">
        <v>1053</v>
      </c>
      <c r="F63" s="19">
        <f>ROUND(D63*E63,2)</f>
        <v>2106</v>
      </c>
      <c r="G63" s="22"/>
    </row>
    <row r="64" spans="1:7" hidden="1" outlineLevel="1" x14ac:dyDescent="0.2">
      <c r="A64" s="10"/>
      <c r="B64" s="11" t="s">
        <v>71</v>
      </c>
      <c r="C64" s="12" t="s">
        <v>2</v>
      </c>
      <c r="D64" s="12">
        <v>2.2400000000000002</v>
      </c>
      <c r="E64" s="19"/>
      <c r="F64" s="19">
        <v>0</v>
      </c>
      <c r="G64" s="22"/>
    </row>
    <row r="65" spans="1:7" hidden="1" outlineLevel="1" x14ac:dyDescent="0.2">
      <c r="A65" s="10"/>
      <c r="B65" s="11" t="s">
        <v>33</v>
      </c>
      <c r="C65" s="12" t="s">
        <v>2</v>
      </c>
      <c r="D65" s="12">
        <v>0.14000000000000001</v>
      </c>
      <c r="E65" s="19"/>
      <c r="F65" s="19">
        <v>0</v>
      </c>
      <c r="G65" s="22"/>
    </row>
    <row r="66" spans="1:7" ht="51" hidden="1" outlineLevel="1" x14ac:dyDescent="0.2">
      <c r="A66" s="10"/>
      <c r="B66" s="11" t="s">
        <v>57</v>
      </c>
      <c r="C66" s="12" t="s">
        <v>13</v>
      </c>
      <c r="D66" s="12">
        <v>0.14000000000000001</v>
      </c>
      <c r="E66" s="19"/>
      <c r="F66" s="19">
        <v>0</v>
      </c>
      <c r="G66" s="22"/>
    </row>
    <row r="67" spans="1:7" ht="25.5" hidden="1" outlineLevel="1" x14ac:dyDescent="0.2">
      <c r="A67" s="10"/>
      <c r="B67" s="11" t="s">
        <v>16</v>
      </c>
      <c r="C67" s="12" t="s">
        <v>13</v>
      </c>
      <c r="D67" s="12">
        <v>0.14000000000000001</v>
      </c>
      <c r="E67" s="19"/>
      <c r="F67" s="19">
        <v>0</v>
      </c>
      <c r="G67" s="22"/>
    </row>
    <row r="68" spans="1:7" ht="25.5" hidden="1" outlineLevel="1" x14ac:dyDescent="0.2">
      <c r="A68" s="10"/>
      <c r="B68" s="11" t="s">
        <v>72</v>
      </c>
      <c r="C68" s="12" t="s">
        <v>25</v>
      </c>
      <c r="D68" s="12">
        <v>0.28000000000000003</v>
      </c>
      <c r="E68" s="19"/>
      <c r="F68" s="19">
        <v>0</v>
      </c>
      <c r="G68" s="22"/>
    </row>
    <row r="69" spans="1:7" ht="25.5" hidden="1" outlineLevel="1" x14ac:dyDescent="0.2">
      <c r="A69" s="10"/>
      <c r="B69" s="11" t="s">
        <v>73</v>
      </c>
      <c r="C69" s="12" t="s">
        <v>18</v>
      </c>
      <c r="D69" s="12">
        <v>1E-4</v>
      </c>
      <c r="E69" s="19"/>
      <c r="F69" s="19">
        <v>0</v>
      </c>
      <c r="G69" s="22"/>
    </row>
    <row r="70" spans="1:7" ht="25.5" hidden="1" outlineLevel="1" x14ac:dyDescent="0.2">
      <c r="A70" s="10"/>
      <c r="B70" s="11" t="s">
        <v>69</v>
      </c>
      <c r="C70" s="12" t="s">
        <v>1</v>
      </c>
      <c r="D70" s="12">
        <v>0.57999999999999996</v>
      </c>
      <c r="E70" s="19"/>
      <c r="F70" s="19">
        <v>0</v>
      </c>
      <c r="G70" s="22"/>
    </row>
    <row r="71" spans="1:7" ht="38.25" collapsed="1" x14ac:dyDescent="0.2">
      <c r="A71" s="10">
        <v>15</v>
      </c>
      <c r="B71" s="11" t="s">
        <v>156</v>
      </c>
      <c r="C71" s="12" t="s">
        <v>55</v>
      </c>
      <c r="D71" s="12">
        <v>1</v>
      </c>
      <c r="E71" s="19">
        <v>34417.199999999997</v>
      </c>
      <c r="F71" s="19">
        <f>ROUND(D71*E71,2)</f>
        <v>34417.199999999997</v>
      </c>
      <c r="G71" s="22"/>
    </row>
    <row r="72" spans="1:7" hidden="1" outlineLevel="1" x14ac:dyDescent="0.2">
      <c r="A72" s="10"/>
      <c r="B72" s="11" t="s">
        <v>56</v>
      </c>
      <c r="C72" s="12" t="s">
        <v>11</v>
      </c>
      <c r="D72" s="12">
        <v>14.36</v>
      </c>
      <c r="E72" s="19"/>
      <c r="F72" s="19">
        <v>0</v>
      </c>
      <c r="G72" s="22"/>
    </row>
    <row r="73" spans="1:7" hidden="1" outlineLevel="1" x14ac:dyDescent="0.2">
      <c r="A73" s="10"/>
      <c r="B73" s="11" t="s">
        <v>33</v>
      </c>
      <c r="C73" s="12" t="s">
        <v>11</v>
      </c>
      <c r="D73" s="12">
        <v>10.84</v>
      </c>
      <c r="E73" s="19"/>
      <c r="F73" s="19">
        <v>0</v>
      </c>
      <c r="G73" s="22"/>
    </row>
    <row r="74" spans="1:7" ht="51" hidden="1" outlineLevel="1" x14ac:dyDescent="0.2">
      <c r="A74" s="10"/>
      <c r="B74" s="11" t="s">
        <v>57</v>
      </c>
      <c r="C74" s="12" t="s">
        <v>13</v>
      </c>
      <c r="D74" s="12">
        <v>0.2</v>
      </c>
      <c r="E74" s="19"/>
      <c r="F74" s="19">
        <v>0</v>
      </c>
      <c r="G74" s="22"/>
    </row>
    <row r="75" spans="1:7" ht="25.5" hidden="1" outlineLevel="1" x14ac:dyDescent="0.2">
      <c r="A75" s="10"/>
      <c r="B75" s="11" t="s">
        <v>58</v>
      </c>
      <c r="C75" s="12" t="s">
        <v>13</v>
      </c>
      <c r="D75" s="12">
        <v>2.2000000000000002</v>
      </c>
      <c r="E75" s="19"/>
      <c r="F75" s="19">
        <v>0</v>
      </c>
      <c r="G75" s="22"/>
    </row>
    <row r="76" spans="1:7" ht="38.25" hidden="1" outlineLevel="1" x14ac:dyDescent="0.2">
      <c r="A76" s="10"/>
      <c r="B76" s="11" t="s">
        <v>59</v>
      </c>
      <c r="C76" s="12" t="s">
        <v>13</v>
      </c>
      <c r="D76" s="12">
        <v>2.2000000000000002</v>
      </c>
      <c r="E76" s="19"/>
      <c r="F76" s="19">
        <v>0</v>
      </c>
      <c r="G76" s="22"/>
    </row>
    <row r="77" spans="1:7" hidden="1" outlineLevel="1" x14ac:dyDescent="0.2">
      <c r="A77" s="10"/>
      <c r="B77" s="11" t="s">
        <v>60</v>
      </c>
      <c r="C77" s="12" t="s">
        <v>13</v>
      </c>
      <c r="D77" s="12">
        <v>10.64</v>
      </c>
      <c r="E77" s="19"/>
      <c r="F77" s="19">
        <v>0</v>
      </c>
      <c r="G77" s="22"/>
    </row>
    <row r="78" spans="1:7" ht="25.5" hidden="1" outlineLevel="1" x14ac:dyDescent="0.2">
      <c r="A78" s="10"/>
      <c r="B78" s="11" t="s">
        <v>16</v>
      </c>
      <c r="C78" s="12" t="s">
        <v>13</v>
      </c>
      <c r="D78" s="12">
        <v>0.2</v>
      </c>
      <c r="E78" s="19"/>
      <c r="F78" s="19">
        <v>0</v>
      </c>
      <c r="G78" s="22"/>
    </row>
    <row r="79" spans="1:7" ht="25.5" hidden="1" outlineLevel="1" x14ac:dyDescent="0.2">
      <c r="A79" s="10"/>
      <c r="B79" s="11" t="s">
        <v>61</v>
      </c>
      <c r="C79" s="12" t="s">
        <v>62</v>
      </c>
      <c r="D79" s="12">
        <v>0.21</v>
      </c>
      <c r="E79" s="19"/>
      <c r="F79" s="19">
        <v>0</v>
      </c>
      <c r="G79" s="22"/>
    </row>
    <row r="80" spans="1:7" hidden="1" outlineLevel="1" x14ac:dyDescent="0.2">
      <c r="A80" s="10"/>
      <c r="B80" s="11" t="s">
        <v>63</v>
      </c>
      <c r="C80" s="12" t="s">
        <v>64</v>
      </c>
      <c r="D80" s="12">
        <v>4.7999999999999996E-3</v>
      </c>
      <c r="E80" s="19"/>
      <c r="F80" s="19">
        <v>0</v>
      </c>
      <c r="G80" s="22"/>
    </row>
    <row r="81" spans="1:7" hidden="1" outlineLevel="1" x14ac:dyDescent="0.2">
      <c r="A81" s="10"/>
      <c r="B81" s="11" t="s">
        <v>65</v>
      </c>
      <c r="C81" s="12" t="s">
        <v>52</v>
      </c>
      <c r="D81" s="12">
        <v>0.08</v>
      </c>
      <c r="E81" s="19"/>
      <c r="F81" s="19">
        <v>0</v>
      </c>
      <c r="G81" s="22"/>
    </row>
    <row r="82" spans="1:7" hidden="1" outlineLevel="1" x14ac:dyDescent="0.2">
      <c r="A82" s="10"/>
      <c r="B82" s="11" t="s">
        <v>66</v>
      </c>
      <c r="C82" s="12" t="s">
        <v>52</v>
      </c>
      <c r="D82" s="12">
        <v>0.08</v>
      </c>
      <c r="E82" s="19"/>
      <c r="F82" s="19">
        <v>0</v>
      </c>
      <c r="G82" s="22"/>
    </row>
    <row r="83" spans="1:7" hidden="1" outlineLevel="1" x14ac:dyDescent="0.2">
      <c r="A83" s="10"/>
      <c r="B83" s="11" t="s">
        <v>67</v>
      </c>
      <c r="C83" s="12" t="s">
        <v>68</v>
      </c>
      <c r="D83" s="12">
        <v>8</v>
      </c>
      <c r="E83" s="19"/>
      <c r="F83" s="19">
        <v>0</v>
      </c>
      <c r="G83" s="22"/>
    </row>
    <row r="84" spans="1:7" ht="25.5" hidden="1" outlineLevel="1" x14ac:dyDescent="0.2">
      <c r="A84" s="10"/>
      <c r="B84" s="11" t="s">
        <v>69</v>
      </c>
      <c r="C84" s="12" t="s">
        <v>1</v>
      </c>
      <c r="D84" s="12">
        <v>3.42</v>
      </c>
      <c r="E84" s="19"/>
      <c r="F84" s="19">
        <v>0</v>
      </c>
      <c r="G84" s="22"/>
    </row>
    <row r="85" spans="1:7" ht="70.5" customHeight="1" collapsed="1" x14ac:dyDescent="0.2">
      <c r="A85" s="10">
        <v>16</v>
      </c>
      <c r="B85" s="11" t="s">
        <v>70</v>
      </c>
      <c r="C85" s="12" t="s">
        <v>39</v>
      </c>
      <c r="D85" s="12">
        <v>2</v>
      </c>
      <c r="E85" s="19">
        <v>1053</v>
      </c>
      <c r="F85" s="19">
        <f>ROUND(D85*E85,2)</f>
        <v>2106</v>
      </c>
      <c r="G85" s="22"/>
    </row>
    <row r="86" spans="1:7" hidden="1" outlineLevel="1" x14ac:dyDescent="0.2">
      <c r="A86" s="10"/>
      <c r="B86" s="11" t="s">
        <v>71</v>
      </c>
      <c r="C86" s="12" t="s">
        <v>2</v>
      </c>
      <c r="D86" s="12">
        <v>2.2400000000000002</v>
      </c>
      <c r="E86" s="19"/>
      <c r="F86" s="19">
        <v>0</v>
      </c>
      <c r="G86" s="22"/>
    </row>
    <row r="87" spans="1:7" hidden="1" outlineLevel="1" x14ac:dyDescent="0.2">
      <c r="A87" s="10"/>
      <c r="B87" s="11" t="s">
        <v>33</v>
      </c>
      <c r="C87" s="12" t="s">
        <v>2</v>
      </c>
      <c r="D87" s="12">
        <v>0.14000000000000001</v>
      </c>
      <c r="E87" s="19"/>
      <c r="F87" s="19">
        <v>0</v>
      </c>
      <c r="G87" s="22"/>
    </row>
    <row r="88" spans="1:7" ht="51" hidden="1" outlineLevel="1" x14ac:dyDescent="0.2">
      <c r="A88" s="10"/>
      <c r="B88" s="11" t="s">
        <v>57</v>
      </c>
      <c r="C88" s="12" t="s">
        <v>13</v>
      </c>
      <c r="D88" s="12">
        <v>0.14000000000000001</v>
      </c>
      <c r="E88" s="19"/>
      <c r="F88" s="19">
        <v>0</v>
      </c>
      <c r="G88" s="22"/>
    </row>
    <row r="89" spans="1:7" ht="25.5" hidden="1" outlineLevel="1" x14ac:dyDescent="0.2">
      <c r="A89" s="10"/>
      <c r="B89" s="11" t="s">
        <v>16</v>
      </c>
      <c r="C89" s="12" t="s">
        <v>13</v>
      </c>
      <c r="D89" s="12">
        <v>0.14000000000000001</v>
      </c>
      <c r="E89" s="19"/>
      <c r="F89" s="19">
        <v>0</v>
      </c>
      <c r="G89" s="22"/>
    </row>
    <row r="90" spans="1:7" ht="25.5" hidden="1" outlineLevel="1" x14ac:dyDescent="0.2">
      <c r="A90" s="10"/>
      <c r="B90" s="11" t="s">
        <v>72</v>
      </c>
      <c r="C90" s="12" t="s">
        <v>25</v>
      </c>
      <c r="D90" s="12">
        <v>0.28000000000000003</v>
      </c>
      <c r="E90" s="19"/>
      <c r="F90" s="19">
        <v>0</v>
      </c>
      <c r="G90" s="22"/>
    </row>
    <row r="91" spans="1:7" ht="25.5" hidden="1" outlineLevel="1" x14ac:dyDescent="0.2">
      <c r="A91" s="10"/>
      <c r="B91" s="11" t="s">
        <v>73</v>
      </c>
      <c r="C91" s="12" t="s">
        <v>18</v>
      </c>
      <c r="D91" s="12">
        <v>1E-4</v>
      </c>
      <c r="E91" s="19"/>
      <c r="F91" s="19">
        <v>0</v>
      </c>
      <c r="G91" s="22"/>
    </row>
    <row r="92" spans="1:7" ht="25.5" hidden="1" outlineLevel="1" x14ac:dyDescent="0.2">
      <c r="A92" s="10"/>
      <c r="B92" s="11" t="s">
        <v>69</v>
      </c>
      <c r="C92" s="12" t="s">
        <v>1</v>
      </c>
      <c r="D92" s="12">
        <v>0.57999999999999996</v>
      </c>
      <c r="E92" s="19"/>
      <c r="F92" s="19">
        <v>0</v>
      </c>
      <c r="G92" s="22"/>
    </row>
    <row r="93" spans="1:7" ht="57" customHeight="1" collapsed="1" x14ac:dyDescent="0.2">
      <c r="A93" s="69">
        <v>17</v>
      </c>
      <c r="B93" s="33" t="s">
        <v>155</v>
      </c>
      <c r="C93" s="34" t="s">
        <v>55</v>
      </c>
      <c r="D93" s="34">
        <v>0.3</v>
      </c>
      <c r="E93" s="35">
        <v>17492</v>
      </c>
      <c r="F93" s="35">
        <f>ROUND(D93*E93,2)</f>
        <v>5247.6</v>
      </c>
      <c r="G93" s="22"/>
    </row>
    <row r="94" spans="1:7" ht="12.75" hidden="1" customHeight="1" outlineLevel="1" x14ac:dyDescent="0.2">
      <c r="A94" s="70"/>
      <c r="B94" s="24" t="s">
        <v>56</v>
      </c>
      <c r="C94" s="25" t="s">
        <v>2</v>
      </c>
      <c r="D94" s="25">
        <v>4.22</v>
      </c>
      <c r="E94" s="26"/>
      <c r="F94" s="26">
        <v>0</v>
      </c>
      <c r="G94" s="22"/>
    </row>
    <row r="95" spans="1:7" ht="12.75" hidden="1" customHeight="1" outlineLevel="1" x14ac:dyDescent="0.2">
      <c r="A95" s="70"/>
      <c r="B95" s="11" t="s">
        <v>33</v>
      </c>
      <c r="C95" s="12" t="s">
        <v>2</v>
      </c>
      <c r="D95" s="12">
        <v>0.06</v>
      </c>
      <c r="E95" s="19"/>
      <c r="F95" s="19">
        <v>0</v>
      </c>
      <c r="G95" s="22"/>
    </row>
    <row r="96" spans="1:7" ht="51" hidden="1" customHeight="1" outlineLevel="1" x14ac:dyDescent="0.2">
      <c r="A96" s="70"/>
      <c r="B96" s="11" t="s">
        <v>57</v>
      </c>
      <c r="C96" s="12" t="s">
        <v>13</v>
      </c>
      <c r="D96" s="12">
        <v>0.06</v>
      </c>
      <c r="E96" s="19"/>
      <c r="F96" s="19">
        <v>0</v>
      </c>
      <c r="G96" s="22"/>
    </row>
    <row r="97" spans="1:7" ht="25.5" hidden="1" customHeight="1" outlineLevel="1" x14ac:dyDescent="0.2">
      <c r="A97" s="70"/>
      <c r="B97" s="11" t="s">
        <v>58</v>
      </c>
      <c r="C97" s="12" t="s">
        <v>13</v>
      </c>
      <c r="D97" s="12">
        <v>1</v>
      </c>
      <c r="E97" s="19"/>
      <c r="F97" s="19">
        <v>0</v>
      </c>
      <c r="G97" s="22"/>
    </row>
    <row r="98" spans="1:7" ht="38.25" hidden="1" customHeight="1" outlineLevel="1" x14ac:dyDescent="0.2">
      <c r="A98" s="70"/>
      <c r="B98" s="11" t="s">
        <v>59</v>
      </c>
      <c r="C98" s="12" t="s">
        <v>13</v>
      </c>
      <c r="D98" s="12">
        <v>1</v>
      </c>
      <c r="E98" s="19"/>
      <c r="F98" s="19">
        <v>0</v>
      </c>
      <c r="G98" s="22"/>
    </row>
    <row r="99" spans="1:7" ht="25.5" hidden="1" customHeight="1" outlineLevel="1" x14ac:dyDescent="0.2">
      <c r="A99" s="70"/>
      <c r="B99" s="11" t="s">
        <v>16</v>
      </c>
      <c r="C99" s="12" t="s">
        <v>13</v>
      </c>
      <c r="D99" s="12">
        <v>0.06</v>
      </c>
      <c r="E99" s="19"/>
      <c r="F99" s="19">
        <v>0</v>
      </c>
      <c r="G99" s="22"/>
    </row>
    <row r="100" spans="1:7" ht="25.5" hidden="1" customHeight="1" outlineLevel="1" x14ac:dyDescent="0.2">
      <c r="A100" s="70"/>
      <c r="B100" s="11" t="s">
        <v>75</v>
      </c>
      <c r="C100" s="12" t="s">
        <v>18</v>
      </c>
      <c r="D100" s="12">
        <v>2.0000000000000001E-4</v>
      </c>
      <c r="E100" s="19"/>
      <c r="F100" s="19">
        <v>0</v>
      </c>
      <c r="G100" s="22"/>
    </row>
    <row r="101" spans="1:7" ht="12.75" hidden="1" customHeight="1" outlineLevel="1" x14ac:dyDescent="0.2">
      <c r="A101" s="70"/>
      <c r="B101" s="11" t="s">
        <v>63</v>
      </c>
      <c r="C101" s="12" t="s">
        <v>64</v>
      </c>
      <c r="D101" s="12">
        <v>7.4000000000000003E-3</v>
      </c>
      <c r="E101" s="19"/>
      <c r="F101" s="19">
        <v>0</v>
      </c>
      <c r="G101" s="22"/>
    </row>
    <row r="102" spans="1:7" ht="12.75" hidden="1" customHeight="1" outlineLevel="1" x14ac:dyDescent="0.2">
      <c r="A102" s="70"/>
      <c r="B102" s="11" t="s">
        <v>76</v>
      </c>
      <c r="C102" s="12" t="s">
        <v>18</v>
      </c>
      <c r="D102" s="12">
        <v>2.0000000000000001E-4</v>
      </c>
      <c r="E102" s="19"/>
      <c r="F102" s="19">
        <v>0</v>
      </c>
      <c r="G102" s="22"/>
    </row>
    <row r="103" spans="1:7" ht="38.25" hidden="1" customHeight="1" outlineLevel="1" x14ac:dyDescent="0.2">
      <c r="A103" s="70"/>
      <c r="B103" s="11" t="s">
        <v>77</v>
      </c>
      <c r="C103" s="12" t="s">
        <v>25</v>
      </c>
      <c r="D103" s="12">
        <v>7.4999999999999997E-2</v>
      </c>
      <c r="E103" s="19"/>
      <c r="F103" s="19">
        <v>0</v>
      </c>
      <c r="G103" s="22"/>
    </row>
    <row r="104" spans="1:7" ht="25.5" hidden="1" customHeight="1" outlineLevel="1" x14ac:dyDescent="0.2">
      <c r="A104" s="70"/>
      <c r="B104" s="11" t="s">
        <v>69</v>
      </c>
      <c r="C104" s="12" t="s">
        <v>1</v>
      </c>
      <c r="D104" s="12">
        <v>1.056</v>
      </c>
      <c r="E104" s="19"/>
      <c r="F104" s="19">
        <v>0</v>
      </c>
      <c r="G104" s="22"/>
    </row>
    <row r="105" spans="1:7" ht="63.75" collapsed="1" x14ac:dyDescent="0.2">
      <c r="A105" s="71"/>
      <c r="B105" s="11" t="s">
        <v>78</v>
      </c>
      <c r="C105" s="12" t="s">
        <v>79</v>
      </c>
      <c r="D105" s="12">
        <v>0.03</v>
      </c>
      <c r="E105" s="19"/>
      <c r="F105" s="19"/>
      <c r="G105" s="22"/>
    </row>
    <row r="106" spans="1:7" ht="51" x14ac:dyDescent="0.2">
      <c r="A106" s="10">
        <v>18</v>
      </c>
      <c r="B106" s="11" t="s">
        <v>124</v>
      </c>
      <c r="C106" s="12" t="s">
        <v>39</v>
      </c>
      <c r="D106" s="12">
        <v>1</v>
      </c>
      <c r="E106" s="19">
        <v>1717.2</v>
      </c>
      <c r="F106" s="19">
        <f>ROUND(D106*E106,2)</f>
        <v>1717.2</v>
      </c>
      <c r="G106" s="22"/>
    </row>
    <row r="107" spans="1:7" hidden="1" outlineLevel="1" x14ac:dyDescent="0.2">
      <c r="A107" s="10"/>
      <c r="B107" s="11" t="s">
        <v>80</v>
      </c>
      <c r="C107" s="12" t="s">
        <v>11</v>
      </c>
      <c r="D107" s="12">
        <v>1.02</v>
      </c>
      <c r="E107" s="19"/>
      <c r="F107" s="19">
        <v>0</v>
      </c>
      <c r="G107" s="22"/>
    </row>
    <row r="108" spans="1:7" hidden="1" outlineLevel="1" x14ac:dyDescent="0.2">
      <c r="A108" s="10"/>
      <c r="B108" s="11" t="s">
        <v>33</v>
      </c>
      <c r="C108" s="12" t="s">
        <v>11</v>
      </c>
      <c r="D108" s="12">
        <v>0.38</v>
      </c>
      <c r="E108" s="19"/>
      <c r="F108" s="19">
        <v>0</v>
      </c>
      <c r="G108" s="22"/>
    </row>
    <row r="109" spans="1:7" ht="51" hidden="1" outlineLevel="1" x14ac:dyDescent="0.2">
      <c r="A109" s="10"/>
      <c r="B109" s="11" t="s">
        <v>57</v>
      </c>
      <c r="C109" s="12" t="s">
        <v>13</v>
      </c>
      <c r="D109" s="12">
        <v>0.02</v>
      </c>
      <c r="E109" s="19"/>
      <c r="F109" s="19">
        <v>0</v>
      </c>
      <c r="G109" s="22"/>
    </row>
    <row r="110" spans="1:7" hidden="1" outlineLevel="1" x14ac:dyDescent="0.2">
      <c r="A110" s="10"/>
      <c r="B110" s="11" t="s">
        <v>60</v>
      </c>
      <c r="C110" s="12" t="s">
        <v>13</v>
      </c>
      <c r="D110" s="12">
        <v>0.36</v>
      </c>
      <c r="E110" s="19"/>
      <c r="F110" s="19">
        <v>0</v>
      </c>
      <c r="G110" s="22"/>
    </row>
    <row r="111" spans="1:7" ht="25.5" hidden="1" outlineLevel="1" x14ac:dyDescent="0.2">
      <c r="A111" s="10"/>
      <c r="B111" s="11" t="s">
        <v>16</v>
      </c>
      <c r="C111" s="12" t="s">
        <v>13</v>
      </c>
      <c r="D111" s="12">
        <v>0.02</v>
      </c>
      <c r="E111" s="19"/>
      <c r="F111" s="19">
        <v>0</v>
      </c>
      <c r="G111" s="22"/>
    </row>
    <row r="112" spans="1:7" hidden="1" outlineLevel="1" x14ac:dyDescent="0.2">
      <c r="A112" s="10"/>
      <c r="B112" s="11" t="s">
        <v>81</v>
      </c>
      <c r="C112" s="12" t="s">
        <v>25</v>
      </c>
      <c r="D112" s="12">
        <v>1.2E-2</v>
      </c>
      <c r="E112" s="19"/>
      <c r="F112" s="19">
        <v>0</v>
      </c>
      <c r="G112" s="22"/>
    </row>
    <row r="113" spans="1:7" ht="51" hidden="1" outlineLevel="1" x14ac:dyDescent="0.2">
      <c r="A113" s="10"/>
      <c r="B113" s="11" t="s">
        <v>82</v>
      </c>
      <c r="C113" s="12" t="s">
        <v>25</v>
      </c>
      <c r="D113" s="12">
        <v>0.01</v>
      </c>
      <c r="E113" s="19"/>
      <c r="F113" s="19">
        <v>0</v>
      </c>
      <c r="G113" s="22"/>
    </row>
    <row r="114" spans="1:7" ht="51" hidden="1" outlineLevel="1" x14ac:dyDescent="0.2">
      <c r="A114" s="10"/>
      <c r="B114" s="11" t="s">
        <v>83</v>
      </c>
      <c r="C114" s="12" t="s">
        <v>18</v>
      </c>
      <c r="D114" s="12">
        <v>5.0000000000000001E-4</v>
      </c>
      <c r="E114" s="19"/>
      <c r="F114" s="19">
        <v>0</v>
      </c>
      <c r="G114" s="22"/>
    </row>
    <row r="115" spans="1:7" hidden="1" outlineLevel="1" x14ac:dyDescent="0.2">
      <c r="A115" s="10"/>
      <c r="B115" s="11" t="s">
        <v>84</v>
      </c>
      <c r="C115" s="12" t="s">
        <v>25</v>
      </c>
      <c r="D115" s="12">
        <v>0.01</v>
      </c>
      <c r="E115" s="19"/>
      <c r="F115" s="19">
        <v>0</v>
      </c>
      <c r="G115" s="22"/>
    </row>
    <row r="116" spans="1:7" ht="25.5" hidden="1" outlineLevel="1" x14ac:dyDescent="0.2">
      <c r="A116" s="10"/>
      <c r="B116" s="11" t="s">
        <v>69</v>
      </c>
      <c r="C116" s="12" t="s">
        <v>1</v>
      </c>
      <c r="D116" s="12">
        <v>0.28000000000000003</v>
      </c>
      <c r="E116" s="19"/>
      <c r="F116" s="19">
        <v>0</v>
      </c>
      <c r="G116" s="22"/>
    </row>
    <row r="117" spans="1:7" collapsed="1" x14ac:dyDescent="0.2">
      <c r="A117" s="69">
        <v>19</v>
      </c>
      <c r="B117" s="33" t="s">
        <v>152</v>
      </c>
      <c r="C117" s="34" t="s">
        <v>39</v>
      </c>
      <c r="D117" s="34">
        <v>40</v>
      </c>
      <c r="E117" s="35">
        <v>131.25</v>
      </c>
      <c r="F117" s="35">
        <f>ROUND(D117*E117,2)</f>
        <v>5250</v>
      </c>
      <c r="G117" s="22"/>
    </row>
    <row r="118" spans="1:7" ht="25.5" hidden="1" customHeight="1" outlineLevel="1" x14ac:dyDescent="0.2">
      <c r="A118" s="70"/>
      <c r="B118" s="30" t="s">
        <v>40</v>
      </c>
      <c r="C118" s="31" t="s">
        <v>2</v>
      </c>
      <c r="D118" s="31">
        <v>4.5599999999999996</v>
      </c>
      <c r="E118" s="32"/>
      <c r="F118" s="32">
        <v>0</v>
      </c>
      <c r="G118" s="22"/>
    </row>
    <row r="119" spans="1:7" ht="25.5" collapsed="1" x14ac:dyDescent="0.2">
      <c r="A119" s="71"/>
      <c r="B119" s="36" t="s">
        <v>45</v>
      </c>
      <c r="C119" s="37" t="s">
        <v>46</v>
      </c>
      <c r="D119" s="37">
        <v>1</v>
      </c>
      <c r="E119" s="38"/>
      <c r="F119" s="38"/>
      <c r="G119" s="22"/>
    </row>
    <row r="120" spans="1:7" ht="14.25" x14ac:dyDescent="0.2">
      <c r="A120" s="75" t="s">
        <v>125</v>
      </c>
      <c r="B120" s="78"/>
      <c r="C120" s="78"/>
      <c r="D120" s="79"/>
      <c r="E120" s="44"/>
      <c r="F120" s="45">
        <f>F121+F122+F123+F124+F125+F127+F128+F129</f>
        <v>32948</v>
      </c>
      <c r="G120" s="58"/>
    </row>
    <row r="121" spans="1:7" ht="63.75" x14ac:dyDescent="0.2">
      <c r="A121" s="10">
        <v>26</v>
      </c>
      <c r="B121" s="11" t="s">
        <v>126</v>
      </c>
      <c r="C121" s="12" t="s">
        <v>31</v>
      </c>
      <c r="D121" s="12">
        <v>0.4</v>
      </c>
      <c r="E121" s="19">
        <v>3381</v>
      </c>
      <c r="F121" s="19">
        <v>1352.4</v>
      </c>
      <c r="G121" s="59"/>
    </row>
    <row r="122" spans="1:7" ht="63.75" x14ac:dyDescent="0.2">
      <c r="A122" s="10">
        <v>27</v>
      </c>
      <c r="B122" s="11" t="s">
        <v>26</v>
      </c>
      <c r="C122" s="12" t="s">
        <v>27</v>
      </c>
      <c r="D122" s="12">
        <v>0.08</v>
      </c>
      <c r="E122" s="19">
        <v>450</v>
      </c>
      <c r="F122" s="19">
        <v>36</v>
      </c>
      <c r="G122" s="59"/>
    </row>
    <row r="123" spans="1:7" ht="178.5" x14ac:dyDescent="0.2">
      <c r="A123" s="10">
        <v>28</v>
      </c>
      <c r="B123" s="11" t="s">
        <v>28</v>
      </c>
      <c r="C123" s="12" t="s">
        <v>27</v>
      </c>
      <c r="D123" s="12">
        <v>0.08</v>
      </c>
      <c r="E123" s="19">
        <v>330</v>
      </c>
      <c r="F123" s="19">
        <v>26.4</v>
      </c>
      <c r="G123" s="59"/>
    </row>
    <row r="124" spans="1:7" ht="63.75" x14ac:dyDescent="0.2">
      <c r="A124" s="10">
        <v>29</v>
      </c>
      <c r="B124" s="11" t="s">
        <v>29</v>
      </c>
      <c r="C124" s="12" t="s">
        <v>27</v>
      </c>
      <c r="D124" s="12">
        <v>0.08</v>
      </c>
      <c r="E124" s="19">
        <v>450</v>
      </c>
      <c r="F124" s="19">
        <v>36</v>
      </c>
      <c r="G124" s="59"/>
    </row>
    <row r="125" spans="1:7" ht="25.5" x14ac:dyDescent="0.2">
      <c r="A125" s="69">
        <v>30</v>
      </c>
      <c r="B125" s="33" t="s">
        <v>127</v>
      </c>
      <c r="C125" s="34" t="s">
        <v>39</v>
      </c>
      <c r="D125" s="34">
        <v>80</v>
      </c>
      <c r="E125" s="35">
        <v>385.63</v>
      </c>
      <c r="F125" s="35">
        <v>30850.400000000001</v>
      </c>
      <c r="G125" s="59"/>
    </row>
    <row r="126" spans="1:7" ht="25.5" x14ac:dyDescent="0.2">
      <c r="A126" s="71"/>
      <c r="B126" s="36" t="s">
        <v>45</v>
      </c>
      <c r="C126" s="37" t="s">
        <v>46</v>
      </c>
      <c r="D126" s="37">
        <v>8</v>
      </c>
      <c r="E126" s="38"/>
      <c r="F126" s="38"/>
      <c r="G126" s="59"/>
    </row>
    <row r="127" spans="1:7" ht="38.25" x14ac:dyDescent="0.2">
      <c r="A127" s="10">
        <v>32</v>
      </c>
      <c r="B127" s="11" t="s">
        <v>36</v>
      </c>
      <c r="C127" s="12" t="s">
        <v>27</v>
      </c>
      <c r="D127" s="12">
        <v>0.69</v>
      </c>
      <c r="E127" s="19">
        <v>273.04000000000002</v>
      </c>
      <c r="F127" s="19">
        <v>188.4</v>
      </c>
      <c r="G127" s="59"/>
    </row>
    <row r="128" spans="1:7" ht="174.75" customHeight="1" x14ac:dyDescent="0.2">
      <c r="A128" s="10">
        <v>33</v>
      </c>
      <c r="B128" s="11" t="s">
        <v>37</v>
      </c>
      <c r="C128" s="12" t="s">
        <v>27</v>
      </c>
      <c r="D128" s="12">
        <v>0.69</v>
      </c>
      <c r="E128" s="19">
        <v>391.3</v>
      </c>
      <c r="F128" s="19">
        <v>270</v>
      </c>
      <c r="G128" s="59"/>
    </row>
    <row r="129" spans="1:7" ht="38.25" x14ac:dyDescent="0.2">
      <c r="A129" s="10">
        <v>34</v>
      </c>
      <c r="B129" s="11" t="s">
        <v>38</v>
      </c>
      <c r="C129" s="12" t="s">
        <v>27</v>
      </c>
      <c r="D129" s="12">
        <v>0.69</v>
      </c>
      <c r="E129" s="19">
        <v>273.04000000000002</v>
      </c>
      <c r="F129" s="19">
        <v>188.4</v>
      </c>
      <c r="G129" s="59"/>
    </row>
    <row r="130" spans="1:7" ht="14.25" x14ac:dyDescent="0.2">
      <c r="A130" s="75" t="s">
        <v>128</v>
      </c>
      <c r="B130" s="78"/>
      <c r="C130" s="78"/>
      <c r="D130" s="79"/>
      <c r="E130" s="48"/>
      <c r="F130" s="48">
        <f>F131+F132+F133+F134+F135+F136+F137</f>
        <v>73977.600000000006</v>
      </c>
      <c r="G130" s="59"/>
    </row>
    <row r="131" spans="1:7" ht="51" x14ac:dyDescent="0.2">
      <c r="A131" s="10">
        <v>35</v>
      </c>
      <c r="B131" s="11" t="s">
        <v>129</v>
      </c>
      <c r="C131" s="12" t="s">
        <v>55</v>
      </c>
      <c r="D131" s="12">
        <v>2</v>
      </c>
      <c r="E131" s="19">
        <v>21201</v>
      </c>
      <c r="F131" s="19">
        <v>42402</v>
      </c>
      <c r="G131" s="59"/>
    </row>
    <row r="132" spans="1:7" ht="25.5" x14ac:dyDescent="0.2">
      <c r="A132" s="10">
        <v>36</v>
      </c>
      <c r="B132" s="11" t="s">
        <v>130</v>
      </c>
      <c r="C132" s="12" t="s">
        <v>39</v>
      </c>
      <c r="D132" s="12">
        <v>2</v>
      </c>
      <c r="E132" s="19">
        <v>717.6</v>
      </c>
      <c r="F132" s="19">
        <v>1435.2</v>
      </c>
      <c r="G132" s="59"/>
    </row>
    <row r="133" spans="1:7" ht="38.25" x14ac:dyDescent="0.2">
      <c r="A133" s="10">
        <v>37</v>
      </c>
      <c r="B133" s="11" t="s">
        <v>131</v>
      </c>
      <c r="C133" s="12" t="s">
        <v>55</v>
      </c>
      <c r="D133" s="12">
        <v>1</v>
      </c>
      <c r="E133" s="19">
        <v>21200.400000000001</v>
      </c>
      <c r="F133" s="19">
        <v>21200.400000000001</v>
      </c>
      <c r="G133" s="59"/>
    </row>
    <row r="134" spans="1:7" ht="38.25" x14ac:dyDescent="0.2">
      <c r="A134" s="10">
        <v>38</v>
      </c>
      <c r="B134" s="11" t="s">
        <v>132</v>
      </c>
      <c r="C134" s="12" t="s">
        <v>39</v>
      </c>
      <c r="D134" s="12">
        <v>2</v>
      </c>
      <c r="E134" s="19">
        <v>717.6</v>
      </c>
      <c r="F134" s="19">
        <v>1435.2</v>
      </c>
      <c r="G134" s="59"/>
    </row>
    <row r="135" spans="1:7" ht="63.75" x14ac:dyDescent="0.2">
      <c r="A135" s="10">
        <v>39</v>
      </c>
      <c r="B135" s="11" t="s">
        <v>133</v>
      </c>
      <c r="C135" s="12" t="s">
        <v>55</v>
      </c>
      <c r="D135" s="12">
        <v>0.3</v>
      </c>
      <c r="E135" s="19">
        <v>7068</v>
      </c>
      <c r="F135" s="19">
        <v>2120.4</v>
      </c>
      <c r="G135" s="59"/>
    </row>
    <row r="136" spans="1:7" ht="38.25" x14ac:dyDescent="0.2">
      <c r="A136" s="10">
        <v>40</v>
      </c>
      <c r="B136" s="11" t="s">
        <v>134</v>
      </c>
      <c r="C136" s="12" t="s">
        <v>39</v>
      </c>
      <c r="D136" s="12">
        <v>1</v>
      </c>
      <c r="E136" s="19">
        <v>1036.8</v>
      </c>
      <c r="F136" s="19">
        <v>1036.8</v>
      </c>
      <c r="G136" s="59"/>
    </row>
    <row r="137" spans="1:7" ht="25.5" x14ac:dyDescent="0.2">
      <c r="A137" s="69">
        <v>41</v>
      </c>
      <c r="B137" s="33" t="s">
        <v>135</v>
      </c>
      <c r="C137" s="34" t="s">
        <v>39</v>
      </c>
      <c r="D137" s="34">
        <v>40</v>
      </c>
      <c r="E137" s="35">
        <v>108.69</v>
      </c>
      <c r="F137" s="35">
        <v>4347.6000000000004</v>
      </c>
      <c r="G137" s="59"/>
    </row>
    <row r="138" spans="1:7" ht="25.5" x14ac:dyDescent="0.2">
      <c r="A138" s="71"/>
      <c r="B138" s="36" t="s">
        <v>45</v>
      </c>
      <c r="C138" s="37" t="s">
        <v>46</v>
      </c>
      <c r="D138" s="37">
        <v>1</v>
      </c>
      <c r="E138" s="38"/>
      <c r="F138" s="38"/>
      <c r="G138" s="59"/>
    </row>
    <row r="139" spans="1:7" ht="17.25" customHeight="1" x14ac:dyDescent="0.25">
      <c r="A139" s="75" t="s">
        <v>119</v>
      </c>
      <c r="B139" s="76"/>
      <c r="C139" s="76"/>
      <c r="D139" s="77"/>
      <c r="E139" s="42"/>
      <c r="F139" s="43">
        <f>F140+F200+F250+F293</f>
        <v>326501.01</v>
      </c>
      <c r="G139" s="20"/>
    </row>
    <row r="140" spans="1:7" s="47" customFormat="1" ht="17.25" customHeight="1" x14ac:dyDescent="0.2">
      <c r="A140" s="75" t="s">
        <v>7</v>
      </c>
      <c r="B140" s="78"/>
      <c r="C140" s="78"/>
      <c r="D140" s="79"/>
      <c r="E140" s="44"/>
      <c r="F140" s="45">
        <f>F141+F148+F155+F156+F157+F158+F182+F183+F184+F185+F191+F192+F193+F194</f>
        <v>77892.2</v>
      </c>
      <c r="G140" s="46"/>
    </row>
    <row r="141" spans="1:7" ht="72" customHeight="1" x14ac:dyDescent="0.2">
      <c r="A141" s="10">
        <v>1</v>
      </c>
      <c r="B141" s="11" t="s">
        <v>8</v>
      </c>
      <c r="C141" s="12" t="s">
        <v>9</v>
      </c>
      <c r="D141" s="12">
        <v>0.04</v>
      </c>
      <c r="E141" s="19">
        <v>43380</v>
      </c>
      <c r="F141" s="19">
        <f>ROUND(D141*E141,2)</f>
        <v>1735.2</v>
      </c>
      <c r="G141" s="22"/>
    </row>
    <row r="142" spans="1:7" hidden="1" outlineLevel="1" x14ac:dyDescent="0.2">
      <c r="A142" s="10"/>
      <c r="B142" s="11" t="s">
        <v>10</v>
      </c>
      <c r="C142" s="12" t="s">
        <v>11</v>
      </c>
      <c r="D142" s="12">
        <v>1.43</v>
      </c>
      <c r="E142" s="19"/>
      <c r="F142" s="19">
        <v>0</v>
      </c>
      <c r="G142" s="22"/>
    </row>
    <row r="143" spans="1:7" ht="38.25" hidden="1" outlineLevel="1" x14ac:dyDescent="0.2">
      <c r="A143" s="10"/>
      <c r="B143" s="11" t="s">
        <v>12</v>
      </c>
      <c r="C143" s="12" t="s">
        <v>13</v>
      </c>
      <c r="D143" s="12">
        <v>1.33</v>
      </c>
      <c r="E143" s="19"/>
      <c r="F143" s="19">
        <v>0</v>
      </c>
      <c r="G143" s="22"/>
    </row>
    <row r="144" spans="1:7" ht="63.75" hidden="1" outlineLevel="1" x14ac:dyDescent="0.2">
      <c r="A144" s="10"/>
      <c r="B144" s="11" t="s">
        <v>14</v>
      </c>
      <c r="C144" s="12" t="s">
        <v>13</v>
      </c>
      <c r="D144" s="12">
        <v>0.14000000000000001</v>
      </c>
      <c r="E144" s="19"/>
      <c r="F144" s="19">
        <v>0</v>
      </c>
      <c r="G144" s="22"/>
    </row>
    <row r="145" spans="1:7" ht="25.5" hidden="1" outlineLevel="1" x14ac:dyDescent="0.2">
      <c r="A145" s="10"/>
      <c r="B145" s="11" t="s">
        <v>15</v>
      </c>
      <c r="C145" s="12" t="s">
        <v>13</v>
      </c>
      <c r="D145" s="12">
        <v>0.03</v>
      </c>
      <c r="E145" s="19"/>
      <c r="F145" s="19">
        <v>0</v>
      </c>
      <c r="G145" s="22"/>
    </row>
    <row r="146" spans="1:7" ht="25.5" hidden="1" outlineLevel="1" x14ac:dyDescent="0.2">
      <c r="A146" s="10"/>
      <c r="B146" s="11" t="s">
        <v>16</v>
      </c>
      <c r="C146" s="12" t="s">
        <v>13</v>
      </c>
      <c r="D146" s="12"/>
      <c r="E146" s="19"/>
      <c r="F146" s="19">
        <v>0</v>
      </c>
      <c r="G146" s="22"/>
    </row>
    <row r="147" spans="1:7" ht="25.5" hidden="1" outlineLevel="1" x14ac:dyDescent="0.2">
      <c r="A147" s="10"/>
      <c r="B147" s="11" t="s">
        <v>17</v>
      </c>
      <c r="C147" s="12" t="s">
        <v>18</v>
      </c>
      <c r="D147" s="12">
        <v>1.6999999999999999E-3</v>
      </c>
      <c r="E147" s="19"/>
      <c r="F147" s="19">
        <v>0</v>
      </c>
      <c r="G147" s="22"/>
    </row>
    <row r="148" spans="1:7" ht="55.5" customHeight="1" collapsed="1" x14ac:dyDescent="0.2">
      <c r="A148" s="10">
        <v>2</v>
      </c>
      <c r="B148" s="11" t="s">
        <v>149</v>
      </c>
      <c r="C148" s="12" t="s">
        <v>19</v>
      </c>
      <c r="D148" s="12">
        <v>1.4999999999999999E-2</v>
      </c>
      <c r="E148" s="19">
        <v>20320</v>
      </c>
      <c r="F148" s="19">
        <f>ROUND(D148*E148,2)</f>
        <v>304.8</v>
      </c>
      <c r="G148" s="22"/>
    </row>
    <row r="149" spans="1:7" hidden="1" outlineLevel="1" x14ac:dyDescent="0.2">
      <c r="A149" s="10"/>
      <c r="B149" s="11" t="s">
        <v>20</v>
      </c>
      <c r="C149" s="12" t="s">
        <v>11</v>
      </c>
      <c r="D149" s="12">
        <v>0.54</v>
      </c>
      <c r="E149" s="19"/>
      <c r="F149" s="19">
        <v>0</v>
      </c>
      <c r="G149" s="22"/>
    </row>
    <row r="150" spans="1:7" ht="38.25" hidden="1" outlineLevel="1" x14ac:dyDescent="0.2">
      <c r="A150" s="10"/>
      <c r="B150" s="11" t="s">
        <v>21</v>
      </c>
      <c r="C150" s="12" t="s">
        <v>13</v>
      </c>
      <c r="D150" s="12"/>
      <c r="E150" s="19"/>
      <c r="F150" s="19">
        <v>0</v>
      </c>
      <c r="G150" s="22"/>
    </row>
    <row r="151" spans="1:7" ht="25.5" hidden="1" outlineLevel="1" x14ac:dyDescent="0.2">
      <c r="A151" s="10"/>
      <c r="B151" s="11" t="s">
        <v>16</v>
      </c>
      <c r="C151" s="12" t="s">
        <v>13</v>
      </c>
      <c r="D151" s="12"/>
      <c r="E151" s="19"/>
      <c r="F151" s="19">
        <v>0</v>
      </c>
      <c r="G151" s="22"/>
    </row>
    <row r="152" spans="1:7" ht="51" hidden="1" outlineLevel="1" x14ac:dyDescent="0.2">
      <c r="A152" s="10"/>
      <c r="B152" s="11" t="s">
        <v>22</v>
      </c>
      <c r="C152" s="12" t="s">
        <v>18</v>
      </c>
      <c r="D152" s="12">
        <v>2.0000000000000001E-4</v>
      </c>
      <c r="E152" s="19"/>
      <c r="F152" s="19">
        <v>0</v>
      </c>
      <c r="G152" s="22"/>
    </row>
    <row r="153" spans="1:7" ht="25.5" hidden="1" outlineLevel="1" x14ac:dyDescent="0.2">
      <c r="A153" s="10"/>
      <c r="B153" s="11" t="s">
        <v>23</v>
      </c>
      <c r="C153" s="12" t="s">
        <v>18</v>
      </c>
      <c r="D153" s="12">
        <v>1E-4</v>
      </c>
      <c r="E153" s="19"/>
      <c r="F153" s="19">
        <v>0</v>
      </c>
      <c r="G153" s="22"/>
    </row>
    <row r="154" spans="1:7" hidden="1" outlineLevel="1" x14ac:dyDescent="0.2">
      <c r="A154" s="10"/>
      <c r="B154" s="11" t="s">
        <v>24</v>
      </c>
      <c r="C154" s="12" t="s">
        <v>25</v>
      </c>
      <c r="D154" s="12">
        <v>1.5E-3</v>
      </c>
      <c r="E154" s="19"/>
      <c r="F154" s="19">
        <v>0</v>
      </c>
      <c r="G154" s="22"/>
    </row>
    <row r="155" spans="1:7" ht="63.75" collapsed="1" x14ac:dyDescent="0.2">
      <c r="A155" s="10">
        <v>3</v>
      </c>
      <c r="B155" s="11" t="s">
        <v>89</v>
      </c>
      <c r="C155" s="12" t="s">
        <v>27</v>
      </c>
      <c r="D155" s="12">
        <v>0.4</v>
      </c>
      <c r="E155" s="19">
        <v>456</v>
      </c>
      <c r="F155" s="19">
        <f>ROUND(D155*E155,2)</f>
        <v>182.4</v>
      </c>
      <c r="G155" s="22"/>
    </row>
    <row r="156" spans="1:7" ht="178.5" x14ac:dyDescent="0.2">
      <c r="A156" s="10">
        <v>4</v>
      </c>
      <c r="B156" s="11" t="s">
        <v>90</v>
      </c>
      <c r="C156" s="12" t="s">
        <v>27</v>
      </c>
      <c r="D156" s="12">
        <v>0.4</v>
      </c>
      <c r="E156" s="19">
        <v>351</v>
      </c>
      <c r="F156" s="19">
        <f>ROUND(D156*E156,2)</f>
        <v>140.4</v>
      </c>
      <c r="G156" s="22"/>
    </row>
    <row r="157" spans="1:7" ht="63.75" x14ac:dyDescent="0.2">
      <c r="A157" s="10">
        <v>5</v>
      </c>
      <c r="B157" s="11" t="s">
        <v>91</v>
      </c>
      <c r="C157" s="12" t="s">
        <v>27</v>
      </c>
      <c r="D157" s="12">
        <v>0.4</v>
      </c>
      <c r="E157" s="19">
        <v>456</v>
      </c>
      <c r="F157" s="19">
        <f>ROUND(D157*E157,2)</f>
        <v>182.4</v>
      </c>
      <c r="G157" s="22"/>
    </row>
    <row r="158" spans="1:7" ht="38.25" x14ac:dyDescent="0.2">
      <c r="A158" s="10">
        <v>6</v>
      </c>
      <c r="B158" s="11" t="s">
        <v>154</v>
      </c>
      <c r="C158" s="12" t="s">
        <v>92</v>
      </c>
      <c r="D158" s="12">
        <v>0.4</v>
      </c>
      <c r="E158" s="19">
        <v>32922</v>
      </c>
      <c r="F158" s="19">
        <f>ROUND(D158*E158,2)</f>
        <v>13168.8</v>
      </c>
      <c r="G158" s="22"/>
    </row>
    <row r="159" spans="1:7" hidden="1" outlineLevel="1" x14ac:dyDescent="0.2">
      <c r="A159" s="10"/>
      <c r="B159" s="11" t="s">
        <v>93</v>
      </c>
      <c r="C159" s="12" t="s">
        <v>11</v>
      </c>
      <c r="D159" s="12">
        <v>12.95</v>
      </c>
      <c r="E159" s="19"/>
      <c r="F159" s="19">
        <v>0</v>
      </c>
      <c r="G159" s="22"/>
    </row>
    <row r="160" spans="1:7" hidden="1" outlineLevel="1" x14ac:dyDescent="0.2">
      <c r="A160" s="10"/>
      <c r="B160" s="11" t="s">
        <v>33</v>
      </c>
      <c r="C160" s="12" t="s">
        <v>11</v>
      </c>
      <c r="D160" s="12">
        <v>2.2599999999999998</v>
      </c>
      <c r="E160" s="19"/>
      <c r="F160" s="19">
        <v>0</v>
      </c>
      <c r="G160" s="22"/>
    </row>
    <row r="161" spans="1:7" ht="38.25" hidden="1" outlineLevel="1" x14ac:dyDescent="0.2">
      <c r="A161" s="10"/>
      <c r="B161" s="11" t="s">
        <v>94</v>
      </c>
      <c r="C161" s="12" t="s">
        <v>13</v>
      </c>
      <c r="D161" s="12">
        <v>0.03</v>
      </c>
      <c r="E161" s="19"/>
      <c r="F161" s="19">
        <v>0</v>
      </c>
      <c r="G161" s="22"/>
    </row>
    <row r="162" spans="1:7" ht="38.25" hidden="1" outlineLevel="1" x14ac:dyDescent="0.2">
      <c r="A162" s="10"/>
      <c r="B162" s="11" t="s">
        <v>95</v>
      </c>
      <c r="C162" s="12" t="s">
        <v>13</v>
      </c>
      <c r="D162" s="12">
        <v>0.05</v>
      </c>
      <c r="E162" s="19"/>
      <c r="F162" s="19">
        <v>0</v>
      </c>
      <c r="G162" s="22"/>
    </row>
    <row r="163" spans="1:7" ht="38.25" hidden="1" outlineLevel="1" x14ac:dyDescent="0.2">
      <c r="A163" s="10"/>
      <c r="B163" s="11" t="s">
        <v>96</v>
      </c>
      <c r="C163" s="12" t="s">
        <v>13</v>
      </c>
      <c r="D163" s="12">
        <v>2.1800000000000002</v>
      </c>
      <c r="E163" s="19"/>
      <c r="F163" s="19">
        <v>0</v>
      </c>
      <c r="G163" s="22"/>
    </row>
    <row r="164" spans="1:7" ht="25.5" hidden="1" outlineLevel="1" x14ac:dyDescent="0.2">
      <c r="A164" s="10"/>
      <c r="B164" s="11" t="s">
        <v>58</v>
      </c>
      <c r="C164" s="12" t="s">
        <v>13</v>
      </c>
      <c r="D164" s="12">
        <v>0.38</v>
      </c>
      <c r="E164" s="19"/>
      <c r="F164" s="19">
        <v>0</v>
      </c>
      <c r="G164" s="22"/>
    </row>
    <row r="165" spans="1:7" ht="25.5" hidden="1" outlineLevel="1" x14ac:dyDescent="0.2">
      <c r="A165" s="10"/>
      <c r="B165" s="11" t="s">
        <v>97</v>
      </c>
      <c r="C165" s="12" t="s">
        <v>13</v>
      </c>
      <c r="D165" s="12">
        <v>0.67</v>
      </c>
      <c r="E165" s="19"/>
      <c r="F165" s="19">
        <v>0</v>
      </c>
      <c r="G165" s="22"/>
    </row>
    <row r="166" spans="1:7" ht="38.25" hidden="1" outlineLevel="1" x14ac:dyDescent="0.2">
      <c r="A166" s="10"/>
      <c r="B166" s="11" t="s">
        <v>12</v>
      </c>
      <c r="C166" s="12" t="s">
        <v>13</v>
      </c>
      <c r="D166" s="12">
        <v>3.85</v>
      </c>
      <c r="E166" s="19"/>
      <c r="F166" s="19">
        <v>0</v>
      </c>
      <c r="G166" s="22"/>
    </row>
    <row r="167" spans="1:7" ht="63.75" hidden="1" outlineLevel="1" x14ac:dyDescent="0.2">
      <c r="A167" s="10"/>
      <c r="B167" s="11" t="s">
        <v>14</v>
      </c>
      <c r="C167" s="12" t="s">
        <v>13</v>
      </c>
      <c r="D167" s="12">
        <v>0.16</v>
      </c>
      <c r="E167" s="19"/>
      <c r="F167" s="19">
        <v>0</v>
      </c>
      <c r="G167" s="22"/>
    </row>
    <row r="168" spans="1:7" ht="25.5" hidden="1" outlineLevel="1" x14ac:dyDescent="0.2">
      <c r="A168" s="10"/>
      <c r="B168" s="11" t="s">
        <v>15</v>
      </c>
      <c r="C168" s="12" t="s">
        <v>13</v>
      </c>
      <c r="D168" s="12">
        <v>0.12</v>
      </c>
      <c r="E168" s="19"/>
      <c r="F168" s="19">
        <v>0</v>
      </c>
      <c r="G168" s="22"/>
    </row>
    <row r="169" spans="1:7" ht="25.5" hidden="1" outlineLevel="1" x14ac:dyDescent="0.2">
      <c r="A169" s="10"/>
      <c r="B169" s="11" t="s">
        <v>16</v>
      </c>
      <c r="C169" s="12" t="s">
        <v>13</v>
      </c>
      <c r="D169" s="12">
        <v>0.08</v>
      </c>
      <c r="E169" s="19"/>
      <c r="F169" s="19">
        <v>0</v>
      </c>
      <c r="G169" s="22"/>
    </row>
    <row r="170" spans="1:7" ht="25.5" hidden="1" outlineLevel="1" x14ac:dyDescent="0.2">
      <c r="A170" s="10"/>
      <c r="B170" s="11" t="s">
        <v>98</v>
      </c>
      <c r="C170" s="12" t="s">
        <v>18</v>
      </c>
      <c r="D170" s="12"/>
      <c r="E170" s="19"/>
      <c r="F170" s="19">
        <v>0</v>
      </c>
      <c r="G170" s="22"/>
    </row>
    <row r="171" spans="1:7" ht="25.5" hidden="1" outlineLevel="1" x14ac:dyDescent="0.2">
      <c r="A171" s="10"/>
      <c r="B171" s="11" t="s">
        <v>99</v>
      </c>
      <c r="C171" s="12" t="s">
        <v>100</v>
      </c>
      <c r="D171" s="12">
        <v>0.54800000000000004</v>
      </c>
      <c r="E171" s="19"/>
      <c r="F171" s="19">
        <v>0</v>
      </c>
      <c r="G171" s="22"/>
    </row>
    <row r="172" spans="1:7" ht="25.5" hidden="1" outlineLevel="1" x14ac:dyDescent="0.2">
      <c r="A172" s="10"/>
      <c r="B172" s="11" t="s">
        <v>101</v>
      </c>
      <c r="C172" s="12" t="s">
        <v>18</v>
      </c>
      <c r="D172" s="12"/>
      <c r="E172" s="19"/>
      <c r="F172" s="19">
        <v>0</v>
      </c>
      <c r="G172" s="22"/>
    </row>
    <row r="173" spans="1:7" ht="25.5" hidden="1" outlineLevel="1" x14ac:dyDescent="0.2">
      <c r="A173" s="10"/>
      <c r="B173" s="11" t="s">
        <v>102</v>
      </c>
      <c r="C173" s="12" t="s">
        <v>18</v>
      </c>
      <c r="D173" s="12">
        <v>8.0000000000000004E-4</v>
      </c>
      <c r="E173" s="19"/>
      <c r="F173" s="19">
        <v>0</v>
      </c>
      <c r="G173" s="22"/>
    </row>
    <row r="174" spans="1:7" ht="25.5" hidden="1" outlineLevel="1" x14ac:dyDescent="0.2">
      <c r="A174" s="10"/>
      <c r="B174" s="11" t="s">
        <v>17</v>
      </c>
      <c r="C174" s="12" t="s">
        <v>18</v>
      </c>
      <c r="D174" s="12">
        <v>1.6000000000000001E-3</v>
      </c>
      <c r="E174" s="19"/>
      <c r="F174" s="19">
        <v>0</v>
      </c>
      <c r="G174" s="22"/>
    </row>
    <row r="175" spans="1:7" hidden="1" outlineLevel="1" x14ac:dyDescent="0.2">
      <c r="A175" s="10"/>
      <c r="B175" s="11" t="s">
        <v>103</v>
      </c>
      <c r="C175" s="12" t="s">
        <v>18</v>
      </c>
      <c r="D175" s="12"/>
      <c r="E175" s="19"/>
      <c r="F175" s="19">
        <v>0</v>
      </c>
      <c r="G175" s="22"/>
    </row>
    <row r="176" spans="1:7" ht="25.5" hidden="1" outlineLevel="1" x14ac:dyDescent="0.2">
      <c r="A176" s="10"/>
      <c r="B176" s="11" t="s">
        <v>104</v>
      </c>
      <c r="C176" s="12" t="s">
        <v>25</v>
      </c>
      <c r="D176" s="12">
        <v>0.16400000000000001</v>
      </c>
      <c r="E176" s="19"/>
      <c r="F176" s="19">
        <v>0</v>
      </c>
      <c r="G176" s="22"/>
    </row>
    <row r="177" spans="1:7" hidden="1" outlineLevel="1" x14ac:dyDescent="0.2">
      <c r="A177" s="10"/>
      <c r="B177" s="11" t="s">
        <v>105</v>
      </c>
      <c r="C177" s="12" t="s">
        <v>18</v>
      </c>
      <c r="D177" s="12">
        <v>2.0000000000000001E-4</v>
      </c>
      <c r="E177" s="19"/>
      <c r="F177" s="19">
        <v>0</v>
      </c>
      <c r="G177" s="22"/>
    </row>
    <row r="178" spans="1:7" ht="51" hidden="1" outlineLevel="1" x14ac:dyDescent="0.2">
      <c r="A178" s="10"/>
      <c r="B178" s="11" t="s">
        <v>106</v>
      </c>
      <c r="C178" s="12" t="s">
        <v>100</v>
      </c>
      <c r="D178" s="12">
        <v>4.0000000000000002E-4</v>
      </c>
      <c r="E178" s="19"/>
      <c r="F178" s="19">
        <v>0</v>
      </c>
      <c r="G178" s="22"/>
    </row>
    <row r="179" spans="1:7" ht="25.5" hidden="1" outlineLevel="1" x14ac:dyDescent="0.2">
      <c r="A179" s="10"/>
      <c r="B179" s="11" t="s">
        <v>107</v>
      </c>
      <c r="C179" s="12" t="s">
        <v>18</v>
      </c>
      <c r="D179" s="12">
        <v>1E-4</v>
      </c>
      <c r="E179" s="19"/>
      <c r="F179" s="19">
        <v>0</v>
      </c>
      <c r="G179" s="22"/>
    </row>
    <row r="180" spans="1:7" ht="76.5" hidden="1" outlineLevel="1" x14ac:dyDescent="0.2">
      <c r="A180" s="10"/>
      <c r="B180" s="11" t="s">
        <v>108</v>
      </c>
      <c r="C180" s="12" t="s">
        <v>18</v>
      </c>
      <c r="D180" s="12">
        <v>4.0000000000000002E-4</v>
      </c>
      <c r="E180" s="19"/>
      <c r="F180" s="19">
        <v>0</v>
      </c>
      <c r="G180" s="22"/>
    </row>
    <row r="181" spans="1:7" ht="76.5" hidden="1" outlineLevel="1" x14ac:dyDescent="0.2">
      <c r="A181" s="10"/>
      <c r="B181" s="11" t="s">
        <v>109</v>
      </c>
      <c r="C181" s="12" t="s">
        <v>110</v>
      </c>
      <c r="D181" s="12">
        <v>7.4999999999999997E-3</v>
      </c>
      <c r="E181" s="19"/>
      <c r="F181" s="19">
        <v>0</v>
      </c>
      <c r="G181" s="22"/>
    </row>
    <row r="182" spans="1:7" ht="63.75" collapsed="1" x14ac:dyDescent="0.2">
      <c r="A182" s="10">
        <v>7</v>
      </c>
      <c r="B182" s="11" t="s">
        <v>26</v>
      </c>
      <c r="C182" s="12" t="s">
        <v>27</v>
      </c>
      <c r="D182" s="12">
        <v>0.22</v>
      </c>
      <c r="E182" s="19">
        <v>452.73</v>
      </c>
      <c r="F182" s="19">
        <f>ROUND(D182*E182,2)</f>
        <v>99.6</v>
      </c>
      <c r="G182" s="22"/>
    </row>
    <row r="183" spans="1:7" ht="178.5" x14ac:dyDescent="0.2">
      <c r="A183" s="10">
        <v>8</v>
      </c>
      <c r="B183" s="11" t="s">
        <v>90</v>
      </c>
      <c r="C183" s="12" t="s">
        <v>27</v>
      </c>
      <c r="D183" s="12">
        <v>0.22</v>
      </c>
      <c r="E183" s="19">
        <v>349.09</v>
      </c>
      <c r="F183" s="19">
        <f>ROUND(D183*E183,2)</f>
        <v>76.8</v>
      </c>
      <c r="G183" s="22"/>
    </row>
    <row r="184" spans="1:7" ht="63.75" x14ac:dyDescent="0.2">
      <c r="A184" s="10">
        <v>9</v>
      </c>
      <c r="B184" s="11" t="s">
        <v>29</v>
      </c>
      <c r="C184" s="12" t="s">
        <v>27</v>
      </c>
      <c r="D184" s="12">
        <v>0.22</v>
      </c>
      <c r="E184" s="19">
        <v>452.73</v>
      </c>
      <c r="F184" s="19">
        <f>ROUND(D184*E184,2)</f>
        <v>99.6</v>
      </c>
      <c r="G184" s="22"/>
    </row>
    <row r="185" spans="1:7" ht="51" x14ac:dyDescent="0.2">
      <c r="A185" s="10">
        <v>10</v>
      </c>
      <c r="B185" s="11" t="s">
        <v>30</v>
      </c>
      <c r="C185" s="12" t="s">
        <v>31</v>
      </c>
      <c r="D185" s="12">
        <v>1.1000000000000001</v>
      </c>
      <c r="E185" s="19">
        <v>4826.18</v>
      </c>
      <c r="F185" s="19">
        <f>ROUND(D185*E185,2)</f>
        <v>5308.8</v>
      </c>
      <c r="G185" s="22"/>
    </row>
    <row r="186" spans="1:7" hidden="1" outlineLevel="1" x14ac:dyDescent="0.2">
      <c r="A186" s="10"/>
      <c r="B186" s="11" t="s">
        <v>32</v>
      </c>
      <c r="C186" s="12" t="s">
        <v>11</v>
      </c>
      <c r="D186" s="12">
        <v>7.82</v>
      </c>
      <c r="E186" s="19"/>
      <c r="F186" s="19">
        <v>0</v>
      </c>
      <c r="G186" s="22"/>
    </row>
    <row r="187" spans="1:7" hidden="1" outlineLevel="1" x14ac:dyDescent="0.2">
      <c r="A187" s="10"/>
      <c r="B187" s="11" t="s">
        <v>33</v>
      </c>
      <c r="C187" s="12" t="s">
        <v>11</v>
      </c>
      <c r="D187" s="12">
        <v>0.63</v>
      </c>
      <c r="E187" s="19"/>
      <c r="F187" s="19">
        <v>0</v>
      </c>
      <c r="G187" s="22"/>
    </row>
    <row r="188" spans="1:7" ht="25.5" hidden="1" outlineLevel="1" x14ac:dyDescent="0.2">
      <c r="A188" s="10"/>
      <c r="B188" s="11" t="s">
        <v>34</v>
      </c>
      <c r="C188" s="12" t="s">
        <v>13</v>
      </c>
      <c r="D188" s="12">
        <v>0.63</v>
      </c>
      <c r="E188" s="19"/>
      <c r="F188" s="19">
        <v>0</v>
      </c>
      <c r="G188" s="22"/>
    </row>
    <row r="189" spans="1:7" hidden="1" outlineLevel="1" x14ac:dyDescent="0.2">
      <c r="A189" s="10"/>
      <c r="B189" s="11" t="s">
        <v>35</v>
      </c>
      <c r="C189" s="12" t="s">
        <v>13</v>
      </c>
      <c r="D189" s="12">
        <v>0.63</v>
      </c>
      <c r="E189" s="19"/>
      <c r="F189" s="19">
        <v>0</v>
      </c>
      <c r="G189" s="22"/>
    </row>
    <row r="190" spans="1:7" ht="25.5" hidden="1" outlineLevel="1" x14ac:dyDescent="0.2">
      <c r="A190" s="10"/>
      <c r="B190" s="11" t="s">
        <v>16</v>
      </c>
      <c r="C190" s="12" t="s">
        <v>13</v>
      </c>
      <c r="D190" s="12">
        <v>0.12</v>
      </c>
      <c r="E190" s="19"/>
      <c r="F190" s="19">
        <v>0</v>
      </c>
      <c r="G190" s="22"/>
    </row>
    <row r="191" spans="1:7" ht="38.25" collapsed="1" x14ac:dyDescent="0.2">
      <c r="A191" s="10">
        <v>11</v>
      </c>
      <c r="B191" s="11" t="s">
        <v>36</v>
      </c>
      <c r="C191" s="12" t="s">
        <v>27</v>
      </c>
      <c r="D191" s="12">
        <v>0.64800000000000002</v>
      </c>
      <c r="E191" s="19">
        <v>272.22000000000003</v>
      </c>
      <c r="F191" s="19">
        <f>ROUND(D191*E191,2)</f>
        <v>176.4</v>
      </c>
      <c r="G191" s="22"/>
    </row>
    <row r="192" spans="1:7" ht="178.5" x14ac:dyDescent="0.2">
      <c r="A192" s="10">
        <v>12</v>
      </c>
      <c r="B192" s="11" t="s">
        <v>111</v>
      </c>
      <c r="C192" s="12" t="s">
        <v>27</v>
      </c>
      <c r="D192" s="12">
        <v>0.64800000000000002</v>
      </c>
      <c r="E192" s="19">
        <v>412.96</v>
      </c>
      <c r="F192" s="19">
        <f>ROUND(D192*E192,2)</f>
        <v>267.60000000000002</v>
      </c>
      <c r="G192" s="22"/>
    </row>
    <row r="193" spans="1:7" ht="38.25" x14ac:dyDescent="0.2">
      <c r="A193" s="10">
        <v>13</v>
      </c>
      <c r="B193" s="11" t="s">
        <v>38</v>
      </c>
      <c r="C193" s="12" t="s">
        <v>27</v>
      </c>
      <c r="D193" s="12">
        <v>0.64800000000000002</v>
      </c>
      <c r="E193" s="19">
        <v>272.22000000000003</v>
      </c>
      <c r="F193" s="19">
        <f>ROUND(D193*E193,2)</f>
        <v>176.4</v>
      </c>
      <c r="G193" s="22"/>
    </row>
    <row r="194" spans="1:7" ht="24" customHeight="1" x14ac:dyDescent="0.2">
      <c r="A194" s="69">
        <v>14</v>
      </c>
      <c r="B194" s="33" t="s">
        <v>147</v>
      </c>
      <c r="C194" s="34" t="s">
        <v>39</v>
      </c>
      <c r="D194" s="34">
        <v>100</v>
      </c>
      <c r="E194" s="35">
        <v>559.73</v>
      </c>
      <c r="F194" s="35">
        <f>ROUND(D194*E194,2)</f>
        <v>55973</v>
      </c>
      <c r="G194" s="22"/>
    </row>
    <row r="195" spans="1:7" ht="25.5" hidden="1" customHeight="1" outlineLevel="1" x14ac:dyDescent="0.2">
      <c r="A195" s="70"/>
      <c r="B195" s="30" t="s">
        <v>40</v>
      </c>
      <c r="C195" s="31" t="s">
        <v>11</v>
      </c>
      <c r="D195" s="31">
        <v>30.6</v>
      </c>
      <c r="E195" s="32"/>
      <c r="F195" s="32">
        <v>0</v>
      </c>
      <c r="G195" s="22"/>
    </row>
    <row r="196" spans="1:7" collapsed="1" x14ac:dyDescent="0.2">
      <c r="A196" s="70"/>
      <c r="B196" s="27" t="s">
        <v>41</v>
      </c>
      <c r="C196" s="28" t="s">
        <v>25</v>
      </c>
      <c r="D196" s="28">
        <v>4.7</v>
      </c>
      <c r="E196" s="29"/>
      <c r="F196" s="29"/>
      <c r="G196" s="22"/>
    </row>
    <row r="197" spans="1:7" ht="25.5" x14ac:dyDescent="0.2">
      <c r="A197" s="70"/>
      <c r="B197" s="27" t="s">
        <v>42</v>
      </c>
      <c r="C197" s="28" t="s">
        <v>43</v>
      </c>
      <c r="D197" s="28">
        <v>50</v>
      </c>
      <c r="E197" s="29"/>
      <c r="F197" s="29"/>
      <c r="G197" s="22"/>
    </row>
    <row r="198" spans="1:7" ht="25.5" x14ac:dyDescent="0.2">
      <c r="A198" s="70"/>
      <c r="B198" s="27" t="s">
        <v>44</v>
      </c>
      <c r="C198" s="28" t="s">
        <v>43</v>
      </c>
      <c r="D198" s="28">
        <v>50</v>
      </c>
      <c r="E198" s="29"/>
      <c r="F198" s="29"/>
      <c r="G198" s="22"/>
    </row>
    <row r="199" spans="1:7" ht="25.5" x14ac:dyDescent="0.2">
      <c r="A199" s="71"/>
      <c r="B199" s="24" t="s">
        <v>45</v>
      </c>
      <c r="C199" s="25" t="s">
        <v>46</v>
      </c>
      <c r="D199" s="25">
        <v>8</v>
      </c>
      <c r="E199" s="26"/>
      <c r="F199" s="26"/>
      <c r="G199" s="22"/>
    </row>
    <row r="200" spans="1:7" ht="21" customHeight="1" x14ac:dyDescent="0.2">
      <c r="A200" s="75" t="s">
        <v>47</v>
      </c>
      <c r="B200" s="78"/>
      <c r="C200" s="78"/>
      <c r="D200" s="79"/>
      <c r="E200" s="48"/>
      <c r="F200" s="48">
        <f>F201+F215+F223+F236+F247</f>
        <v>122504</v>
      </c>
      <c r="G200" s="46"/>
    </row>
    <row r="201" spans="1:7" ht="58.5" customHeight="1" x14ac:dyDescent="0.2">
      <c r="A201" s="10">
        <v>15</v>
      </c>
      <c r="B201" s="11" t="s">
        <v>153</v>
      </c>
      <c r="C201" s="12" t="s">
        <v>55</v>
      </c>
      <c r="D201" s="12">
        <v>3</v>
      </c>
      <c r="E201" s="19">
        <v>34860.400000000001</v>
      </c>
      <c r="F201" s="19">
        <f>ROUND(D201*E201,2)</f>
        <v>104581.2</v>
      </c>
      <c r="G201" s="22"/>
    </row>
    <row r="202" spans="1:7" hidden="1" outlineLevel="1" x14ac:dyDescent="0.2">
      <c r="A202" s="10"/>
      <c r="B202" s="11" t="s">
        <v>56</v>
      </c>
      <c r="C202" s="12" t="s">
        <v>11</v>
      </c>
      <c r="D202" s="12">
        <v>45.14</v>
      </c>
      <c r="E202" s="19"/>
      <c r="F202" s="19">
        <v>0</v>
      </c>
      <c r="G202" s="22"/>
    </row>
    <row r="203" spans="1:7" hidden="1" outlineLevel="1" x14ac:dyDescent="0.2">
      <c r="A203" s="10"/>
      <c r="B203" s="11" t="s">
        <v>33</v>
      </c>
      <c r="C203" s="12" t="s">
        <v>11</v>
      </c>
      <c r="D203" s="12">
        <v>32.520000000000003</v>
      </c>
      <c r="E203" s="19"/>
      <c r="F203" s="19">
        <v>0</v>
      </c>
      <c r="G203" s="22"/>
    </row>
    <row r="204" spans="1:7" ht="51" hidden="1" outlineLevel="1" x14ac:dyDescent="0.2">
      <c r="A204" s="10"/>
      <c r="B204" s="11" t="s">
        <v>57</v>
      </c>
      <c r="C204" s="12" t="s">
        <v>13</v>
      </c>
      <c r="D204" s="12">
        <v>0.6</v>
      </c>
      <c r="E204" s="19"/>
      <c r="F204" s="19">
        <v>0</v>
      </c>
      <c r="G204" s="22"/>
    </row>
    <row r="205" spans="1:7" ht="25.5" hidden="1" outlineLevel="1" x14ac:dyDescent="0.2">
      <c r="A205" s="10"/>
      <c r="B205" s="11" t="s">
        <v>58</v>
      </c>
      <c r="C205" s="12" t="s">
        <v>13</v>
      </c>
      <c r="D205" s="12">
        <v>6.6</v>
      </c>
      <c r="E205" s="19"/>
      <c r="F205" s="19">
        <v>0</v>
      </c>
      <c r="G205" s="22"/>
    </row>
    <row r="206" spans="1:7" ht="38.25" hidden="1" outlineLevel="1" x14ac:dyDescent="0.2">
      <c r="A206" s="10"/>
      <c r="B206" s="11" t="s">
        <v>59</v>
      </c>
      <c r="C206" s="12" t="s">
        <v>13</v>
      </c>
      <c r="D206" s="12">
        <v>6.6</v>
      </c>
      <c r="E206" s="19"/>
      <c r="F206" s="19">
        <v>0</v>
      </c>
      <c r="G206" s="22"/>
    </row>
    <row r="207" spans="1:7" hidden="1" outlineLevel="1" x14ac:dyDescent="0.2">
      <c r="A207" s="10"/>
      <c r="B207" s="11" t="s">
        <v>60</v>
      </c>
      <c r="C207" s="12" t="s">
        <v>13</v>
      </c>
      <c r="D207" s="12">
        <v>31.92</v>
      </c>
      <c r="E207" s="19"/>
      <c r="F207" s="19">
        <v>0</v>
      </c>
      <c r="G207" s="22"/>
    </row>
    <row r="208" spans="1:7" ht="25.5" hidden="1" outlineLevel="1" x14ac:dyDescent="0.2">
      <c r="A208" s="10"/>
      <c r="B208" s="11" t="s">
        <v>16</v>
      </c>
      <c r="C208" s="12" t="s">
        <v>13</v>
      </c>
      <c r="D208" s="12">
        <v>0.6</v>
      </c>
      <c r="E208" s="19"/>
      <c r="F208" s="19">
        <v>0</v>
      </c>
      <c r="G208" s="22"/>
    </row>
    <row r="209" spans="1:7" ht="25.5" hidden="1" outlineLevel="1" x14ac:dyDescent="0.2">
      <c r="A209" s="10"/>
      <c r="B209" s="11" t="s">
        <v>61</v>
      </c>
      <c r="C209" s="12" t="s">
        <v>62</v>
      </c>
      <c r="D209" s="12">
        <v>0.63</v>
      </c>
      <c r="E209" s="19"/>
      <c r="F209" s="19">
        <v>0</v>
      </c>
      <c r="G209" s="22"/>
    </row>
    <row r="210" spans="1:7" hidden="1" outlineLevel="1" x14ac:dyDescent="0.2">
      <c r="A210" s="10"/>
      <c r="B210" s="11" t="s">
        <v>63</v>
      </c>
      <c r="C210" s="12" t="s">
        <v>64</v>
      </c>
      <c r="D210" s="12">
        <v>1.44E-2</v>
      </c>
      <c r="E210" s="19"/>
      <c r="F210" s="19">
        <v>0</v>
      </c>
      <c r="G210" s="22"/>
    </row>
    <row r="211" spans="1:7" hidden="1" outlineLevel="1" x14ac:dyDescent="0.2">
      <c r="A211" s="10"/>
      <c r="B211" s="11" t="s">
        <v>65</v>
      </c>
      <c r="C211" s="12" t="s">
        <v>52</v>
      </c>
      <c r="D211" s="12">
        <v>0.24</v>
      </c>
      <c r="E211" s="19"/>
      <c r="F211" s="19">
        <v>0</v>
      </c>
      <c r="G211" s="22"/>
    </row>
    <row r="212" spans="1:7" hidden="1" outlineLevel="1" x14ac:dyDescent="0.2">
      <c r="A212" s="10"/>
      <c r="B212" s="11" t="s">
        <v>66</v>
      </c>
      <c r="C212" s="12" t="s">
        <v>52</v>
      </c>
      <c r="D212" s="12">
        <v>0.24</v>
      </c>
      <c r="E212" s="19"/>
      <c r="F212" s="19">
        <v>0</v>
      </c>
      <c r="G212" s="22"/>
    </row>
    <row r="213" spans="1:7" hidden="1" outlineLevel="1" x14ac:dyDescent="0.2">
      <c r="A213" s="10"/>
      <c r="B213" s="11" t="s">
        <v>67</v>
      </c>
      <c r="C213" s="12" t="s">
        <v>68</v>
      </c>
      <c r="D213" s="12">
        <v>24</v>
      </c>
      <c r="E213" s="19"/>
      <c r="F213" s="19">
        <v>0</v>
      </c>
      <c r="G213" s="22"/>
    </row>
    <row r="214" spans="1:7" ht="25.5" hidden="1" outlineLevel="1" x14ac:dyDescent="0.2">
      <c r="A214" s="10"/>
      <c r="B214" s="11" t="s">
        <v>69</v>
      </c>
      <c r="C214" s="12" t="s">
        <v>1</v>
      </c>
      <c r="D214" s="12">
        <v>10.26</v>
      </c>
      <c r="E214" s="19"/>
      <c r="F214" s="19">
        <v>0</v>
      </c>
      <c r="G214" s="22"/>
    </row>
    <row r="215" spans="1:7" ht="76.5" collapsed="1" x14ac:dyDescent="0.2">
      <c r="A215" s="10">
        <v>16</v>
      </c>
      <c r="B215" s="11" t="s">
        <v>70</v>
      </c>
      <c r="C215" s="12" t="s">
        <v>39</v>
      </c>
      <c r="D215" s="12">
        <v>3</v>
      </c>
      <c r="E215" s="19">
        <v>1053.2</v>
      </c>
      <c r="F215" s="19">
        <f>ROUND(D215*E215,2)</f>
        <v>3159.6</v>
      </c>
      <c r="G215" s="22"/>
    </row>
    <row r="216" spans="1:7" hidden="1" outlineLevel="1" x14ac:dyDescent="0.2">
      <c r="A216" s="10"/>
      <c r="B216" s="11" t="s">
        <v>71</v>
      </c>
      <c r="C216" s="12" t="s">
        <v>2</v>
      </c>
      <c r="D216" s="12">
        <v>3.36</v>
      </c>
      <c r="E216" s="19"/>
      <c r="F216" s="19">
        <v>0</v>
      </c>
      <c r="G216" s="22"/>
    </row>
    <row r="217" spans="1:7" hidden="1" outlineLevel="1" x14ac:dyDescent="0.2">
      <c r="A217" s="10"/>
      <c r="B217" s="11" t="s">
        <v>33</v>
      </c>
      <c r="C217" s="12" t="s">
        <v>2</v>
      </c>
      <c r="D217" s="12">
        <v>0.21</v>
      </c>
      <c r="E217" s="19"/>
      <c r="F217" s="19">
        <v>0</v>
      </c>
      <c r="G217" s="22"/>
    </row>
    <row r="218" spans="1:7" ht="51" hidden="1" outlineLevel="1" x14ac:dyDescent="0.2">
      <c r="A218" s="10"/>
      <c r="B218" s="11" t="s">
        <v>57</v>
      </c>
      <c r="C218" s="12" t="s">
        <v>13</v>
      </c>
      <c r="D218" s="12">
        <v>0.21</v>
      </c>
      <c r="E218" s="19"/>
      <c r="F218" s="19">
        <v>0</v>
      </c>
      <c r="G218" s="22"/>
    </row>
    <row r="219" spans="1:7" ht="25.5" hidden="1" outlineLevel="1" x14ac:dyDescent="0.2">
      <c r="A219" s="10"/>
      <c r="B219" s="11" t="s">
        <v>16</v>
      </c>
      <c r="C219" s="12" t="s">
        <v>13</v>
      </c>
      <c r="D219" s="12">
        <v>0.21</v>
      </c>
      <c r="E219" s="19"/>
      <c r="F219" s="19">
        <v>0</v>
      </c>
      <c r="G219" s="22"/>
    </row>
    <row r="220" spans="1:7" ht="25.5" hidden="1" outlineLevel="1" x14ac:dyDescent="0.2">
      <c r="A220" s="10"/>
      <c r="B220" s="11" t="s">
        <v>72</v>
      </c>
      <c r="C220" s="12" t="s">
        <v>25</v>
      </c>
      <c r="D220" s="12">
        <v>0.42</v>
      </c>
      <c r="E220" s="19"/>
      <c r="F220" s="19">
        <v>0</v>
      </c>
      <c r="G220" s="22"/>
    </row>
    <row r="221" spans="1:7" ht="25.5" hidden="1" outlineLevel="1" x14ac:dyDescent="0.2">
      <c r="A221" s="10"/>
      <c r="B221" s="11" t="s">
        <v>73</v>
      </c>
      <c r="C221" s="12" t="s">
        <v>18</v>
      </c>
      <c r="D221" s="12">
        <v>2.0000000000000001E-4</v>
      </c>
      <c r="E221" s="19"/>
      <c r="F221" s="19">
        <v>0</v>
      </c>
      <c r="G221" s="22"/>
    </row>
    <row r="222" spans="1:7" ht="25.5" hidden="1" outlineLevel="1" x14ac:dyDescent="0.2">
      <c r="A222" s="10"/>
      <c r="B222" s="11" t="s">
        <v>69</v>
      </c>
      <c r="C222" s="12" t="s">
        <v>1</v>
      </c>
      <c r="D222" s="12">
        <v>0.87</v>
      </c>
      <c r="E222" s="19"/>
      <c r="F222" s="19">
        <v>0</v>
      </c>
      <c r="G222" s="22"/>
    </row>
    <row r="223" spans="1:7" ht="67.5" customHeight="1" collapsed="1" x14ac:dyDescent="0.2">
      <c r="A223" s="69">
        <v>17</v>
      </c>
      <c r="B223" s="33" t="s">
        <v>112</v>
      </c>
      <c r="C223" s="34" t="s">
        <v>55</v>
      </c>
      <c r="D223" s="34">
        <v>0.55000000000000004</v>
      </c>
      <c r="E223" s="35">
        <v>15518.55</v>
      </c>
      <c r="F223" s="35">
        <f>ROUND(D223*E223,2)</f>
        <v>8535.2000000000007</v>
      </c>
      <c r="G223" s="22"/>
    </row>
    <row r="224" spans="1:7" ht="12.75" hidden="1" customHeight="1" outlineLevel="1" x14ac:dyDescent="0.2">
      <c r="A224" s="70"/>
      <c r="B224" s="24" t="s">
        <v>56</v>
      </c>
      <c r="C224" s="25" t="s">
        <v>11</v>
      </c>
      <c r="D224" s="25">
        <v>5.0999999999999996</v>
      </c>
      <c r="E224" s="26"/>
      <c r="F224" s="26">
        <v>0</v>
      </c>
      <c r="G224" s="22"/>
    </row>
    <row r="225" spans="1:7" ht="12.75" hidden="1" customHeight="1" outlineLevel="1" x14ac:dyDescent="0.2">
      <c r="A225" s="70"/>
      <c r="B225" s="11" t="s">
        <v>33</v>
      </c>
      <c r="C225" s="12" t="s">
        <v>11</v>
      </c>
      <c r="D225" s="12">
        <v>0.11</v>
      </c>
      <c r="E225" s="19"/>
      <c r="F225" s="19">
        <v>0</v>
      </c>
      <c r="G225" s="22"/>
    </row>
    <row r="226" spans="1:7" ht="51" hidden="1" customHeight="1" outlineLevel="1" x14ac:dyDescent="0.2">
      <c r="A226" s="70"/>
      <c r="B226" s="11" t="s">
        <v>57</v>
      </c>
      <c r="C226" s="12" t="s">
        <v>13</v>
      </c>
      <c r="D226" s="12">
        <v>0.11</v>
      </c>
      <c r="E226" s="19"/>
      <c r="F226" s="19">
        <v>0</v>
      </c>
      <c r="G226" s="22"/>
    </row>
    <row r="227" spans="1:7" ht="25.5" hidden="1" customHeight="1" outlineLevel="1" x14ac:dyDescent="0.2">
      <c r="A227" s="70"/>
      <c r="B227" s="11" t="s">
        <v>58</v>
      </c>
      <c r="C227" s="12" t="s">
        <v>13</v>
      </c>
      <c r="D227" s="12">
        <v>1.21</v>
      </c>
      <c r="E227" s="19"/>
      <c r="F227" s="19">
        <v>0</v>
      </c>
      <c r="G227" s="22"/>
    </row>
    <row r="228" spans="1:7" ht="25.5" hidden="1" customHeight="1" outlineLevel="1" x14ac:dyDescent="0.2">
      <c r="A228" s="70"/>
      <c r="B228" s="11" t="s">
        <v>59</v>
      </c>
      <c r="C228" s="12" t="s">
        <v>13</v>
      </c>
      <c r="D228" s="12">
        <v>1.21</v>
      </c>
      <c r="E228" s="19"/>
      <c r="F228" s="19">
        <v>0</v>
      </c>
      <c r="G228" s="22"/>
    </row>
    <row r="229" spans="1:7" ht="25.5" hidden="1" customHeight="1" outlineLevel="1" x14ac:dyDescent="0.2">
      <c r="A229" s="70"/>
      <c r="B229" s="11" t="s">
        <v>16</v>
      </c>
      <c r="C229" s="12" t="s">
        <v>13</v>
      </c>
      <c r="D229" s="12">
        <v>0.11</v>
      </c>
      <c r="E229" s="19"/>
      <c r="F229" s="19">
        <v>0</v>
      </c>
      <c r="G229" s="22"/>
    </row>
    <row r="230" spans="1:7" ht="25.5" hidden="1" customHeight="1" outlineLevel="1" x14ac:dyDescent="0.2">
      <c r="A230" s="70"/>
      <c r="B230" s="11" t="s">
        <v>75</v>
      </c>
      <c r="C230" s="12" t="s">
        <v>18</v>
      </c>
      <c r="D230" s="12">
        <v>1E-4</v>
      </c>
      <c r="E230" s="19"/>
      <c r="F230" s="19">
        <v>0</v>
      </c>
      <c r="G230" s="22"/>
    </row>
    <row r="231" spans="1:7" ht="12.75" hidden="1" customHeight="1" outlineLevel="1" x14ac:dyDescent="0.2">
      <c r="A231" s="70"/>
      <c r="B231" s="11" t="s">
        <v>63</v>
      </c>
      <c r="C231" s="12" t="s">
        <v>64</v>
      </c>
      <c r="D231" s="12">
        <v>1.35E-2</v>
      </c>
      <c r="E231" s="19"/>
      <c r="F231" s="19">
        <v>0</v>
      </c>
      <c r="G231" s="22"/>
    </row>
    <row r="232" spans="1:7" ht="12.75" hidden="1" customHeight="1" outlineLevel="1" x14ac:dyDescent="0.2">
      <c r="A232" s="70"/>
      <c r="B232" s="11" t="s">
        <v>76</v>
      </c>
      <c r="C232" s="12" t="s">
        <v>18</v>
      </c>
      <c r="D232" s="12">
        <v>4.0000000000000002E-4</v>
      </c>
      <c r="E232" s="19"/>
      <c r="F232" s="19">
        <v>0</v>
      </c>
      <c r="G232" s="22"/>
    </row>
    <row r="233" spans="1:7" ht="25.5" hidden="1" customHeight="1" outlineLevel="1" x14ac:dyDescent="0.2">
      <c r="A233" s="70"/>
      <c r="B233" s="11" t="s">
        <v>77</v>
      </c>
      <c r="C233" s="12" t="s">
        <v>25</v>
      </c>
      <c r="D233" s="12">
        <v>0.14299999999999999</v>
      </c>
      <c r="E233" s="19"/>
      <c r="F233" s="19">
        <v>0</v>
      </c>
      <c r="G233" s="22"/>
    </row>
    <row r="234" spans="1:7" ht="25.5" hidden="1" customHeight="1" outlineLevel="1" x14ac:dyDescent="0.2">
      <c r="A234" s="70"/>
      <c r="B234" s="49" t="s">
        <v>69</v>
      </c>
      <c r="C234" s="50" t="s">
        <v>1</v>
      </c>
      <c r="D234" s="50">
        <v>1.276</v>
      </c>
      <c r="E234" s="51"/>
      <c r="F234" s="51">
        <v>0</v>
      </c>
      <c r="G234" s="22"/>
    </row>
    <row r="235" spans="1:7" ht="63" customHeight="1" collapsed="1" x14ac:dyDescent="0.2">
      <c r="A235" s="71"/>
      <c r="B235" s="36" t="s">
        <v>78</v>
      </c>
      <c r="C235" s="37" t="s">
        <v>79</v>
      </c>
      <c r="D235" s="37">
        <v>5.5E-2</v>
      </c>
      <c r="E235" s="38"/>
      <c r="F235" s="38"/>
      <c r="G235" s="22"/>
    </row>
    <row r="236" spans="1:7" ht="41.25" customHeight="1" x14ac:dyDescent="0.2">
      <c r="A236" s="10">
        <v>18</v>
      </c>
      <c r="B236" s="11" t="s">
        <v>124</v>
      </c>
      <c r="C236" s="12" t="s">
        <v>39</v>
      </c>
      <c r="D236" s="12">
        <v>1</v>
      </c>
      <c r="E236" s="19">
        <v>1717.2</v>
      </c>
      <c r="F236" s="19">
        <f>ROUND(D236*E236,2)</f>
        <v>1717.2</v>
      </c>
      <c r="G236" s="22"/>
    </row>
    <row r="237" spans="1:7" hidden="1" outlineLevel="1" x14ac:dyDescent="0.2">
      <c r="A237" s="10"/>
      <c r="B237" s="11" t="s">
        <v>80</v>
      </c>
      <c r="C237" s="12" t="s">
        <v>11</v>
      </c>
      <c r="D237" s="12">
        <v>1.02</v>
      </c>
      <c r="E237" s="19"/>
      <c r="F237" s="19">
        <v>0</v>
      </c>
      <c r="G237" s="22"/>
    </row>
    <row r="238" spans="1:7" hidden="1" outlineLevel="1" x14ac:dyDescent="0.2">
      <c r="A238" s="10"/>
      <c r="B238" s="11" t="s">
        <v>33</v>
      </c>
      <c r="C238" s="12" t="s">
        <v>11</v>
      </c>
      <c r="D238" s="12">
        <v>0.38</v>
      </c>
      <c r="E238" s="19"/>
      <c r="F238" s="19">
        <v>0</v>
      </c>
      <c r="G238" s="22"/>
    </row>
    <row r="239" spans="1:7" ht="51" hidden="1" outlineLevel="1" x14ac:dyDescent="0.2">
      <c r="A239" s="10"/>
      <c r="B239" s="11" t="s">
        <v>57</v>
      </c>
      <c r="C239" s="12" t="s">
        <v>13</v>
      </c>
      <c r="D239" s="12">
        <v>0.02</v>
      </c>
      <c r="E239" s="19"/>
      <c r="F239" s="19">
        <v>0</v>
      </c>
      <c r="G239" s="22"/>
    </row>
    <row r="240" spans="1:7" hidden="1" outlineLevel="1" x14ac:dyDescent="0.2">
      <c r="A240" s="10"/>
      <c r="B240" s="11" t="s">
        <v>60</v>
      </c>
      <c r="C240" s="12" t="s">
        <v>13</v>
      </c>
      <c r="D240" s="12">
        <v>0.36</v>
      </c>
      <c r="E240" s="19"/>
      <c r="F240" s="19">
        <v>0</v>
      </c>
      <c r="G240" s="22"/>
    </row>
    <row r="241" spans="1:10" ht="25.5" hidden="1" outlineLevel="1" x14ac:dyDescent="0.2">
      <c r="A241" s="10"/>
      <c r="B241" s="11" t="s">
        <v>16</v>
      </c>
      <c r="C241" s="12" t="s">
        <v>13</v>
      </c>
      <c r="D241" s="12">
        <v>0.02</v>
      </c>
      <c r="E241" s="19"/>
      <c r="F241" s="19">
        <v>0</v>
      </c>
      <c r="G241" s="22"/>
    </row>
    <row r="242" spans="1:10" hidden="1" outlineLevel="1" x14ac:dyDescent="0.2">
      <c r="A242" s="10"/>
      <c r="B242" s="11" t="s">
        <v>81</v>
      </c>
      <c r="C242" s="12" t="s">
        <v>25</v>
      </c>
      <c r="D242" s="12">
        <v>1.2E-2</v>
      </c>
      <c r="E242" s="19"/>
      <c r="F242" s="19">
        <v>0</v>
      </c>
      <c r="G242" s="22"/>
    </row>
    <row r="243" spans="1:10" ht="51" hidden="1" outlineLevel="1" x14ac:dyDescent="0.2">
      <c r="A243" s="10"/>
      <c r="B243" s="11" t="s">
        <v>82</v>
      </c>
      <c r="C243" s="12" t="s">
        <v>25</v>
      </c>
      <c r="D243" s="12">
        <v>0.01</v>
      </c>
      <c r="E243" s="19"/>
      <c r="F243" s="19">
        <v>0</v>
      </c>
      <c r="G243" s="22"/>
    </row>
    <row r="244" spans="1:10" ht="51" hidden="1" outlineLevel="1" x14ac:dyDescent="0.2">
      <c r="A244" s="10"/>
      <c r="B244" s="11" t="s">
        <v>83</v>
      </c>
      <c r="C244" s="12" t="s">
        <v>18</v>
      </c>
      <c r="D244" s="12">
        <v>5.0000000000000001E-4</v>
      </c>
      <c r="E244" s="19"/>
      <c r="F244" s="19">
        <v>0</v>
      </c>
      <c r="G244" s="22"/>
    </row>
    <row r="245" spans="1:10" hidden="1" outlineLevel="1" x14ac:dyDescent="0.2">
      <c r="A245" s="10"/>
      <c r="B245" s="11" t="s">
        <v>84</v>
      </c>
      <c r="C245" s="12" t="s">
        <v>25</v>
      </c>
      <c r="D245" s="12">
        <v>0.01</v>
      </c>
      <c r="E245" s="19"/>
      <c r="F245" s="19">
        <v>0</v>
      </c>
      <c r="G245" s="22"/>
    </row>
    <row r="246" spans="1:10" ht="25.5" hidden="1" outlineLevel="1" x14ac:dyDescent="0.2">
      <c r="A246" s="10"/>
      <c r="B246" s="11" t="s">
        <v>69</v>
      </c>
      <c r="C246" s="12" t="s">
        <v>1</v>
      </c>
      <c r="D246" s="12">
        <v>0.28000000000000003</v>
      </c>
      <c r="E246" s="19"/>
      <c r="F246" s="19">
        <v>0</v>
      </c>
      <c r="G246" s="22"/>
    </row>
    <row r="247" spans="1:10" ht="25.5" customHeight="1" collapsed="1" x14ac:dyDescent="0.2">
      <c r="A247" s="69">
        <v>19</v>
      </c>
      <c r="B247" s="33" t="s">
        <v>152</v>
      </c>
      <c r="C247" s="34" t="s">
        <v>39</v>
      </c>
      <c r="D247" s="34">
        <v>60</v>
      </c>
      <c r="E247" s="35">
        <v>75.180000000000007</v>
      </c>
      <c r="F247" s="35">
        <f>ROUND(D247*E247,2)</f>
        <v>4510.8</v>
      </c>
      <c r="G247" s="22"/>
    </row>
    <row r="248" spans="1:10" ht="25.5" hidden="1" customHeight="1" outlineLevel="1" x14ac:dyDescent="0.2">
      <c r="A248" s="70"/>
      <c r="B248" s="30" t="s">
        <v>40</v>
      </c>
      <c r="C248" s="31" t="s">
        <v>2</v>
      </c>
      <c r="D248" s="31">
        <v>6.84</v>
      </c>
      <c r="E248" s="32"/>
      <c r="F248" s="32">
        <v>0</v>
      </c>
      <c r="G248" s="22"/>
    </row>
    <row r="249" spans="1:10" ht="25.5" collapsed="1" x14ac:dyDescent="0.2">
      <c r="A249" s="71"/>
      <c r="B249" s="36" t="s">
        <v>45</v>
      </c>
      <c r="C249" s="37" t="s">
        <v>46</v>
      </c>
      <c r="D249" s="37">
        <v>2</v>
      </c>
      <c r="E249" s="38">
        <v>2242.1999999999998</v>
      </c>
      <c r="F249" s="38">
        <f>ROUND(D249*E249,2)</f>
        <v>4484.3999999999996</v>
      </c>
      <c r="G249" s="22"/>
    </row>
    <row r="250" spans="1:10" ht="21" customHeight="1" x14ac:dyDescent="0.2">
      <c r="A250" s="75" t="s">
        <v>125</v>
      </c>
      <c r="B250" s="78"/>
      <c r="C250" s="78"/>
      <c r="D250" s="79"/>
      <c r="E250" s="44"/>
      <c r="F250" s="45">
        <f>F251+F275+F276+F277+F278+F284+F285+F286+F287+F290+F291+F292</f>
        <v>48127.61</v>
      </c>
      <c r="G250" s="58"/>
      <c r="H250" s="13"/>
      <c r="I250" s="13"/>
      <c r="J250" s="13"/>
    </row>
    <row r="251" spans="1:10" ht="45.75" customHeight="1" x14ac:dyDescent="0.2">
      <c r="A251" s="10">
        <v>20</v>
      </c>
      <c r="B251" s="11" t="s">
        <v>151</v>
      </c>
      <c r="C251" s="12" t="s">
        <v>92</v>
      </c>
      <c r="D251" s="12">
        <v>0.4</v>
      </c>
      <c r="E251" s="19">
        <v>22329</v>
      </c>
      <c r="F251" s="19">
        <f>ROUND(D251*E251,2)</f>
        <v>8931.6</v>
      </c>
      <c r="G251" s="59"/>
      <c r="H251" s="13"/>
      <c r="I251" s="13"/>
      <c r="J251" s="13"/>
    </row>
    <row r="252" spans="1:10" hidden="1" outlineLevel="1" x14ac:dyDescent="0.2">
      <c r="A252" s="10"/>
      <c r="B252" s="11" t="s">
        <v>93</v>
      </c>
      <c r="C252" s="12" t="s">
        <v>11</v>
      </c>
      <c r="D252" s="12">
        <v>9.06</v>
      </c>
      <c r="E252" s="19"/>
      <c r="F252" s="19">
        <v>0</v>
      </c>
      <c r="G252" s="59"/>
      <c r="H252" s="13"/>
      <c r="I252" s="13"/>
      <c r="J252" s="13"/>
    </row>
    <row r="253" spans="1:10" hidden="1" outlineLevel="1" x14ac:dyDescent="0.2">
      <c r="A253" s="10"/>
      <c r="B253" s="11" t="s">
        <v>33</v>
      </c>
      <c r="C253" s="12" t="s">
        <v>11</v>
      </c>
      <c r="D253" s="12">
        <v>1.58</v>
      </c>
      <c r="E253" s="19"/>
      <c r="F253" s="19">
        <v>0</v>
      </c>
      <c r="G253" s="59"/>
      <c r="H253" s="13"/>
      <c r="I253" s="13"/>
      <c r="J253" s="13"/>
    </row>
    <row r="254" spans="1:10" ht="38.25" hidden="1" outlineLevel="1" x14ac:dyDescent="0.2">
      <c r="A254" s="10"/>
      <c r="B254" s="11" t="s">
        <v>94</v>
      </c>
      <c r="C254" s="12" t="s">
        <v>13</v>
      </c>
      <c r="D254" s="12">
        <v>0.02</v>
      </c>
      <c r="E254" s="19"/>
      <c r="F254" s="19">
        <v>0</v>
      </c>
      <c r="G254" s="59"/>
      <c r="H254" s="13"/>
      <c r="I254" s="13"/>
      <c r="J254" s="13"/>
    </row>
    <row r="255" spans="1:10" ht="38.25" hidden="1" outlineLevel="1" x14ac:dyDescent="0.2">
      <c r="A255" s="10"/>
      <c r="B255" s="11" t="s">
        <v>95</v>
      </c>
      <c r="C255" s="12" t="s">
        <v>13</v>
      </c>
      <c r="D255" s="12">
        <v>0.03</v>
      </c>
      <c r="E255" s="19"/>
      <c r="F255" s="19">
        <v>0</v>
      </c>
      <c r="G255" s="59"/>
      <c r="H255" s="13"/>
      <c r="I255" s="13"/>
      <c r="J255" s="13"/>
    </row>
    <row r="256" spans="1:10" ht="38.25" hidden="1" outlineLevel="1" x14ac:dyDescent="0.2">
      <c r="A256" s="10"/>
      <c r="B256" s="11" t="s">
        <v>96</v>
      </c>
      <c r="C256" s="12" t="s">
        <v>13</v>
      </c>
      <c r="D256" s="12">
        <v>1.53</v>
      </c>
      <c r="E256" s="19"/>
      <c r="F256" s="19">
        <v>0</v>
      </c>
      <c r="G256" s="59"/>
      <c r="H256" s="13"/>
      <c r="I256" s="13"/>
      <c r="J256" s="13"/>
    </row>
    <row r="257" spans="1:10" ht="25.5" hidden="1" outlineLevel="1" x14ac:dyDescent="0.2">
      <c r="A257" s="10"/>
      <c r="B257" s="11" t="s">
        <v>58</v>
      </c>
      <c r="C257" s="12" t="s">
        <v>13</v>
      </c>
      <c r="D257" s="12">
        <v>0.27</v>
      </c>
      <c r="E257" s="19"/>
      <c r="F257" s="19">
        <v>0</v>
      </c>
      <c r="G257" s="59"/>
      <c r="H257" s="13"/>
      <c r="I257" s="13"/>
      <c r="J257" s="13"/>
    </row>
    <row r="258" spans="1:10" ht="25.5" hidden="1" outlineLevel="1" x14ac:dyDescent="0.2">
      <c r="A258" s="10"/>
      <c r="B258" s="11" t="s">
        <v>97</v>
      </c>
      <c r="C258" s="12" t="s">
        <v>13</v>
      </c>
      <c r="D258" s="12">
        <v>0.47</v>
      </c>
      <c r="E258" s="19"/>
      <c r="F258" s="19">
        <v>0</v>
      </c>
      <c r="G258" s="59"/>
      <c r="H258" s="13"/>
      <c r="I258" s="13"/>
      <c r="J258" s="13"/>
    </row>
    <row r="259" spans="1:10" ht="38.25" hidden="1" outlineLevel="1" x14ac:dyDescent="0.2">
      <c r="A259" s="10"/>
      <c r="B259" s="11" t="s">
        <v>12</v>
      </c>
      <c r="C259" s="12" t="s">
        <v>13</v>
      </c>
      <c r="D259" s="12">
        <v>2.69</v>
      </c>
      <c r="E259" s="19"/>
      <c r="F259" s="19">
        <v>0</v>
      </c>
      <c r="G259" s="59"/>
      <c r="H259" s="13"/>
      <c r="I259" s="13"/>
      <c r="J259" s="13"/>
    </row>
    <row r="260" spans="1:10" ht="63.75" hidden="1" outlineLevel="1" x14ac:dyDescent="0.2">
      <c r="A260" s="10"/>
      <c r="B260" s="11" t="s">
        <v>14</v>
      </c>
      <c r="C260" s="12" t="s">
        <v>13</v>
      </c>
      <c r="D260" s="12">
        <v>0.11</v>
      </c>
      <c r="E260" s="19"/>
      <c r="F260" s="19">
        <v>0</v>
      </c>
      <c r="G260" s="59"/>
      <c r="H260" s="13"/>
      <c r="I260" s="13"/>
      <c r="J260" s="13"/>
    </row>
    <row r="261" spans="1:10" ht="25.5" hidden="1" outlineLevel="1" x14ac:dyDescent="0.2">
      <c r="A261" s="10"/>
      <c r="B261" s="11" t="s">
        <v>15</v>
      </c>
      <c r="C261" s="12" t="s">
        <v>13</v>
      </c>
      <c r="D261" s="12">
        <v>0.08</v>
      </c>
      <c r="E261" s="19"/>
      <c r="F261" s="19">
        <v>0</v>
      </c>
      <c r="G261" s="59"/>
      <c r="H261" s="13"/>
      <c r="I261" s="13"/>
      <c r="J261" s="13"/>
    </row>
    <row r="262" spans="1:10" ht="25.5" hidden="1" outlineLevel="1" x14ac:dyDescent="0.2">
      <c r="A262" s="10"/>
      <c r="B262" s="11" t="s">
        <v>16</v>
      </c>
      <c r="C262" s="12" t="s">
        <v>13</v>
      </c>
      <c r="D262" s="12">
        <v>0.05</v>
      </c>
      <c r="E262" s="19"/>
      <c r="F262" s="19">
        <v>0</v>
      </c>
      <c r="G262" s="59"/>
      <c r="H262" s="13"/>
      <c r="I262" s="13"/>
      <c r="J262" s="13"/>
    </row>
    <row r="263" spans="1:10" ht="25.5" hidden="1" outlineLevel="1" x14ac:dyDescent="0.2">
      <c r="A263" s="10"/>
      <c r="B263" s="11" t="s">
        <v>98</v>
      </c>
      <c r="C263" s="12" t="s">
        <v>18</v>
      </c>
      <c r="D263" s="12"/>
      <c r="E263" s="19"/>
      <c r="F263" s="19">
        <v>0</v>
      </c>
      <c r="G263" s="59"/>
      <c r="H263" s="13"/>
      <c r="I263" s="13"/>
      <c r="J263" s="13"/>
    </row>
    <row r="264" spans="1:10" ht="25.5" hidden="1" outlineLevel="1" x14ac:dyDescent="0.2">
      <c r="A264" s="10"/>
      <c r="B264" s="11" t="s">
        <v>99</v>
      </c>
      <c r="C264" s="12" t="s">
        <v>100</v>
      </c>
      <c r="D264" s="12"/>
      <c r="E264" s="19"/>
      <c r="F264" s="19">
        <v>0</v>
      </c>
      <c r="G264" s="59"/>
      <c r="H264" s="13"/>
      <c r="I264" s="13"/>
      <c r="J264" s="13"/>
    </row>
    <row r="265" spans="1:10" ht="25.5" hidden="1" outlineLevel="1" x14ac:dyDescent="0.2">
      <c r="A265" s="10"/>
      <c r="B265" s="11" t="s">
        <v>101</v>
      </c>
      <c r="C265" s="12" t="s">
        <v>18</v>
      </c>
      <c r="D265" s="12"/>
      <c r="E265" s="19"/>
      <c r="F265" s="19">
        <v>0</v>
      </c>
      <c r="G265" s="59"/>
      <c r="H265" s="13"/>
      <c r="I265" s="13"/>
      <c r="J265" s="13"/>
    </row>
    <row r="266" spans="1:10" ht="25.5" hidden="1" outlineLevel="1" x14ac:dyDescent="0.2">
      <c r="A266" s="10"/>
      <c r="B266" s="11" t="s">
        <v>102</v>
      </c>
      <c r="C266" s="12" t="s">
        <v>18</v>
      </c>
      <c r="D266" s="12"/>
      <c r="E266" s="19"/>
      <c r="F266" s="19">
        <v>0</v>
      </c>
      <c r="G266" s="59"/>
      <c r="H266" s="13"/>
      <c r="I266" s="13"/>
      <c r="J266" s="13"/>
    </row>
    <row r="267" spans="1:10" ht="25.5" hidden="1" outlineLevel="1" x14ac:dyDescent="0.2">
      <c r="A267" s="10"/>
      <c r="B267" s="11" t="s">
        <v>17</v>
      </c>
      <c r="C267" s="12" t="s">
        <v>18</v>
      </c>
      <c r="D267" s="12"/>
      <c r="E267" s="19"/>
      <c r="F267" s="19">
        <v>0</v>
      </c>
      <c r="G267" s="59"/>
      <c r="H267" s="13"/>
      <c r="I267" s="13"/>
      <c r="J267" s="13"/>
    </row>
    <row r="268" spans="1:10" hidden="1" outlineLevel="1" x14ac:dyDescent="0.2">
      <c r="A268" s="10"/>
      <c r="B268" s="11" t="s">
        <v>103</v>
      </c>
      <c r="C268" s="12" t="s">
        <v>18</v>
      </c>
      <c r="D268" s="12"/>
      <c r="E268" s="19"/>
      <c r="F268" s="19">
        <v>0</v>
      </c>
      <c r="G268" s="59"/>
      <c r="H268" s="13"/>
      <c r="I268" s="13"/>
      <c r="J268" s="13"/>
    </row>
    <row r="269" spans="1:10" ht="25.5" hidden="1" outlineLevel="1" x14ac:dyDescent="0.2">
      <c r="A269" s="10"/>
      <c r="B269" s="11" t="s">
        <v>104</v>
      </c>
      <c r="C269" s="12" t="s">
        <v>25</v>
      </c>
      <c r="D269" s="12"/>
      <c r="E269" s="19"/>
      <c r="F269" s="19">
        <v>0</v>
      </c>
      <c r="G269" s="59"/>
      <c r="H269" s="13"/>
      <c r="I269" s="13"/>
      <c r="J269" s="13"/>
    </row>
    <row r="270" spans="1:10" hidden="1" outlineLevel="1" x14ac:dyDescent="0.2">
      <c r="A270" s="10"/>
      <c r="B270" s="11" t="s">
        <v>105</v>
      </c>
      <c r="C270" s="12" t="s">
        <v>18</v>
      </c>
      <c r="D270" s="12"/>
      <c r="E270" s="19"/>
      <c r="F270" s="19">
        <v>0</v>
      </c>
      <c r="G270" s="59"/>
      <c r="H270" s="13"/>
      <c r="I270" s="13"/>
      <c r="J270" s="13"/>
    </row>
    <row r="271" spans="1:10" ht="51" hidden="1" outlineLevel="1" x14ac:dyDescent="0.2">
      <c r="A271" s="10"/>
      <c r="B271" s="11" t="s">
        <v>106</v>
      </c>
      <c r="C271" s="12" t="s">
        <v>100</v>
      </c>
      <c r="D271" s="12"/>
      <c r="E271" s="19"/>
      <c r="F271" s="19">
        <v>0</v>
      </c>
      <c r="G271" s="59"/>
      <c r="H271" s="13"/>
      <c r="I271" s="13"/>
      <c r="J271" s="13"/>
    </row>
    <row r="272" spans="1:10" ht="25.5" hidden="1" outlineLevel="1" x14ac:dyDescent="0.2">
      <c r="A272" s="10"/>
      <c r="B272" s="11" t="s">
        <v>107</v>
      </c>
      <c r="C272" s="12" t="s">
        <v>18</v>
      </c>
      <c r="D272" s="12"/>
      <c r="E272" s="19"/>
      <c r="F272" s="19">
        <v>0</v>
      </c>
      <c r="G272" s="59"/>
      <c r="H272" s="13"/>
      <c r="I272" s="13"/>
      <c r="J272" s="13"/>
    </row>
    <row r="273" spans="1:10" ht="76.5" hidden="1" outlineLevel="1" x14ac:dyDescent="0.2">
      <c r="A273" s="10"/>
      <c r="B273" s="11" t="s">
        <v>108</v>
      </c>
      <c r="C273" s="12" t="s">
        <v>18</v>
      </c>
      <c r="D273" s="12"/>
      <c r="E273" s="19"/>
      <c r="F273" s="19">
        <v>0</v>
      </c>
      <c r="G273" s="59"/>
      <c r="H273" s="13"/>
      <c r="I273" s="13"/>
      <c r="J273" s="13"/>
    </row>
    <row r="274" spans="1:10" ht="76.5" hidden="1" outlineLevel="1" x14ac:dyDescent="0.2">
      <c r="A274" s="10"/>
      <c r="B274" s="11" t="s">
        <v>109</v>
      </c>
      <c r="C274" s="12" t="s">
        <v>110</v>
      </c>
      <c r="D274" s="12"/>
      <c r="E274" s="19"/>
      <c r="F274" s="19">
        <v>0</v>
      </c>
      <c r="G274" s="59"/>
      <c r="H274" s="13"/>
      <c r="I274" s="13"/>
      <c r="J274" s="13"/>
    </row>
    <row r="275" spans="1:10" ht="63.75" collapsed="1" x14ac:dyDescent="0.2">
      <c r="A275" s="10">
        <v>21</v>
      </c>
      <c r="B275" s="11" t="s">
        <v>89</v>
      </c>
      <c r="C275" s="12" t="s">
        <v>27</v>
      </c>
      <c r="D275" s="12">
        <v>0.4</v>
      </c>
      <c r="E275" s="19">
        <v>456</v>
      </c>
      <c r="F275" s="19">
        <f>ROUND(D275*E275,2)</f>
        <v>182.4</v>
      </c>
      <c r="G275" s="59"/>
      <c r="H275" s="13"/>
      <c r="I275" s="13"/>
      <c r="J275" s="13"/>
    </row>
    <row r="276" spans="1:10" ht="159" customHeight="1" x14ac:dyDescent="0.2">
      <c r="A276" s="10">
        <v>22</v>
      </c>
      <c r="B276" s="11" t="s">
        <v>90</v>
      </c>
      <c r="C276" s="12" t="s">
        <v>27</v>
      </c>
      <c r="D276" s="12">
        <v>0.4</v>
      </c>
      <c r="E276" s="19">
        <v>351</v>
      </c>
      <c r="F276" s="19">
        <f>ROUND(D276*E276,2)</f>
        <v>140.4</v>
      </c>
      <c r="G276" s="59"/>
      <c r="H276" s="13"/>
      <c r="I276" s="13"/>
      <c r="J276" s="13"/>
    </row>
    <row r="277" spans="1:10" ht="63.75" x14ac:dyDescent="0.2">
      <c r="A277" s="10">
        <v>23</v>
      </c>
      <c r="B277" s="11" t="s">
        <v>91</v>
      </c>
      <c r="C277" s="12" t="s">
        <v>27</v>
      </c>
      <c r="D277" s="12">
        <v>0.4</v>
      </c>
      <c r="E277" s="19">
        <v>456</v>
      </c>
      <c r="F277" s="19">
        <f>ROUND(D277*E277,2)</f>
        <v>182.4</v>
      </c>
      <c r="G277" s="59"/>
      <c r="H277" s="13"/>
      <c r="I277" s="13"/>
      <c r="J277" s="13"/>
    </row>
    <row r="278" spans="1:10" ht="57.75" customHeight="1" x14ac:dyDescent="0.2">
      <c r="A278" s="10">
        <v>24</v>
      </c>
      <c r="B278" s="11" t="s">
        <v>137</v>
      </c>
      <c r="C278" s="12" t="s">
        <v>31</v>
      </c>
      <c r="D278" s="12">
        <v>1.1000000000000001</v>
      </c>
      <c r="E278" s="19">
        <v>3378.55</v>
      </c>
      <c r="F278" s="19">
        <f>ROUND(D278*E278,2)</f>
        <v>3716.41</v>
      </c>
      <c r="G278" s="59"/>
      <c r="H278" s="13"/>
      <c r="I278" s="13"/>
      <c r="J278" s="13"/>
    </row>
    <row r="279" spans="1:10" hidden="1" outlineLevel="1" x14ac:dyDescent="0.2">
      <c r="A279" s="10"/>
      <c r="B279" s="11" t="s">
        <v>32</v>
      </c>
      <c r="C279" s="12" t="s">
        <v>11</v>
      </c>
      <c r="D279" s="12">
        <v>5.47</v>
      </c>
      <c r="E279" s="19"/>
      <c r="F279" s="19">
        <v>0</v>
      </c>
      <c r="G279" s="59"/>
      <c r="H279" s="13"/>
      <c r="I279" s="13"/>
      <c r="J279" s="13"/>
    </row>
    <row r="280" spans="1:10" hidden="1" outlineLevel="1" x14ac:dyDescent="0.2">
      <c r="A280" s="10"/>
      <c r="B280" s="11" t="s">
        <v>33</v>
      </c>
      <c r="C280" s="12" t="s">
        <v>11</v>
      </c>
      <c r="D280" s="12">
        <v>0.44</v>
      </c>
      <c r="E280" s="19"/>
      <c r="F280" s="19">
        <v>0</v>
      </c>
      <c r="G280" s="59"/>
      <c r="H280" s="13"/>
      <c r="I280" s="13"/>
      <c r="J280" s="13"/>
    </row>
    <row r="281" spans="1:10" ht="25.5" hidden="1" outlineLevel="1" x14ac:dyDescent="0.2">
      <c r="A281" s="10"/>
      <c r="B281" s="11" t="s">
        <v>34</v>
      </c>
      <c r="C281" s="12" t="s">
        <v>13</v>
      </c>
      <c r="D281" s="12">
        <v>0.44</v>
      </c>
      <c r="E281" s="19"/>
      <c r="F281" s="19">
        <v>0</v>
      </c>
      <c r="G281" s="59"/>
      <c r="H281" s="13"/>
      <c r="I281" s="13"/>
      <c r="J281" s="13"/>
    </row>
    <row r="282" spans="1:10" hidden="1" outlineLevel="1" x14ac:dyDescent="0.2">
      <c r="A282" s="10"/>
      <c r="B282" s="11" t="s">
        <v>35</v>
      </c>
      <c r="C282" s="12" t="s">
        <v>13</v>
      </c>
      <c r="D282" s="12">
        <v>0.44</v>
      </c>
      <c r="E282" s="19"/>
      <c r="F282" s="19">
        <v>0</v>
      </c>
      <c r="G282" s="59"/>
      <c r="H282" s="13"/>
      <c r="I282" s="13"/>
      <c r="J282" s="13"/>
    </row>
    <row r="283" spans="1:10" ht="25.5" hidden="1" outlineLevel="1" x14ac:dyDescent="0.2">
      <c r="A283" s="10"/>
      <c r="B283" s="11" t="s">
        <v>16</v>
      </c>
      <c r="C283" s="12" t="s">
        <v>13</v>
      </c>
      <c r="D283" s="12">
        <v>0.08</v>
      </c>
      <c r="E283" s="19"/>
      <c r="F283" s="19">
        <v>0</v>
      </c>
      <c r="G283" s="59"/>
      <c r="H283" s="13"/>
      <c r="I283" s="13"/>
      <c r="J283" s="13"/>
    </row>
    <row r="284" spans="1:10" ht="63.75" collapsed="1" x14ac:dyDescent="0.2">
      <c r="A284" s="10">
        <v>25</v>
      </c>
      <c r="B284" s="11" t="s">
        <v>26</v>
      </c>
      <c r="C284" s="12" t="s">
        <v>27</v>
      </c>
      <c r="D284" s="12">
        <v>0.22</v>
      </c>
      <c r="E284" s="19">
        <v>452.73</v>
      </c>
      <c r="F284" s="19">
        <f>ROUND(D284*E284,2)</f>
        <v>99.6</v>
      </c>
      <c r="G284" s="59"/>
      <c r="H284" s="13"/>
      <c r="I284" s="13"/>
      <c r="J284" s="13"/>
    </row>
    <row r="285" spans="1:10" ht="178.5" x14ac:dyDescent="0.2">
      <c r="A285" s="10">
        <v>26</v>
      </c>
      <c r="B285" s="11" t="s">
        <v>90</v>
      </c>
      <c r="C285" s="12" t="s">
        <v>27</v>
      </c>
      <c r="D285" s="12">
        <v>0.22</v>
      </c>
      <c r="E285" s="19">
        <v>349.09</v>
      </c>
      <c r="F285" s="19">
        <f>ROUND(D285*E285,2)</f>
        <v>76.8</v>
      </c>
      <c r="G285" s="59"/>
      <c r="H285" s="13"/>
      <c r="I285" s="13"/>
      <c r="J285" s="13"/>
    </row>
    <row r="286" spans="1:10" ht="63.75" x14ac:dyDescent="0.2">
      <c r="A286" s="10">
        <v>27</v>
      </c>
      <c r="B286" s="11" t="s">
        <v>29</v>
      </c>
      <c r="C286" s="12" t="s">
        <v>27</v>
      </c>
      <c r="D286" s="12">
        <v>0.22</v>
      </c>
      <c r="E286" s="19">
        <v>452.73</v>
      </c>
      <c r="F286" s="19">
        <f>ROUND(D286*E286,2)</f>
        <v>99.6</v>
      </c>
      <c r="G286" s="59"/>
      <c r="H286" s="13"/>
      <c r="I286" s="13"/>
      <c r="J286" s="13"/>
    </row>
    <row r="287" spans="1:10" ht="28.5" customHeight="1" x14ac:dyDescent="0.2">
      <c r="A287" s="69">
        <v>28</v>
      </c>
      <c r="B287" s="33" t="s">
        <v>127</v>
      </c>
      <c r="C287" s="34" t="s">
        <v>39</v>
      </c>
      <c r="D287" s="34">
        <v>100</v>
      </c>
      <c r="E287" s="35">
        <v>340.78</v>
      </c>
      <c r="F287" s="35">
        <f>ROUND(D287*E287,2)</f>
        <v>34078</v>
      </c>
      <c r="G287" s="59"/>
      <c r="H287" s="13"/>
      <c r="I287" s="13"/>
      <c r="J287" s="13"/>
    </row>
    <row r="288" spans="1:10" ht="25.5" hidden="1" customHeight="1" outlineLevel="1" x14ac:dyDescent="0.2">
      <c r="A288" s="70"/>
      <c r="B288" s="30" t="s">
        <v>40</v>
      </c>
      <c r="C288" s="31" t="s">
        <v>11</v>
      </c>
      <c r="D288" s="31">
        <v>24.48</v>
      </c>
      <c r="E288" s="32"/>
      <c r="F288" s="32">
        <v>0</v>
      </c>
      <c r="G288" s="59"/>
      <c r="H288" s="13"/>
      <c r="I288" s="13"/>
      <c r="J288" s="13"/>
    </row>
    <row r="289" spans="1:10" ht="25.5" collapsed="1" x14ac:dyDescent="0.2">
      <c r="A289" s="71"/>
      <c r="B289" s="36" t="s">
        <v>45</v>
      </c>
      <c r="C289" s="37" t="s">
        <v>46</v>
      </c>
      <c r="D289" s="37">
        <v>8</v>
      </c>
      <c r="E289" s="38"/>
      <c r="F289" s="38"/>
      <c r="G289" s="59"/>
      <c r="H289" s="13"/>
      <c r="I289" s="13"/>
      <c r="J289" s="13"/>
    </row>
    <row r="290" spans="1:10" ht="38.25" x14ac:dyDescent="0.2">
      <c r="A290" s="10">
        <v>29</v>
      </c>
      <c r="B290" s="11" t="s">
        <v>36</v>
      </c>
      <c r="C290" s="12" t="s">
        <v>27</v>
      </c>
      <c r="D290" s="12">
        <v>0.64800000000000002</v>
      </c>
      <c r="E290" s="19">
        <v>272.22000000000003</v>
      </c>
      <c r="F290" s="19">
        <f>ROUND(D290*E290,2)</f>
        <v>176.4</v>
      </c>
      <c r="G290" s="59"/>
      <c r="H290" s="13"/>
      <c r="I290" s="13"/>
      <c r="J290" s="13"/>
    </row>
    <row r="291" spans="1:10" ht="178.5" x14ac:dyDescent="0.2">
      <c r="A291" s="10">
        <v>30</v>
      </c>
      <c r="B291" s="11" t="s">
        <v>111</v>
      </c>
      <c r="C291" s="12" t="s">
        <v>27</v>
      </c>
      <c r="D291" s="12">
        <v>0.64800000000000002</v>
      </c>
      <c r="E291" s="19">
        <v>412.96</v>
      </c>
      <c r="F291" s="19">
        <f>ROUND(D291*E291,2)</f>
        <v>267.60000000000002</v>
      </c>
      <c r="G291" s="59"/>
      <c r="H291" s="13"/>
      <c r="I291" s="13"/>
      <c r="J291" s="13"/>
    </row>
    <row r="292" spans="1:10" ht="38.25" x14ac:dyDescent="0.2">
      <c r="A292" s="10">
        <v>31</v>
      </c>
      <c r="B292" s="11" t="s">
        <v>38</v>
      </c>
      <c r="C292" s="12" t="s">
        <v>27</v>
      </c>
      <c r="D292" s="12">
        <v>0.64800000000000002</v>
      </c>
      <c r="E292" s="19">
        <v>272.22000000000003</v>
      </c>
      <c r="F292" s="19">
        <f>ROUND(D292*E292,2)</f>
        <v>176.4</v>
      </c>
      <c r="G292" s="59"/>
      <c r="H292" s="13"/>
      <c r="I292" s="13"/>
      <c r="J292" s="13"/>
    </row>
    <row r="293" spans="1:10" ht="21" customHeight="1" x14ac:dyDescent="0.2">
      <c r="A293" s="75" t="s">
        <v>128</v>
      </c>
      <c r="B293" s="78"/>
      <c r="C293" s="78"/>
      <c r="D293" s="79"/>
      <c r="E293" s="48"/>
      <c r="F293" s="48">
        <f>F294+F308+F316+F328+F339</f>
        <v>77977.200000000012</v>
      </c>
      <c r="G293" s="58"/>
      <c r="H293" s="13"/>
      <c r="I293" s="13"/>
      <c r="J293" s="13"/>
    </row>
    <row r="294" spans="1:10" ht="51" x14ac:dyDescent="0.2">
      <c r="A294" s="10">
        <v>32</v>
      </c>
      <c r="B294" s="11" t="s">
        <v>150</v>
      </c>
      <c r="C294" s="12" t="s">
        <v>55</v>
      </c>
      <c r="D294" s="12">
        <v>3</v>
      </c>
      <c r="E294" s="19">
        <v>21511.599999999999</v>
      </c>
      <c r="F294" s="19">
        <f>ROUND(D294*E294,2)</f>
        <v>64534.8</v>
      </c>
      <c r="G294" s="59"/>
      <c r="H294" s="13"/>
      <c r="I294" s="13"/>
      <c r="J294" s="13"/>
    </row>
    <row r="295" spans="1:10" hidden="1" outlineLevel="1" x14ac:dyDescent="0.2">
      <c r="A295" s="10"/>
      <c r="B295" s="11" t="s">
        <v>56</v>
      </c>
      <c r="C295" s="12" t="s">
        <v>11</v>
      </c>
      <c r="D295" s="12">
        <v>31.6</v>
      </c>
      <c r="E295" s="19"/>
      <c r="F295" s="19">
        <v>0</v>
      </c>
      <c r="G295" s="59"/>
      <c r="H295" s="13"/>
      <c r="I295" s="13"/>
      <c r="J295" s="13"/>
    </row>
    <row r="296" spans="1:10" hidden="1" outlineLevel="1" x14ac:dyDescent="0.2">
      <c r="A296" s="10"/>
      <c r="B296" s="11" t="s">
        <v>33</v>
      </c>
      <c r="C296" s="12" t="s">
        <v>11</v>
      </c>
      <c r="D296" s="12">
        <v>22.76</v>
      </c>
      <c r="E296" s="19"/>
      <c r="F296" s="19">
        <v>0</v>
      </c>
      <c r="G296" s="59"/>
      <c r="H296" s="13"/>
      <c r="I296" s="13"/>
      <c r="J296" s="13"/>
    </row>
    <row r="297" spans="1:10" ht="51" hidden="1" outlineLevel="1" x14ac:dyDescent="0.2">
      <c r="A297" s="10"/>
      <c r="B297" s="11" t="s">
        <v>57</v>
      </c>
      <c r="C297" s="12" t="s">
        <v>13</v>
      </c>
      <c r="D297" s="12">
        <v>0.42</v>
      </c>
      <c r="E297" s="19"/>
      <c r="F297" s="19">
        <v>0</v>
      </c>
      <c r="G297" s="59"/>
      <c r="H297" s="13"/>
      <c r="I297" s="13"/>
      <c r="J297" s="13"/>
    </row>
    <row r="298" spans="1:10" ht="25.5" hidden="1" outlineLevel="1" x14ac:dyDescent="0.2">
      <c r="A298" s="10"/>
      <c r="B298" s="11" t="s">
        <v>58</v>
      </c>
      <c r="C298" s="12" t="s">
        <v>13</v>
      </c>
      <c r="D298" s="12">
        <v>4.62</v>
      </c>
      <c r="E298" s="19"/>
      <c r="F298" s="19">
        <v>0</v>
      </c>
      <c r="G298" s="59"/>
      <c r="H298" s="13"/>
      <c r="I298" s="13"/>
      <c r="J298" s="13"/>
    </row>
    <row r="299" spans="1:10" ht="38.25" hidden="1" outlineLevel="1" x14ac:dyDescent="0.2">
      <c r="A299" s="10"/>
      <c r="B299" s="11" t="s">
        <v>59</v>
      </c>
      <c r="C299" s="12" t="s">
        <v>13</v>
      </c>
      <c r="D299" s="12">
        <v>4.62</v>
      </c>
      <c r="E299" s="19"/>
      <c r="F299" s="19">
        <v>0</v>
      </c>
      <c r="G299" s="59"/>
      <c r="H299" s="13"/>
      <c r="I299" s="13"/>
      <c r="J299" s="13"/>
    </row>
    <row r="300" spans="1:10" hidden="1" outlineLevel="1" x14ac:dyDescent="0.2">
      <c r="A300" s="10"/>
      <c r="B300" s="11" t="s">
        <v>60</v>
      </c>
      <c r="C300" s="12" t="s">
        <v>13</v>
      </c>
      <c r="D300" s="12">
        <v>22.34</v>
      </c>
      <c r="E300" s="19"/>
      <c r="F300" s="19">
        <v>0</v>
      </c>
      <c r="G300" s="59"/>
      <c r="H300" s="13"/>
      <c r="I300" s="13"/>
      <c r="J300" s="13"/>
    </row>
    <row r="301" spans="1:10" ht="25.5" hidden="1" outlineLevel="1" x14ac:dyDescent="0.2">
      <c r="A301" s="10"/>
      <c r="B301" s="11" t="s">
        <v>16</v>
      </c>
      <c r="C301" s="12" t="s">
        <v>13</v>
      </c>
      <c r="D301" s="12">
        <v>0.42</v>
      </c>
      <c r="E301" s="19"/>
      <c r="F301" s="19">
        <v>0</v>
      </c>
      <c r="G301" s="59"/>
      <c r="H301" s="13"/>
      <c r="I301" s="13"/>
      <c r="J301" s="13"/>
    </row>
    <row r="302" spans="1:10" ht="25.5" hidden="1" outlineLevel="1" x14ac:dyDescent="0.2">
      <c r="A302" s="10"/>
      <c r="B302" s="11" t="s">
        <v>61</v>
      </c>
      <c r="C302" s="12" t="s">
        <v>62</v>
      </c>
      <c r="D302" s="12"/>
      <c r="E302" s="19"/>
      <c r="F302" s="19">
        <v>0</v>
      </c>
      <c r="G302" s="59"/>
      <c r="H302" s="13"/>
      <c r="I302" s="13"/>
      <c r="J302" s="13"/>
    </row>
    <row r="303" spans="1:10" hidden="1" outlineLevel="1" x14ac:dyDescent="0.2">
      <c r="A303" s="10"/>
      <c r="B303" s="11" t="s">
        <v>63</v>
      </c>
      <c r="C303" s="12" t="s">
        <v>64</v>
      </c>
      <c r="D303" s="12"/>
      <c r="E303" s="19"/>
      <c r="F303" s="19">
        <v>0</v>
      </c>
      <c r="G303" s="59"/>
      <c r="H303" s="13"/>
      <c r="I303" s="13"/>
      <c r="J303" s="13"/>
    </row>
    <row r="304" spans="1:10" hidden="1" outlineLevel="1" x14ac:dyDescent="0.2">
      <c r="A304" s="10"/>
      <c r="B304" s="11" t="s">
        <v>65</v>
      </c>
      <c r="C304" s="12" t="s">
        <v>52</v>
      </c>
      <c r="D304" s="12"/>
      <c r="E304" s="19"/>
      <c r="F304" s="19">
        <v>0</v>
      </c>
      <c r="G304" s="59"/>
      <c r="H304" s="13"/>
      <c r="I304" s="13"/>
      <c r="J304" s="13"/>
    </row>
    <row r="305" spans="1:10" hidden="1" outlineLevel="1" x14ac:dyDescent="0.2">
      <c r="A305" s="10"/>
      <c r="B305" s="11" t="s">
        <v>66</v>
      </c>
      <c r="C305" s="12" t="s">
        <v>52</v>
      </c>
      <c r="D305" s="12"/>
      <c r="E305" s="19"/>
      <c r="F305" s="19">
        <v>0</v>
      </c>
      <c r="G305" s="59"/>
      <c r="H305" s="13"/>
      <c r="I305" s="13"/>
      <c r="J305" s="13"/>
    </row>
    <row r="306" spans="1:10" hidden="1" outlineLevel="1" x14ac:dyDescent="0.2">
      <c r="A306" s="10"/>
      <c r="B306" s="11" t="s">
        <v>67</v>
      </c>
      <c r="C306" s="12" t="s">
        <v>68</v>
      </c>
      <c r="D306" s="12"/>
      <c r="E306" s="19"/>
      <c r="F306" s="19">
        <v>0</v>
      </c>
      <c r="G306" s="59"/>
      <c r="H306" s="13"/>
      <c r="I306" s="13"/>
      <c r="J306" s="13"/>
    </row>
    <row r="307" spans="1:10" ht="25.5" hidden="1" outlineLevel="1" x14ac:dyDescent="0.2">
      <c r="A307" s="10"/>
      <c r="B307" s="11" t="s">
        <v>69</v>
      </c>
      <c r="C307" s="12" t="s">
        <v>1</v>
      </c>
      <c r="D307" s="12"/>
      <c r="E307" s="19"/>
      <c r="F307" s="19">
        <v>0</v>
      </c>
      <c r="G307" s="59"/>
      <c r="H307" s="13"/>
      <c r="I307" s="13"/>
      <c r="J307" s="13"/>
    </row>
    <row r="308" spans="1:10" ht="29.25" customHeight="1" collapsed="1" x14ac:dyDescent="0.2">
      <c r="A308" s="10">
        <v>33</v>
      </c>
      <c r="B308" s="11" t="s">
        <v>141</v>
      </c>
      <c r="C308" s="12" t="s">
        <v>39</v>
      </c>
      <c r="D308" s="12">
        <v>3</v>
      </c>
      <c r="E308" s="19">
        <v>718.4</v>
      </c>
      <c r="F308" s="19">
        <f>ROUND(D308*E308,2)</f>
        <v>2155.1999999999998</v>
      </c>
      <c r="G308" s="59"/>
      <c r="H308" s="13"/>
      <c r="I308" s="13"/>
      <c r="J308" s="13"/>
    </row>
    <row r="309" spans="1:10" hidden="1" outlineLevel="1" x14ac:dyDescent="0.2">
      <c r="A309" s="10"/>
      <c r="B309" s="11" t="s">
        <v>71</v>
      </c>
      <c r="C309" s="12" t="s">
        <v>2</v>
      </c>
      <c r="D309" s="12">
        <v>2.35</v>
      </c>
      <c r="E309" s="19"/>
      <c r="F309" s="19">
        <v>0</v>
      </c>
      <c r="G309" s="59"/>
      <c r="H309" s="13"/>
      <c r="I309" s="13"/>
      <c r="J309" s="13"/>
    </row>
    <row r="310" spans="1:10" hidden="1" outlineLevel="1" x14ac:dyDescent="0.2">
      <c r="A310" s="10"/>
      <c r="B310" s="11" t="s">
        <v>33</v>
      </c>
      <c r="C310" s="12" t="s">
        <v>2</v>
      </c>
      <c r="D310" s="12">
        <v>0.15</v>
      </c>
      <c r="E310" s="19"/>
      <c r="F310" s="19">
        <v>0</v>
      </c>
      <c r="G310" s="59"/>
      <c r="H310" s="13"/>
      <c r="I310" s="13"/>
      <c r="J310" s="13"/>
    </row>
    <row r="311" spans="1:10" ht="51" hidden="1" outlineLevel="1" x14ac:dyDescent="0.2">
      <c r="A311" s="10"/>
      <c r="B311" s="11" t="s">
        <v>57</v>
      </c>
      <c r="C311" s="12" t="s">
        <v>13</v>
      </c>
      <c r="D311" s="12">
        <v>0.15</v>
      </c>
      <c r="E311" s="19"/>
      <c r="F311" s="19">
        <v>0</v>
      </c>
      <c r="G311" s="59"/>
      <c r="H311" s="13"/>
      <c r="I311" s="13"/>
      <c r="J311" s="13"/>
    </row>
    <row r="312" spans="1:10" ht="25.5" hidden="1" outlineLevel="1" x14ac:dyDescent="0.2">
      <c r="A312" s="10"/>
      <c r="B312" s="11" t="s">
        <v>16</v>
      </c>
      <c r="C312" s="12" t="s">
        <v>13</v>
      </c>
      <c r="D312" s="12">
        <v>0.15</v>
      </c>
      <c r="E312" s="19"/>
      <c r="F312" s="19">
        <v>0</v>
      </c>
      <c r="G312" s="59"/>
      <c r="H312" s="13"/>
      <c r="I312" s="13"/>
      <c r="J312" s="13"/>
    </row>
    <row r="313" spans="1:10" ht="25.5" hidden="1" outlineLevel="1" x14ac:dyDescent="0.2">
      <c r="A313" s="10"/>
      <c r="B313" s="11" t="s">
        <v>72</v>
      </c>
      <c r="C313" s="12" t="s">
        <v>25</v>
      </c>
      <c r="D313" s="12"/>
      <c r="E313" s="19"/>
      <c r="F313" s="19">
        <v>0</v>
      </c>
      <c r="G313" s="59"/>
      <c r="H313" s="13"/>
      <c r="I313" s="13"/>
      <c r="J313" s="13"/>
    </row>
    <row r="314" spans="1:10" ht="25.5" hidden="1" outlineLevel="1" x14ac:dyDescent="0.2">
      <c r="A314" s="10"/>
      <c r="B314" s="11" t="s">
        <v>73</v>
      </c>
      <c r="C314" s="12" t="s">
        <v>18</v>
      </c>
      <c r="D314" s="12"/>
      <c r="E314" s="19"/>
      <c r="F314" s="19">
        <v>0</v>
      </c>
      <c r="G314" s="59"/>
      <c r="H314" s="13"/>
      <c r="I314" s="13"/>
      <c r="J314" s="13"/>
    </row>
    <row r="315" spans="1:10" ht="25.5" hidden="1" outlineLevel="1" x14ac:dyDescent="0.2">
      <c r="A315" s="10"/>
      <c r="B315" s="11" t="s">
        <v>69</v>
      </c>
      <c r="C315" s="12" t="s">
        <v>1</v>
      </c>
      <c r="D315" s="12"/>
      <c r="E315" s="19"/>
      <c r="F315" s="19">
        <v>0</v>
      </c>
      <c r="G315" s="59"/>
      <c r="H315" s="13"/>
      <c r="I315" s="13"/>
      <c r="J315" s="13"/>
    </row>
    <row r="316" spans="1:10" ht="72.75" customHeight="1" collapsed="1" x14ac:dyDescent="0.2">
      <c r="A316" s="10">
        <v>34</v>
      </c>
      <c r="B316" s="11" t="s">
        <v>138</v>
      </c>
      <c r="C316" s="12" t="s">
        <v>55</v>
      </c>
      <c r="D316" s="12">
        <v>0.55000000000000004</v>
      </c>
      <c r="E316" s="19">
        <v>4852.3599999999997</v>
      </c>
      <c r="F316" s="19">
        <f>ROUND(D316*E316,2)</f>
        <v>2668.8</v>
      </c>
      <c r="G316" s="59"/>
      <c r="H316" s="13"/>
      <c r="I316" s="13"/>
      <c r="J316" s="13"/>
    </row>
    <row r="317" spans="1:10" hidden="1" outlineLevel="1" x14ac:dyDescent="0.2">
      <c r="A317" s="10"/>
      <c r="B317" s="11" t="s">
        <v>56</v>
      </c>
      <c r="C317" s="12" t="s">
        <v>11</v>
      </c>
      <c r="D317" s="12">
        <v>3.57</v>
      </c>
      <c r="E317" s="19"/>
      <c r="F317" s="19">
        <v>0</v>
      </c>
      <c r="G317" s="59"/>
      <c r="H317" s="13"/>
      <c r="I317" s="13"/>
      <c r="J317" s="13"/>
    </row>
    <row r="318" spans="1:10" hidden="1" outlineLevel="1" x14ac:dyDescent="0.2">
      <c r="A318" s="10"/>
      <c r="B318" s="11" t="s">
        <v>33</v>
      </c>
      <c r="C318" s="12" t="s">
        <v>11</v>
      </c>
      <c r="D318" s="12">
        <v>0.08</v>
      </c>
      <c r="E318" s="19"/>
      <c r="F318" s="19">
        <v>0</v>
      </c>
      <c r="G318" s="59"/>
      <c r="H318" s="13"/>
      <c r="I318" s="13"/>
      <c r="J318" s="13"/>
    </row>
    <row r="319" spans="1:10" ht="51" hidden="1" outlineLevel="1" x14ac:dyDescent="0.2">
      <c r="A319" s="10"/>
      <c r="B319" s="11" t="s">
        <v>57</v>
      </c>
      <c r="C319" s="12" t="s">
        <v>13</v>
      </c>
      <c r="D319" s="12">
        <v>0.08</v>
      </c>
      <c r="E319" s="19"/>
      <c r="F319" s="19">
        <v>0</v>
      </c>
      <c r="G319" s="59"/>
      <c r="H319" s="13"/>
      <c r="I319" s="13"/>
      <c r="J319" s="13"/>
    </row>
    <row r="320" spans="1:10" ht="25.5" hidden="1" outlineLevel="1" x14ac:dyDescent="0.2">
      <c r="A320" s="10"/>
      <c r="B320" s="11" t="s">
        <v>58</v>
      </c>
      <c r="C320" s="12" t="s">
        <v>13</v>
      </c>
      <c r="D320" s="12">
        <v>0.85</v>
      </c>
      <c r="E320" s="19"/>
      <c r="F320" s="19">
        <v>0</v>
      </c>
      <c r="G320" s="59"/>
      <c r="H320" s="13"/>
      <c r="I320" s="13"/>
      <c r="J320" s="13"/>
    </row>
    <row r="321" spans="1:10" ht="38.25" hidden="1" outlineLevel="1" x14ac:dyDescent="0.2">
      <c r="A321" s="10"/>
      <c r="B321" s="11" t="s">
        <v>59</v>
      </c>
      <c r="C321" s="12" t="s">
        <v>13</v>
      </c>
      <c r="D321" s="12">
        <v>0.85</v>
      </c>
      <c r="E321" s="19"/>
      <c r="F321" s="19">
        <v>0</v>
      </c>
      <c r="G321" s="59"/>
      <c r="H321" s="13"/>
      <c r="I321" s="13"/>
      <c r="J321" s="13"/>
    </row>
    <row r="322" spans="1:10" ht="25.5" hidden="1" outlineLevel="1" x14ac:dyDescent="0.2">
      <c r="A322" s="10"/>
      <c r="B322" s="11" t="s">
        <v>16</v>
      </c>
      <c r="C322" s="12" t="s">
        <v>13</v>
      </c>
      <c r="D322" s="12">
        <v>0.08</v>
      </c>
      <c r="E322" s="19"/>
      <c r="F322" s="19">
        <v>0</v>
      </c>
      <c r="G322" s="59"/>
      <c r="H322" s="13"/>
      <c r="I322" s="13"/>
      <c r="J322" s="13"/>
    </row>
    <row r="323" spans="1:10" ht="25.5" hidden="1" outlineLevel="1" x14ac:dyDescent="0.2">
      <c r="A323" s="10"/>
      <c r="B323" s="11" t="s">
        <v>75</v>
      </c>
      <c r="C323" s="12" t="s">
        <v>18</v>
      </c>
      <c r="D323" s="12"/>
      <c r="E323" s="19"/>
      <c r="F323" s="19">
        <v>0</v>
      </c>
      <c r="G323" s="59"/>
      <c r="H323" s="13"/>
      <c r="I323" s="13"/>
      <c r="J323" s="13"/>
    </row>
    <row r="324" spans="1:10" hidden="1" outlineLevel="1" x14ac:dyDescent="0.2">
      <c r="A324" s="10"/>
      <c r="B324" s="11" t="s">
        <v>63</v>
      </c>
      <c r="C324" s="12" t="s">
        <v>64</v>
      </c>
      <c r="D324" s="12"/>
      <c r="E324" s="19"/>
      <c r="F324" s="19">
        <v>0</v>
      </c>
      <c r="G324" s="59"/>
      <c r="H324" s="13"/>
      <c r="I324" s="13"/>
      <c r="J324" s="13"/>
    </row>
    <row r="325" spans="1:10" hidden="1" outlineLevel="1" x14ac:dyDescent="0.2">
      <c r="A325" s="10"/>
      <c r="B325" s="11" t="s">
        <v>76</v>
      </c>
      <c r="C325" s="12" t="s">
        <v>18</v>
      </c>
      <c r="D325" s="12"/>
      <c r="E325" s="19"/>
      <c r="F325" s="19">
        <v>0</v>
      </c>
      <c r="G325" s="59"/>
      <c r="H325" s="13"/>
      <c r="I325" s="13"/>
      <c r="J325" s="13"/>
    </row>
    <row r="326" spans="1:10" ht="38.25" hidden="1" outlineLevel="1" x14ac:dyDescent="0.2">
      <c r="A326" s="10"/>
      <c r="B326" s="11" t="s">
        <v>77</v>
      </c>
      <c r="C326" s="12" t="s">
        <v>25</v>
      </c>
      <c r="D326" s="12"/>
      <c r="E326" s="19"/>
      <c r="F326" s="19">
        <v>0</v>
      </c>
      <c r="G326" s="59"/>
      <c r="H326" s="13"/>
      <c r="I326" s="13"/>
      <c r="J326" s="13"/>
    </row>
    <row r="327" spans="1:10" ht="25.5" hidden="1" outlineLevel="1" x14ac:dyDescent="0.2">
      <c r="A327" s="10"/>
      <c r="B327" s="11" t="s">
        <v>69</v>
      </c>
      <c r="C327" s="12" t="s">
        <v>1</v>
      </c>
      <c r="D327" s="12"/>
      <c r="E327" s="19"/>
      <c r="F327" s="19">
        <v>0</v>
      </c>
      <c r="G327" s="59"/>
      <c r="H327" s="13"/>
      <c r="I327" s="13"/>
      <c r="J327" s="13"/>
    </row>
    <row r="328" spans="1:10" ht="24.75" customHeight="1" collapsed="1" x14ac:dyDescent="0.2">
      <c r="A328" s="10">
        <v>35</v>
      </c>
      <c r="B328" s="11" t="s">
        <v>134</v>
      </c>
      <c r="C328" s="12" t="s">
        <v>39</v>
      </c>
      <c r="D328" s="12">
        <v>1</v>
      </c>
      <c r="E328" s="19">
        <v>1036.8</v>
      </c>
      <c r="F328" s="19">
        <f>ROUND(D328*E328,2)</f>
        <v>1036.8</v>
      </c>
      <c r="G328" s="59"/>
      <c r="H328" s="13"/>
      <c r="I328" s="13"/>
      <c r="J328" s="13"/>
    </row>
    <row r="329" spans="1:10" hidden="1" outlineLevel="1" x14ac:dyDescent="0.2">
      <c r="A329" s="10"/>
      <c r="B329" s="11" t="s">
        <v>80</v>
      </c>
      <c r="C329" s="12" t="s">
        <v>11</v>
      </c>
      <c r="D329" s="12">
        <v>0.71</v>
      </c>
      <c r="E329" s="19"/>
      <c r="F329" s="19">
        <v>0</v>
      </c>
      <c r="G329" s="59"/>
      <c r="H329" s="13"/>
      <c r="I329" s="13"/>
      <c r="J329" s="13"/>
    </row>
    <row r="330" spans="1:10" hidden="1" outlineLevel="1" x14ac:dyDescent="0.2">
      <c r="A330" s="10"/>
      <c r="B330" s="11" t="s">
        <v>33</v>
      </c>
      <c r="C330" s="12" t="s">
        <v>11</v>
      </c>
      <c r="D330" s="12">
        <v>0.27</v>
      </c>
      <c r="E330" s="19"/>
      <c r="F330" s="19">
        <v>0</v>
      </c>
      <c r="G330" s="59"/>
      <c r="H330" s="13"/>
      <c r="I330" s="13"/>
      <c r="J330" s="13"/>
    </row>
    <row r="331" spans="1:10" ht="51" hidden="1" outlineLevel="1" x14ac:dyDescent="0.2">
      <c r="A331" s="10"/>
      <c r="B331" s="11" t="s">
        <v>57</v>
      </c>
      <c r="C331" s="12" t="s">
        <v>13</v>
      </c>
      <c r="D331" s="12">
        <v>0.01</v>
      </c>
      <c r="E331" s="19"/>
      <c r="F331" s="19">
        <v>0</v>
      </c>
      <c r="G331" s="59"/>
      <c r="H331" s="13"/>
      <c r="I331" s="13"/>
      <c r="J331" s="13"/>
    </row>
    <row r="332" spans="1:10" hidden="1" outlineLevel="1" x14ac:dyDescent="0.2">
      <c r="A332" s="10"/>
      <c r="B332" s="11" t="s">
        <v>60</v>
      </c>
      <c r="C332" s="12" t="s">
        <v>13</v>
      </c>
      <c r="D332" s="12">
        <v>0.25</v>
      </c>
      <c r="E332" s="19"/>
      <c r="F332" s="19">
        <v>0</v>
      </c>
      <c r="G332" s="59"/>
      <c r="H332" s="13"/>
      <c r="I332" s="13"/>
      <c r="J332" s="13"/>
    </row>
    <row r="333" spans="1:10" ht="25.5" hidden="1" outlineLevel="1" x14ac:dyDescent="0.2">
      <c r="A333" s="10"/>
      <c r="B333" s="11" t="s">
        <v>16</v>
      </c>
      <c r="C333" s="12" t="s">
        <v>13</v>
      </c>
      <c r="D333" s="12">
        <v>0.01</v>
      </c>
      <c r="E333" s="19"/>
      <c r="F333" s="19">
        <v>0</v>
      </c>
      <c r="G333" s="59"/>
      <c r="H333" s="13"/>
      <c r="I333" s="13"/>
      <c r="J333" s="13"/>
    </row>
    <row r="334" spans="1:10" hidden="1" outlineLevel="1" x14ac:dyDescent="0.2">
      <c r="A334" s="10"/>
      <c r="B334" s="11" t="s">
        <v>81</v>
      </c>
      <c r="C334" s="12" t="s">
        <v>25</v>
      </c>
      <c r="D334" s="12"/>
      <c r="E334" s="19"/>
      <c r="F334" s="19">
        <v>0</v>
      </c>
      <c r="G334" s="59"/>
      <c r="H334" s="13"/>
      <c r="I334" s="13"/>
      <c r="J334" s="13"/>
    </row>
    <row r="335" spans="1:10" ht="51" hidden="1" outlineLevel="1" x14ac:dyDescent="0.2">
      <c r="A335" s="10"/>
      <c r="B335" s="11" t="s">
        <v>82</v>
      </c>
      <c r="C335" s="12" t="s">
        <v>25</v>
      </c>
      <c r="D335" s="12"/>
      <c r="E335" s="19"/>
      <c r="F335" s="19">
        <v>0</v>
      </c>
      <c r="G335" s="59"/>
      <c r="H335" s="13"/>
      <c r="I335" s="13"/>
      <c r="J335" s="13"/>
    </row>
    <row r="336" spans="1:10" ht="51" hidden="1" outlineLevel="1" x14ac:dyDescent="0.2">
      <c r="A336" s="10"/>
      <c r="B336" s="11" t="s">
        <v>83</v>
      </c>
      <c r="C336" s="12" t="s">
        <v>18</v>
      </c>
      <c r="D336" s="12"/>
      <c r="E336" s="19"/>
      <c r="F336" s="19">
        <v>0</v>
      </c>
      <c r="G336" s="59"/>
      <c r="H336" s="13"/>
      <c r="I336" s="13"/>
      <c r="J336" s="13"/>
    </row>
    <row r="337" spans="1:10" hidden="1" outlineLevel="1" x14ac:dyDescent="0.2">
      <c r="A337" s="10"/>
      <c r="B337" s="11" t="s">
        <v>84</v>
      </c>
      <c r="C337" s="12" t="s">
        <v>25</v>
      </c>
      <c r="D337" s="12"/>
      <c r="E337" s="19"/>
      <c r="F337" s="19">
        <v>0</v>
      </c>
      <c r="G337" s="59"/>
      <c r="H337" s="13"/>
      <c r="I337" s="13"/>
      <c r="J337" s="13"/>
    </row>
    <row r="338" spans="1:10" ht="25.5" hidden="1" outlineLevel="1" x14ac:dyDescent="0.2">
      <c r="A338" s="10"/>
      <c r="B338" s="11" t="s">
        <v>69</v>
      </c>
      <c r="C338" s="12" t="s">
        <v>1</v>
      </c>
      <c r="D338" s="12"/>
      <c r="E338" s="19"/>
      <c r="F338" s="19">
        <v>0</v>
      </c>
      <c r="G338" s="59"/>
      <c r="H338" s="13"/>
      <c r="I338" s="13"/>
      <c r="J338" s="13"/>
    </row>
    <row r="339" spans="1:10" ht="21" customHeight="1" collapsed="1" x14ac:dyDescent="0.2">
      <c r="A339" s="69">
        <v>36</v>
      </c>
      <c r="B339" s="33" t="s">
        <v>135</v>
      </c>
      <c r="C339" s="34" t="s">
        <v>39</v>
      </c>
      <c r="D339" s="34">
        <v>60</v>
      </c>
      <c r="E339" s="35">
        <v>126.36</v>
      </c>
      <c r="F339" s="35">
        <f>ROUND(D339*E339,2)</f>
        <v>7581.6</v>
      </c>
      <c r="G339" s="59"/>
      <c r="H339" s="13"/>
      <c r="I339" s="13"/>
      <c r="J339" s="13"/>
    </row>
    <row r="340" spans="1:10" ht="25.5" hidden="1" customHeight="1" outlineLevel="1" x14ac:dyDescent="0.2">
      <c r="A340" s="70"/>
      <c r="B340" s="30" t="s">
        <v>40</v>
      </c>
      <c r="C340" s="31" t="s">
        <v>2</v>
      </c>
      <c r="D340" s="31">
        <v>4.79</v>
      </c>
      <c r="E340" s="32"/>
      <c r="F340" s="32">
        <v>0</v>
      </c>
      <c r="G340" s="59"/>
      <c r="H340" s="13"/>
      <c r="I340" s="13"/>
      <c r="J340" s="13"/>
    </row>
    <row r="341" spans="1:10" ht="25.5" collapsed="1" x14ac:dyDescent="0.2">
      <c r="A341" s="71"/>
      <c r="B341" s="36" t="s">
        <v>45</v>
      </c>
      <c r="C341" s="37" t="s">
        <v>46</v>
      </c>
      <c r="D341" s="37">
        <v>2</v>
      </c>
      <c r="E341" s="38"/>
      <c r="F341" s="38"/>
      <c r="G341" s="59"/>
      <c r="H341" s="13"/>
      <c r="I341" s="13"/>
      <c r="J341" s="13"/>
    </row>
    <row r="342" spans="1:10" ht="15" x14ac:dyDescent="0.2">
      <c r="A342" s="75" t="s">
        <v>120</v>
      </c>
      <c r="B342" s="76"/>
      <c r="C342" s="76"/>
      <c r="D342" s="77"/>
      <c r="E342" s="52"/>
      <c r="F342" s="53">
        <f>F343+F403+F484+F498</f>
        <v>326103.98000000004</v>
      </c>
      <c r="G342" s="54"/>
      <c r="H342" s="55"/>
    </row>
    <row r="343" spans="1:10" ht="16.5" customHeight="1" x14ac:dyDescent="0.2">
      <c r="A343" s="75" t="s">
        <v>7</v>
      </c>
      <c r="B343" s="78"/>
      <c r="C343" s="78"/>
      <c r="D343" s="79"/>
      <c r="E343" s="48"/>
      <c r="F343" s="48">
        <f>F344+F351+F358+F359+F360+F361+F385+F386+F387+F388+F394+F395+F396+F397</f>
        <v>53100.18</v>
      </c>
      <c r="G343" s="46"/>
    </row>
    <row r="344" spans="1:10" ht="63.75" x14ac:dyDescent="0.2">
      <c r="A344" s="10">
        <v>20</v>
      </c>
      <c r="B344" s="11" t="s">
        <v>8</v>
      </c>
      <c r="C344" s="12" t="s">
        <v>9</v>
      </c>
      <c r="D344" s="12">
        <v>0.03</v>
      </c>
      <c r="E344" s="19">
        <v>43440</v>
      </c>
      <c r="F344" s="19">
        <f>ROUND(D344*E344,2)</f>
        <v>1303.2</v>
      </c>
      <c r="G344" s="22"/>
    </row>
    <row r="345" spans="1:10" hidden="1" outlineLevel="1" x14ac:dyDescent="0.2">
      <c r="A345" s="10"/>
      <c r="B345" s="11" t="s">
        <v>10</v>
      </c>
      <c r="C345" s="12" t="s">
        <v>11</v>
      </c>
      <c r="D345" s="12">
        <v>1.07</v>
      </c>
      <c r="E345" s="19"/>
      <c r="F345" s="19">
        <v>0</v>
      </c>
      <c r="G345" s="22"/>
    </row>
    <row r="346" spans="1:10" ht="38.25" hidden="1" outlineLevel="1" x14ac:dyDescent="0.2">
      <c r="A346" s="10"/>
      <c r="B346" s="11" t="s">
        <v>12</v>
      </c>
      <c r="C346" s="12" t="s">
        <v>13</v>
      </c>
      <c r="D346" s="12">
        <v>1</v>
      </c>
      <c r="E346" s="19"/>
      <c r="F346" s="19">
        <v>0</v>
      </c>
      <c r="G346" s="22"/>
    </row>
    <row r="347" spans="1:10" ht="63.75" hidden="1" outlineLevel="1" x14ac:dyDescent="0.2">
      <c r="A347" s="10"/>
      <c r="B347" s="11" t="s">
        <v>14</v>
      </c>
      <c r="C347" s="12" t="s">
        <v>13</v>
      </c>
      <c r="D347" s="12">
        <v>0.11</v>
      </c>
      <c r="E347" s="19"/>
      <c r="F347" s="19">
        <v>0</v>
      </c>
      <c r="G347" s="22"/>
    </row>
    <row r="348" spans="1:10" ht="25.5" hidden="1" outlineLevel="1" x14ac:dyDescent="0.2">
      <c r="A348" s="10"/>
      <c r="B348" s="11" t="s">
        <v>15</v>
      </c>
      <c r="C348" s="12" t="s">
        <v>13</v>
      </c>
      <c r="D348" s="12">
        <v>0.02</v>
      </c>
      <c r="E348" s="19"/>
      <c r="F348" s="19">
        <v>0</v>
      </c>
      <c r="G348" s="22"/>
    </row>
    <row r="349" spans="1:10" ht="25.5" hidden="1" outlineLevel="1" x14ac:dyDescent="0.2">
      <c r="A349" s="10"/>
      <c r="B349" s="11" t="s">
        <v>16</v>
      </c>
      <c r="C349" s="12" t="s">
        <v>13</v>
      </c>
      <c r="D349" s="12"/>
      <c r="E349" s="19"/>
      <c r="F349" s="19">
        <v>0</v>
      </c>
      <c r="G349" s="22"/>
    </row>
    <row r="350" spans="1:10" ht="25.5" hidden="1" outlineLevel="1" x14ac:dyDescent="0.2">
      <c r="A350" s="10"/>
      <c r="B350" s="11" t="s">
        <v>17</v>
      </c>
      <c r="C350" s="12" t="s">
        <v>18</v>
      </c>
      <c r="D350" s="12">
        <v>1.2999999999999999E-3</v>
      </c>
      <c r="E350" s="19"/>
      <c r="F350" s="19">
        <v>0</v>
      </c>
      <c r="G350" s="22"/>
    </row>
    <row r="351" spans="1:10" ht="63" customHeight="1" collapsed="1" x14ac:dyDescent="0.2">
      <c r="A351" s="10">
        <v>21</v>
      </c>
      <c r="B351" s="11" t="s">
        <v>149</v>
      </c>
      <c r="C351" s="12" t="s">
        <v>19</v>
      </c>
      <c r="D351" s="12">
        <v>1.4999999999999999E-2</v>
      </c>
      <c r="E351" s="19">
        <v>20320</v>
      </c>
      <c r="F351" s="19">
        <f>ROUND(D351*E351,2)</f>
        <v>304.8</v>
      </c>
      <c r="G351" s="22"/>
    </row>
    <row r="352" spans="1:10" hidden="1" outlineLevel="1" x14ac:dyDescent="0.2">
      <c r="A352" s="10"/>
      <c r="B352" s="11" t="s">
        <v>20</v>
      </c>
      <c r="C352" s="12" t="s">
        <v>11</v>
      </c>
      <c r="D352" s="12">
        <v>0.54</v>
      </c>
      <c r="E352" s="19"/>
      <c r="F352" s="19">
        <v>0</v>
      </c>
      <c r="G352" s="22"/>
    </row>
    <row r="353" spans="1:7" ht="38.25" hidden="1" outlineLevel="1" x14ac:dyDescent="0.2">
      <c r="A353" s="10"/>
      <c r="B353" s="11" t="s">
        <v>21</v>
      </c>
      <c r="C353" s="12" t="s">
        <v>13</v>
      </c>
      <c r="D353" s="12"/>
      <c r="E353" s="19"/>
      <c r="F353" s="19">
        <v>0</v>
      </c>
      <c r="G353" s="22"/>
    </row>
    <row r="354" spans="1:7" ht="25.5" hidden="1" outlineLevel="1" x14ac:dyDescent="0.2">
      <c r="A354" s="10"/>
      <c r="B354" s="11" t="s">
        <v>16</v>
      </c>
      <c r="C354" s="12" t="s">
        <v>13</v>
      </c>
      <c r="D354" s="12"/>
      <c r="E354" s="19"/>
      <c r="F354" s="19">
        <v>0</v>
      </c>
      <c r="G354" s="22"/>
    </row>
    <row r="355" spans="1:7" ht="51" hidden="1" outlineLevel="1" x14ac:dyDescent="0.2">
      <c r="A355" s="10"/>
      <c r="B355" s="11" t="s">
        <v>22</v>
      </c>
      <c r="C355" s="12" t="s">
        <v>18</v>
      </c>
      <c r="D355" s="12">
        <v>2.0000000000000001E-4</v>
      </c>
      <c r="E355" s="19"/>
      <c r="F355" s="19">
        <v>0</v>
      </c>
      <c r="G355" s="22"/>
    </row>
    <row r="356" spans="1:7" ht="25.5" hidden="1" outlineLevel="1" x14ac:dyDescent="0.2">
      <c r="A356" s="10"/>
      <c r="B356" s="11" t="s">
        <v>23</v>
      </c>
      <c r="C356" s="12" t="s">
        <v>18</v>
      </c>
      <c r="D356" s="12">
        <v>1E-4</v>
      </c>
      <c r="E356" s="19"/>
      <c r="F356" s="19">
        <v>0</v>
      </c>
      <c r="G356" s="22"/>
    </row>
    <row r="357" spans="1:7" hidden="1" outlineLevel="1" x14ac:dyDescent="0.2">
      <c r="A357" s="10"/>
      <c r="B357" s="11" t="s">
        <v>24</v>
      </c>
      <c r="C357" s="12" t="s">
        <v>25</v>
      </c>
      <c r="D357" s="12">
        <v>1.5E-3</v>
      </c>
      <c r="E357" s="19"/>
      <c r="F357" s="19">
        <v>0</v>
      </c>
      <c r="G357" s="22"/>
    </row>
    <row r="358" spans="1:7" ht="63.75" collapsed="1" x14ac:dyDescent="0.2">
      <c r="A358" s="10">
        <v>22</v>
      </c>
      <c r="B358" s="11" t="s">
        <v>89</v>
      </c>
      <c r="C358" s="12" t="s">
        <v>27</v>
      </c>
      <c r="D358" s="12">
        <v>0.3</v>
      </c>
      <c r="E358" s="19">
        <v>456</v>
      </c>
      <c r="F358" s="19">
        <f>ROUND(D358*E358,2)</f>
        <v>136.80000000000001</v>
      </c>
      <c r="G358" s="22"/>
    </row>
    <row r="359" spans="1:7" ht="178.5" x14ac:dyDescent="0.2">
      <c r="A359" s="10">
        <v>23</v>
      </c>
      <c r="B359" s="11" t="s">
        <v>113</v>
      </c>
      <c r="C359" s="12" t="s">
        <v>27</v>
      </c>
      <c r="D359" s="12">
        <v>0.3</v>
      </c>
      <c r="E359" s="19">
        <v>416</v>
      </c>
      <c r="F359" s="19">
        <f>ROUND(D359*E359,2)</f>
        <v>124.8</v>
      </c>
      <c r="G359" s="22"/>
    </row>
    <row r="360" spans="1:7" ht="63.75" x14ac:dyDescent="0.2">
      <c r="A360" s="10">
        <v>24</v>
      </c>
      <c r="B360" s="11" t="s">
        <v>91</v>
      </c>
      <c r="C360" s="12" t="s">
        <v>27</v>
      </c>
      <c r="D360" s="12">
        <v>0.3</v>
      </c>
      <c r="E360" s="19">
        <v>456</v>
      </c>
      <c r="F360" s="19">
        <f>ROUND(D360*E360,2)</f>
        <v>136.80000000000001</v>
      </c>
      <c r="G360" s="22"/>
    </row>
    <row r="361" spans="1:7" ht="38.25" x14ac:dyDescent="0.2">
      <c r="A361" s="10">
        <v>25</v>
      </c>
      <c r="B361" s="11" t="s">
        <v>148</v>
      </c>
      <c r="C361" s="12" t="s">
        <v>92</v>
      </c>
      <c r="D361" s="12">
        <v>0.3</v>
      </c>
      <c r="E361" s="19">
        <v>32920</v>
      </c>
      <c r="F361" s="19">
        <f>ROUND(D361*E361,2)</f>
        <v>9876</v>
      </c>
      <c r="G361" s="22"/>
    </row>
    <row r="362" spans="1:7" hidden="1" outlineLevel="1" x14ac:dyDescent="0.2">
      <c r="A362" s="10"/>
      <c r="B362" s="11" t="s">
        <v>93</v>
      </c>
      <c r="C362" s="12" t="s">
        <v>11</v>
      </c>
      <c r="D362" s="12">
        <v>9.7100000000000009</v>
      </c>
      <c r="E362" s="19"/>
      <c r="F362" s="19">
        <v>0</v>
      </c>
      <c r="G362" s="22"/>
    </row>
    <row r="363" spans="1:7" hidden="1" outlineLevel="1" x14ac:dyDescent="0.2">
      <c r="A363" s="10"/>
      <c r="B363" s="11" t="s">
        <v>33</v>
      </c>
      <c r="C363" s="12" t="s">
        <v>11</v>
      </c>
      <c r="D363" s="12">
        <v>1.69</v>
      </c>
      <c r="E363" s="19"/>
      <c r="F363" s="19">
        <v>0</v>
      </c>
      <c r="G363" s="22"/>
    </row>
    <row r="364" spans="1:7" ht="38.25" hidden="1" outlineLevel="1" x14ac:dyDescent="0.2">
      <c r="A364" s="10"/>
      <c r="B364" s="11" t="s">
        <v>94</v>
      </c>
      <c r="C364" s="12" t="s">
        <v>13</v>
      </c>
      <c r="D364" s="12">
        <v>0.02</v>
      </c>
      <c r="E364" s="19"/>
      <c r="F364" s="19">
        <v>0</v>
      </c>
      <c r="G364" s="22"/>
    </row>
    <row r="365" spans="1:7" ht="38.25" hidden="1" outlineLevel="1" x14ac:dyDescent="0.2">
      <c r="A365" s="10"/>
      <c r="B365" s="11" t="s">
        <v>95</v>
      </c>
      <c r="C365" s="12" t="s">
        <v>13</v>
      </c>
      <c r="D365" s="12">
        <v>0.04</v>
      </c>
      <c r="E365" s="19"/>
      <c r="F365" s="19">
        <v>0</v>
      </c>
      <c r="G365" s="22"/>
    </row>
    <row r="366" spans="1:7" ht="38.25" hidden="1" outlineLevel="1" x14ac:dyDescent="0.2">
      <c r="A366" s="10"/>
      <c r="B366" s="11" t="s">
        <v>96</v>
      </c>
      <c r="C366" s="12" t="s">
        <v>13</v>
      </c>
      <c r="D366" s="12">
        <v>1.64</v>
      </c>
      <c r="E366" s="19"/>
      <c r="F366" s="19">
        <v>0</v>
      </c>
      <c r="G366" s="22"/>
    </row>
    <row r="367" spans="1:7" ht="25.5" hidden="1" outlineLevel="1" x14ac:dyDescent="0.2">
      <c r="A367" s="10"/>
      <c r="B367" s="11" t="s">
        <v>58</v>
      </c>
      <c r="C367" s="12" t="s">
        <v>13</v>
      </c>
      <c r="D367" s="12">
        <v>0.28999999999999998</v>
      </c>
      <c r="E367" s="19"/>
      <c r="F367" s="19">
        <v>0</v>
      </c>
      <c r="G367" s="22"/>
    </row>
    <row r="368" spans="1:7" ht="25.5" hidden="1" outlineLevel="1" x14ac:dyDescent="0.2">
      <c r="A368" s="10"/>
      <c r="B368" s="11" t="s">
        <v>97</v>
      </c>
      <c r="C368" s="12" t="s">
        <v>13</v>
      </c>
      <c r="D368" s="12">
        <v>0.5</v>
      </c>
      <c r="E368" s="19"/>
      <c r="F368" s="19">
        <v>0</v>
      </c>
      <c r="G368" s="22"/>
    </row>
    <row r="369" spans="1:7" ht="38.25" hidden="1" outlineLevel="1" x14ac:dyDescent="0.2">
      <c r="A369" s="10"/>
      <c r="B369" s="11" t="s">
        <v>12</v>
      </c>
      <c r="C369" s="12" t="s">
        <v>13</v>
      </c>
      <c r="D369" s="12">
        <v>2.89</v>
      </c>
      <c r="E369" s="19"/>
      <c r="F369" s="19">
        <v>0</v>
      </c>
      <c r="G369" s="22"/>
    </row>
    <row r="370" spans="1:7" ht="63.75" hidden="1" outlineLevel="1" x14ac:dyDescent="0.2">
      <c r="A370" s="10"/>
      <c r="B370" s="11" t="s">
        <v>14</v>
      </c>
      <c r="C370" s="12" t="s">
        <v>13</v>
      </c>
      <c r="D370" s="12">
        <v>0.12</v>
      </c>
      <c r="E370" s="19"/>
      <c r="F370" s="19">
        <v>0</v>
      </c>
      <c r="G370" s="22"/>
    </row>
    <row r="371" spans="1:7" ht="25.5" hidden="1" outlineLevel="1" x14ac:dyDescent="0.2">
      <c r="A371" s="10"/>
      <c r="B371" s="11" t="s">
        <v>15</v>
      </c>
      <c r="C371" s="12" t="s">
        <v>13</v>
      </c>
      <c r="D371" s="12">
        <v>0.09</v>
      </c>
      <c r="E371" s="19"/>
      <c r="F371" s="19">
        <v>0</v>
      </c>
      <c r="G371" s="22"/>
    </row>
    <row r="372" spans="1:7" ht="25.5" hidden="1" outlineLevel="1" x14ac:dyDescent="0.2">
      <c r="A372" s="10"/>
      <c r="B372" s="11" t="s">
        <v>16</v>
      </c>
      <c r="C372" s="12" t="s">
        <v>13</v>
      </c>
      <c r="D372" s="12">
        <v>0.06</v>
      </c>
      <c r="E372" s="19"/>
      <c r="F372" s="19">
        <v>0</v>
      </c>
      <c r="G372" s="22"/>
    </row>
    <row r="373" spans="1:7" ht="25.5" hidden="1" outlineLevel="1" x14ac:dyDescent="0.2">
      <c r="A373" s="10"/>
      <c r="B373" s="11" t="s">
        <v>98</v>
      </c>
      <c r="C373" s="12" t="s">
        <v>18</v>
      </c>
      <c r="D373" s="12"/>
      <c r="E373" s="19"/>
      <c r="F373" s="19">
        <v>0</v>
      </c>
      <c r="G373" s="22"/>
    </row>
    <row r="374" spans="1:7" ht="25.5" hidden="1" outlineLevel="1" x14ac:dyDescent="0.2">
      <c r="A374" s="10"/>
      <c r="B374" s="11" t="s">
        <v>99</v>
      </c>
      <c r="C374" s="12" t="s">
        <v>100</v>
      </c>
      <c r="D374" s="12">
        <v>0.41099999999999998</v>
      </c>
      <c r="E374" s="19"/>
      <c r="F374" s="19">
        <v>0</v>
      </c>
      <c r="G374" s="22"/>
    </row>
    <row r="375" spans="1:7" ht="25.5" hidden="1" outlineLevel="1" x14ac:dyDescent="0.2">
      <c r="A375" s="10"/>
      <c r="B375" s="11" t="s">
        <v>101</v>
      </c>
      <c r="C375" s="12" t="s">
        <v>18</v>
      </c>
      <c r="D375" s="12"/>
      <c r="E375" s="19"/>
      <c r="F375" s="19">
        <v>0</v>
      </c>
      <c r="G375" s="22"/>
    </row>
    <row r="376" spans="1:7" ht="25.5" hidden="1" outlineLevel="1" x14ac:dyDescent="0.2">
      <c r="A376" s="10"/>
      <c r="B376" s="11" t="s">
        <v>102</v>
      </c>
      <c r="C376" s="12" t="s">
        <v>18</v>
      </c>
      <c r="D376" s="12">
        <v>5.9999999999999995E-4</v>
      </c>
      <c r="E376" s="19"/>
      <c r="F376" s="19">
        <v>0</v>
      </c>
      <c r="G376" s="22"/>
    </row>
    <row r="377" spans="1:7" ht="25.5" hidden="1" outlineLevel="1" x14ac:dyDescent="0.2">
      <c r="A377" s="10"/>
      <c r="B377" s="11" t="s">
        <v>17</v>
      </c>
      <c r="C377" s="12" t="s">
        <v>18</v>
      </c>
      <c r="D377" s="12">
        <v>1.1999999999999999E-3</v>
      </c>
      <c r="E377" s="19"/>
      <c r="F377" s="19">
        <v>0</v>
      </c>
      <c r="G377" s="22"/>
    </row>
    <row r="378" spans="1:7" hidden="1" outlineLevel="1" x14ac:dyDescent="0.2">
      <c r="A378" s="10"/>
      <c r="B378" s="11" t="s">
        <v>103</v>
      </c>
      <c r="C378" s="12" t="s">
        <v>18</v>
      </c>
      <c r="D378" s="12"/>
      <c r="E378" s="19"/>
      <c r="F378" s="19">
        <v>0</v>
      </c>
      <c r="G378" s="22"/>
    </row>
    <row r="379" spans="1:7" ht="25.5" hidden="1" outlineLevel="1" x14ac:dyDescent="0.2">
      <c r="A379" s="10"/>
      <c r="B379" s="11" t="s">
        <v>104</v>
      </c>
      <c r="C379" s="12" t="s">
        <v>25</v>
      </c>
      <c r="D379" s="12">
        <v>0.123</v>
      </c>
      <c r="E379" s="19"/>
      <c r="F379" s="19">
        <v>0</v>
      </c>
      <c r="G379" s="22"/>
    </row>
    <row r="380" spans="1:7" hidden="1" outlineLevel="1" x14ac:dyDescent="0.2">
      <c r="A380" s="10"/>
      <c r="B380" s="11" t="s">
        <v>105</v>
      </c>
      <c r="C380" s="12" t="s">
        <v>18</v>
      </c>
      <c r="D380" s="12">
        <v>2.0000000000000001E-4</v>
      </c>
      <c r="E380" s="19"/>
      <c r="F380" s="19">
        <v>0</v>
      </c>
      <c r="G380" s="22"/>
    </row>
    <row r="381" spans="1:7" ht="51" hidden="1" outlineLevel="1" x14ac:dyDescent="0.2">
      <c r="A381" s="10"/>
      <c r="B381" s="11" t="s">
        <v>106</v>
      </c>
      <c r="C381" s="12" t="s">
        <v>100</v>
      </c>
      <c r="D381" s="12">
        <v>2.9999999999999997E-4</v>
      </c>
      <c r="E381" s="19"/>
      <c r="F381" s="19">
        <v>0</v>
      </c>
      <c r="G381" s="22"/>
    </row>
    <row r="382" spans="1:7" ht="25.5" hidden="1" outlineLevel="1" x14ac:dyDescent="0.2">
      <c r="A382" s="10"/>
      <c r="B382" s="11" t="s">
        <v>107</v>
      </c>
      <c r="C382" s="12" t="s">
        <v>18</v>
      </c>
      <c r="D382" s="12">
        <v>1E-4</v>
      </c>
      <c r="E382" s="19"/>
      <c r="F382" s="19">
        <v>0</v>
      </c>
      <c r="G382" s="22"/>
    </row>
    <row r="383" spans="1:7" ht="76.5" hidden="1" outlineLevel="1" x14ac:dyDescent="0.2">
      <c r="A383" s="10"/>
      <c r="B383" s="11" t="s">
        <v>108</v>
      </c>
      <c r="C383" s="12" t="s">
        <v>18</v>
      </c>
      <c r="D383" s="12">
        <v>2.9999999999999997E-4</v>
      </c>
      <c r="E383" s="19"/>
      <c r="F383" s="19">
        <v>0</v>
      </c>
      <c r="G383" s="22"/>
    </row>
    <row r="384" spans="1:7" ht="76.5" hidden="1" outlineLevel="1" x14ac:dyDescent="0.2">
      <c r="A384" s="10"/>
      <c r="B384" s="11" t="s">
        <v>109</v>
      </c>
      <c r="C384" s="12" t="s">
        <v>110</v>
      </c>
      <c r="D384" s="12">
        <v>5.5999999999999999E-3</v>
      </c>
      <c r="E384" s="19"/>
      <c r="F384" s="19">
        <v>0</v>
      </c>
      <c r="G384" s="22"/>
    </row>
    <row r="385" spans="1:7" ht="63.75" collapsed="1" x14ac:dyDescent="0.2">
      <c r="A385" s="10">
        <v>26</v>
      </c>
      <c r="B385" s="11" t="s">
        <v>26</v>
      </c>
      <c r="C385" s="12" t="s">
        <v>27</v>
      </c>
      <c r="D385" s="12">
        <v>0.08</v>
      </c>
      <c r="E385" s="19">
        <v>450</v>
      </c>
      <c r="F385" s="19">
        <f>ROUND(D385*E385,2)</f>
        <v>36</v>
      </c>
      <c r="G385" s="22"/>
    </row>
    <row r="386" spans="1:7" ht="178.5" x14ac:dyDescent="0.2">
      <c r="A386" s="10">
        <v>27</v>
      </c>
      <c r="B386" s="11" t="s">
        <v>113</v>
      </c>
      <c r="C386" s="12" t="s">
        <v>27</v>
      </c>
      <c r="D386" s="12">
        <v>0.08</v>
      </c>
      <c r="E386" s="19">
        <v>420</v>
      </c>
      <c r="F386" s="19">
        <f>ROUND(D386*E386,2)</f>
        <v>33.6</v>
      </c>
      <c r="G386" s="22"/>
    </row>
    <row r="387" spans="1:7" ht="63.75" x14ac:dyDescent="0.2">
      <c r="A387" s="10">
        <v>28</v>
      </c>
      <c r="B387" s="11" t="s">
        <v>29</v>
      </c>
      <c r="C387" s="12" t="s">
        <v>27</v>
      </c>
      <c r="D387" s="12">
        <v>0.08</v>
      </c>
      <c r="E387" s="19">
        <v>450</v>
      </c>
      <c r="F387" s="19">
        <f>ROUND(D387*E387,2)</f>
        <v>36</v>
      </c>
      <c r="G387" s="22"/>
    </row>
    <row r="388" spans="1:7" ht="51" x14ac:dyDescent="0.2">
      <c r="A388" s="10">
        <v>29</v>
      </c>
      <c r="B388" s="11" t="s">
        <v>30</v>
      </c>
      <c r="C388" s="12" t="s">
        <v>31</v>
      </c>
      <c r="D388" s="12">
        <v>0.4</v>
      </c>
      <c r="E388" s="19">
        <v>4824</v>
      </c>
      <c r="F388" s="19">
        <f>ROUND(D388*E388,2)</f>
        <v>1929.6</v>
      </c>
      <c r="G388" s="22"/>
    </row>
    <row r="389" spans="1:7" hidden="1" outlineLevel="1" x14ac:dyDescent="0.2">
      <c r="A389" s="10"/>
      <c r="B389" s="11" t="s">
        <v>32</v>
      </c>
      <c r="C389" s="12" t="s">
        <v>11</v>
      </c>
      <c r="D389" s="12">
        <v>2.84</v>
      </c>
      <c r="E389" s="19"/>
      <c r="F389" s="19">
        <v>0</v>
      </c>
      <c r="G389" s="22"/>
    </row>
    <row r="390" spans="1:7" hidden="1" outlineLevel="1" x14ac:dyDescent="0.2">
      <c r="A390" s="10"/>
      <c r="B390" s="11" t="s">
        <v>33</v>
      </c>
      <c r="C390" s="12" t="s">
        <v>11</v>
      </c>
      <c r="D390" s="12">
        <v>0.23</v>
      </c>
      <c r="E390" s="19"/>
      <c r="F390" s="19">
        <v>0</v>
      </c>
      <c r="G390" s="22"/>
    </row>
    <row r="391" spans="1:7" ht="25.5" hidden="1" outlineLevel="1" x14ac:dyDescent="0.2">
      <c r="A391" s="10"/>
      <c r="B391" s="11" t="s">
        <v>34</v>
      </c>
      <c r="C391" s="12" t="s">
        <v>13</v>
      </c>
      <c r="D391" s="12">
        <v>0.23</v>
      </c>
      <c r="E391" s="19"/>
      <c r="F391" s="19">
        <v>0</v>
      </c>
      <c r="G391" s="22"/>
    </row>
    <row r="392" spans="1:7" hidden="1" outlineLevel="1" x14ac:dyDescent="0.2">
      <c r="A392" s="10"/>
      <c r="B392" s="11" t="s">
        <v>35</v>
      </c>
      <c r="C392" s="12" t="s">
        <v>13</v>
      </c>
      <c r="D392" s="12">
        <v>0.23</v>
      </c>
      <c r="E392" s="19"/>
      <c r="F392" s="19">
        <v>0</v>
      </c>
      <c r="G392" s="22"/>
    </row>
    <row r="393" spans="1:7" ht="25.5" hidden="1" outlineLevel="1" x14ac:dyDescent="0.2">
      <c r="A393" s="10"/>
      <c r="B393" s="11" t="s">
        <v>16</v>
      </c>
      <c r="C393" s="12" t="s">
        <v>13</v>
      </c>
      <c r="D393" s="12">
        <v>0.04</v>
      </c>
      <c r="E393" s="19"/>
      <c r="F393" s="19">
        <v>0</v>
      </c>
      <c r="G393" s="22"/>
    </row>
    <row r="394" spans="1:7" ht="38.25" collapsed="1" x14ac:dyDescent="0.2">
      <c r="A394" s="10">
        <v>30</v>
      </c>
      <c r="B394" s="11" t="s">
        <v>36</v>
      </c>
      <c r="C394" s="12" t="s">
        <v>27</v>
      </c>
      <c r="D394" s="12">
        <v>0.57599999999999996</v>
      </c>
      <c r="E394" s="19">
        <v>272.92</v>
      </c>
      <c r="F394" s="19">
        <f>ROUND(D394*E394,2)</f>
        <v>157.19999999999999</v>
      </c>
      <c r="G394" s="22"/>
    </row>
    <row r="395" spans="1:7" ht="178.5" x14ac:dyDescent="0.2">
      <c r="A395" s="10">
        <v>31</v>
      </c>
      <c r="B395" s="11" t="s">
        <v>114</v>
      </c>
      <c r="C395" s="12" t="s">
        <v>27</v>
      </c>
      <c r="D395" s="12">
        <v>0.57599999999999996</v>
      </c>
      <c r="E395" s="19">
        <v>593.75</v>
      </c>
      <c r="F395" s="19">
        <f>ROUND(D395*E395,2)</f>
        <v>342</v>
      </c>
      <c r="G395" s="22"/>
    </row>
    <row r="396" spans="1:7" ht="38.25" x14ac:dyDescent="0.2">
      <c r="A396" s="10">
        <v>32</v>
      </c>
      <c r="B396" s="11" t="s">
        <v>38</v>
      </c>
      <c r="C396" s="12" t="s">
        <v>27</v>
      </c>
      <c r="D396" s="12">
        <v>0.57599999999999996</v>
      </c>
      <c r="E396" s="19">
        <v>272.92</v>
      </c>
      <c r="F396" s="19">
        <f>ROUND(D396*E396,2)</f>
        <v>157.19999999999999</v>
      </c>
      <c r="G396" s="22"/>
    </row>
    <row r="397" spans="1:7" ht="20.25" customHeight="1" x14ac:dyDescent="0.2">
      <c r="A397" s="69">
        <v>33</v>
      </c>
      <c r="B397" s="33" t="s">
        <v>147</v>
      </c>
      <c r="C397" s="34" t="s">
        <v>39</v>
      </c>
      <c r="D397" s="34">
        <v>66</v>
      </c>
      <c r="E397" s="35">
        <v>583.73</v>
      </c>
      <c r="F397" s="35">
        <f>ROUND(D397*E397,2)</f>
        <v>38526.18</v>
      </c>
      <c r="G397" s="22"/>
    </row>
    <row r="398" spans="1:7" ht="3" hidden="1" customHeight="1" outlineLevel="1" x14ac:dyDescent="0.2">
      <c r="A398" s="70"/>
      <c r="B398" s="30" t="s">
        <v>40</v>
      </c>
      <c r="C398" s="31" t="s">
        <v>11</v>
      </c>
      <c r="D398" s="31">
        <v>20.2</v>
      </c>
      <c r="E398" s="32"/>
      <c r="F398" s="32">
        <v>0</v>
      </c>
      <c r="G398" s="22"/>
    </row>
    <row r="399" spans="1:7" collapsed="1" x14ac:dyDescent="0.2">
      <c r="A399" s="70"/>
      <c r="B399" s="27" t="s">
        <v>41</v>
      </c>
      <c r="C399" s="28" t="s">
        <v>25</v>
      </c>
      <c r="D399" s="28">
        <v>4.7</v>
      </c>
      <c r="E399" s="29"/>
      <c r="F399" s="29"/>
      <c r="G399" s="22"/>
    </row>
    <row r="400" spans="1:7" ht="25.5" x14ac:dyDescent="0.2">
      <c r="A400" s="70"/>
      <c r="B400" s="27" t="s">
        <v>42</v>
      </c>
      <c r="C400" s="28" t="s">
        <v>43</v>
      </c>
      <c r="D400" s="28">
        <v>30</v>
      </c>
      <c r="E400" s="29"/>
      <c r="F400" s="29"/>
      <c r="G400" s="22"/>
    </row>
    <row r="401" spans="1:7" ht="25.5" x14ac:dyDescent="0.2">
      <c r="A401" s="70"/>
      <c r="B401" s="27" t="s">
        <v>44</v>
      </c>
      <c r="C401" s="28" t="s">
        <v>43</v>
      </c>
      <c r="D401" s="28">
        <v>36</v>
      </c>
      <c r="E401" s="29"/>
      <c r="F401" s="29"/>
      <c r="G401" s="22"/>
    </row>
    <row r="402" spans="1:7" ht="25.5" x14ac:dyDescent="0.2">
      <c r="A402" s="71"/>
      <c r="B402" s="24" t="s">
        <v>45</v>
      </c>
      <c r="C402" s="25" t="s">
        <v>46</v>
      </c>
      <c r="D402" s="25">
        <v>6</v>
      </c>
      <c r="E402" s="26"/>
      <c r="F402" s="26"/>
      <c r="G402" s="22"/>
    </row>
    <row r="403" spans="1:7" ht="19.5" customHeight="1" x14ac:dyDescent="0.2">
      <c r="A403" s="75" t="s">
        <v>143</v>
      </c>
      <c r="B403" s="78"/>
      <c r="C403" s="78"/>
      <c r="D403" s="79"/>
      <c r="E403" s="48"/>
      <c r="F403" s="48">
        <f>F404+F407+F410+F424+F432+F447+F456+F469+F480</f>
        <v>175703.12000000002</v>
      </c>
      <c r="G403" s="46"/>
    </row>
    <row r="404" spans="1:7" ht="51" x14ac:dyDescent="0.2">
      <c r="A404" s="10">
        <v>34</v>
      </c>
      <c r="B404" s="11" t="s">
        <v>48</v>
      </c>
      <c r="C404" s="12" t="s">
        <v>49</v>
      </c>
      <c r="D404" s="12">
        <v>2</v>
      </c>
      <c r="E404" s="19">
        <v>14086.2</v>
      </c>
      <c r="F404" s="19">
        <f>ROUND(D404*E404,2)</f>
        <v>28172.400000000001</v>
      </c>
      <c r="G404" s="22"/>
    </row>
    <row r="405" spans="1:7" ht="25.5" hidden="1" outlineLevel="1" x14ac:dyDescent="0.2">
      <c r="A405" s="10"/>
      <c r="B405" s="11" t="s">
        <v>50</v>
      </c>
      <c r="C405" s="12" t="s">
        <v>11</v>
      </c>
      <c r="D405" s="12">
        <v>20.260000000000002</v>
      </c>
      <c r="E405" s="19"/>
      <c r="F405" s="19">
        <v>0</v>
      </c>
      <c r="G405" s="22"/>
    </row>
    <row r="406" spans="1:7" ht="25.5" hidden="1" outlineLevel="1" x14ac:dyDescent="0.2">
      <c r="A406" s="10"/>
      <c r="B406" s="11" t="s">
        <v>51</v>
      </c>
      <c r="C406" s="12" t="s">
        <v>11</v>
      </c>
      <c r="D406" s="12">
        <v>20.260000000000002</v>
      </c>
      <c r="E406" s="19"/>
      <c r="F406" s="19">
        <v>0</v>
      </c>
      <c r="G406" s="22"/>
    </row>
    <row r="407" spans="1:7" ht="25.5" collapsed="1" x14ac:dyDescent="0.2">
      <c r="A407" s="10">
        <v>35</v>
      </c>
      <c r="B407" s="11" t="s">
        <v>123</v>
      </c>
      <c r="C407" s="12" t="s">
        <v>52</v>
      </c>
      <c r="D407" s="12">
        <v>7.7</v>
      </c>
      <c r="E407" s="19">
        <v>3147.12</v>
      </c>
      <c r="F407" s="19">
        <f>ROUND(D407*E407,2)</f>
        <v>24232.82</v>
      </c>
      <c r="G407" s="22"/>
    </row>
    <row r="408" spans="1:7" hidden="1" outlineLevel="1" x14ac:dyDescent="0.2">
      <c r="A408" s="10"/>
      <c r="B408" s="11" t="s">
        <v>32</v>
      </c>
      <c r="C408" s="12" t="s">
        <v>11</v>
      </c>
      <c r="D408" s="12">
        <v>27.34</v>
      </c>
      <c r="E408" s="19"/>
      <c r="F408" s="19">
        <v>0</v>
      </c>
      <c r="G408" s="22"/>
    </row>
    <row r="409" spans="1:7" ht="63.75" hidden="1" outlineLevel="1" x14ac:dyDescent="0.2">
      <c r="A409" s="10"/>
      <c r="B409" s="11" t="s">
        <v>53</v>
      </c>
      <c r="C409" s="12" t="s">
        <v>54</v>
      </c>
      <c r="D409" s="12">
        <v>77</v>
      </c>
      <c r="E409" s="19"/>
      <c r="F409" s="19">
        <v>0</v>
      </c>
      <c r="G409" s="22"/>
    </row>
    <row r="410" spans="1:7" ht="51" collapsed="1" x14ac:dyDescent="0.2">
      <c r="A410" s="10">
        <v>36</v>
      </c>
      <c r="B410" s="11" t="s">
        <v>146</v>
      </c>
      <c r="C410" s="12" t="s">
        <v>55</v>
      </c>
      <c r="D410" s="12">
        <v>1.1000000000000001</v>
      </c>
      <c r="E410" s="19">
        <v>34414.910000000003</v>
      </c>
      <c r="F410" s="19">
        <f>ROUND(D410*E410,2)</f>
        <v>37856.400000000001</v>
      </c>
      <c r="G410" s="22"/>
    </row>
    <row r="411" spans="1:7" hidden="1" outlineLevel="1" x14ac:dyDescent="0.2">
      <c r="A411" s="10"/>
      <c r="B411" s="11" t="s">
        <v>56</v>
      </c>
      <c r="C411" s="12" t="s">
        <v>11</v>
      </c>
      <c r="D411" s="12">
        <v>15.8</v>
      </c>
      <c r="E411" s="19"/>
      <c r="F411" s="19">
        <v>0</v>
      </c>
      <c r="G411" s="22"/>
    </row>
    <row r="412" spans="1:7" hidden="1" outlineLevel="1" x14ac:dyDescent="0.2">
      <c r="A412" s="10"/>
      <c r="B412" s="11" t="s">
        <v>33</v>
      </c>
      <c r="C412" s="12" t="s">
        <v>11</v>
      </c>
      <c r="D412" s="12">
        <v>11.92</v>
      </c>
      <c r="E412" s="19"/>
      <c r="F412" s="19">
        <v>0</v>
      </c>
      <c r="G412" s="22"/>
    </row>
    <row r="413" spans="1:7" ht="51" hidden="1" outlineLevel="1" x14ac:dyDescent="0.2">
      <c r="A413" s="10"/>
      <c r="B413" s="11" t="s">
        <v>57</v>
      </c>
      <c r="C413" s="12" t="s">
        <v>13</v>
      </c>
      <c r="D413" s="12">
        <v>0.22</v>
      </c>
      <c r="E413" s="19"/>
      <c r="F413" s="19">
        <v>0</v>
      </c>
      <c r="G413" s="22"/>
    </row>
    <row r="414" spans="1:7" ht="25.5" hidden="1" outlineLevel="1" x14ac:dyDescent="0.2">
      <c r="A414" s="10"/>
      <c r="B414" s="11" t="s">
        <v>58</v>
      </c>
      <c r="C414" s="12" t="s">
        <v>13</v>
      </c>
      <c r="D414" s="12">
        <v>2.42</v>
      </c>
      <c r="E414" s="19"/>
      <c r="F414" s="19">
        <v>0</v>
      </c>
      <c r="G414" s="22"/>
    </row>
    <row r="415" spans="1:7" ht="38.25" hidden="1" outlineLevel="1" x14ac:dyDescent="0.2">
      <c r="A415" s="10"/>
      <c r="B415" s="11" t="s">
        <v>59</v>
      </c>
      <c r="C415" s="12" t="s">
        <v>13</v>
      </c>
      <c r="D415" s="12">
        <v>2.42</v>
      </c>
      <c r="E415" s="19"/>
      <c r="F415" s="19">
        <v>0</v>
      </c>
      <c r="G415" s="22"/>
    </row>
    <row r="416" spans="1:7" hidden="1" outlineLevel="1" x14ac:dyDescent="0.2">
      <c r="A416" s="10"/>
      <c r="B416" s="11" t="s">
        <v>60</v>
      </c>
      <c r="C416" s="12" t="s">
        <v>13</v>
      </c>
      <c r="D416" s="12">
        <v>11.7</v>
      </c>
      <c r="E416" s="19"/>
      <c r="F416" s="19">
        <v>0</v>
      </c>
      <c r="G416" s="22"/>
    </row>
    <row r="417" spans="1:7" ht="25.5" hidden="1" outlineLevel="1" x14ac:dyDescent="0.2">
      <c r="A417" s="10"/>
      <c r="B417" s="11" t="s">
        <v>16</v>
      </c>
      <c r="C417" s="12" t="s">
        <v>13</v>
      </c>
      <c r="D417" s="12">
        <v>0.22</v>
      </c>
      <c r="E417" s="19"/>
      <c r="F417" s="19">
        <v>0</v>
      </c>
      <c r="G417" s="22"/>
    </row>
    <row r="418" spans="1:7" ht="25.5" hidden="1" outlineLevel="1" x14ac:dyDescent="0.2">
      <c r="A418" s="10"/>
      <c r="B418" s="11" t="s">
        <v>61</v>
      </c>
      <c r="C418" s="12" t="s">
        <v>62</v>
      </c>
      <c r="D418" s="12">
        <v>0.23100000000000001</v>
      </c>
      <c r="E418" s="19"/>
      <c r="F418" s="19">
        <v>0</v>
      </c>
      <c r="G418" s="22"/>
    </row>
    <row r="419" spans="1:7" hidden="1" outlineLevel="1" x14ac:dyDescent="0.2">
      <c r="A419" s="10"/>
      <c r="B419" s="11" t="s">
        <v>63</v>
      </c>
      <c r="C419" s="12" t="s">
        <v>64</v>
      </c>
      <c r="D419" s="12">
        <v>5.3E-3</v>
      </c>
      <c r="E419" s="19"/>
      <c r="F419" s="19">
        <v>0</v>
      </c>
      <c r="G419" s="22"/>
    </row>
    <row r="420" spans="1:7" hidden="1" outlineLevel="1" x14ac:dyDescent="0.2">
      <c r="A420" s="10"/>
      <c r="B420" s="11" t="s">
        <v>65</v>
      </c>
      <c r="C420" s="12" t="s">
        <v>52</v>
      </c>
      <c r="D420" s="12">
        <v>8.7999999999999995E-2</v>
      </c>
      <c r="E420" s="19"/>
      <c r="F420" s="19">
        <v>0</v>
      </c>
      <c r="G420" s="22"/>
    </row>
    <row r="421" spans="1:7" hidden="1" outlineLevel="1" x14ac:dyDescent="0.2">
      <c r="A421" s="10"/>
      <c r="B421" s="11" t="s">
        <v>66</v>
      </c>
      <c r="C421" s="12" t="s">
        <v>52</v>
      </c>
      <c r="D421" s="12">
        <v>8.7999999999999995E-2</v>
      </c>
      <c r="E421" s="19"/>
      <c r="F421" s="19">
        <v>0</v>
      </c>
      <c r="G421" s="22"/>
    </row>
    <row r="422" spans="1:7" hidden="1" outlineLevel="1" x14ac:dyDescent="0.2">
      <c r="A422" s="10"/>
      <c r="B422" s="11" t="s">
        <v>67</v>
      </c>
      <c r="C422" s="12" t="s">
        <v>68</v>
      </c>
      <c r="D422" s="12">
        <v>8.8000000000000007</v>
      </c>
      <c r="E422" s="19"/>
      <c r="F422" s="19">
        <v>0</v>
      </c>
      <c r="G422" s="22"/>
    </row>
    <row r="423" spans="1:7" ht="25.5" hidden="1" outlineLevel="1" x14ac:dyDescent="0.2">
      <c r="A423" s="10"/>
      <c r="B423" s="11" t="s">
        <v>69</v>
      </c>
      <c r="C423" s="12" t="s">
        <v>1</v>
      </c>
      <c r="D423" s="12">
        <v>3.762</v>
      </c>
      <c r="E423" s="19"/>
      <c r="F423" s="19">
        <v>0</v>
      </c>
      <c r="G423" s="22"/>
    </row>
    <row r="424" spans="1:7" ht="76.5" collapsed="1" x14ac:dyDescent="0.2">
      <c r="A424" s="10">
        <v>37</v>
      </c>
      <c r="B424" s="11" t="s">
        <v>70</v>
      </c>
      <c r="C424" s="12" t="s">
        <v>39</v>
      </c>
      <c r="D424" s="12">
        <v>2</v>
      </c>
      <c r="E424" s="19">
        <v>1053</v>
      </c>
      <c r="F424" s="19">
        <f>ROUND(D424*E424,2)</f>
        <v>2106</v>
      </c>
      <c r="G424" s="22"/>
    </row>
    <row r="425" spans="1:7" hidden="1" outlineLevel="1" x14ac:dyDescent="0.2">
      <c r="A425" s="10"/>
      <c r="B425" s="11" t="s">
        <v>71</v>
      </c>
      <c r="C425" s="12" t="s">
        <v>2</v>
      </c>
      <c r="D425" s="12">
        <v>2.2400000000000002</v>
      </c>
      <c r="E425" s="19"/>
      <c r="F425" s="19">
        <v>0</v>
      </c>
      <c r="G425" s="22"/>
    </row>
    <row r="426" spans="1:7" hidden="1" outlineLevel="1" x14ac:dyDescent="0.2">
      <c r="A426" s="10"/>
      <c r="B426" s="11" t="s">
        <v>33</v>
      </c>
      <c r="C426" s="12" t="s">
        <v>2</v>
      </c>
      <c r="D426" s="12">
        <v>0.14000000000000001</v>
      </c>
      <c r="E426" s="19"/>
      <c r="F426" s="19">
        <v>0</v>
      </c>
      <c r="G426" s="22"/>
    </row>
    <row r="427" spans="1:7" ht="51" hidden="1" outlineLevel="1" x14ac:dyDescent="0.2">
      <c r="A427" s="10"/>
      <c r="B427" s="11" t="s">
        <v>57</v>
      </c>
      <c r="C427" s="12" t="s">
        <v>13</v>
      </c>
      <c r="D427" s="12">
        <v>0.14000000000000001</v>
      </c>
      <c r="E427" s="19"/>
      <c r="F427" s="19">
        <v>0</v>
      </c>
      <c r="G427" s="22"/>
    </row>
    <row r="428" spans="1:7" ht="25.5" hidden="1" outlineLevel="1" x14ac:dyDescent="0.2">
      <c r="A428" s="10"/>
      <c r="B428" s="11" t="s">
        <v>16</v>
      </c>
      <c r="C428" s="12" t="s">
        <v>13</v>
      </c>
      <c r="D428" s="12">
        <v>0.14000000000000001</v>
      </c>
      <c r="E428" s="19"/>
      <c r="F428" s="19">
        <v>0</v>
      </c>
      <c r="G428" s="22"/>
    </row>
    <row r="429" spans="1:7" ht="25.5" hidden="1" outlineLevel="1" x14ac:dyDescent="0.2">
      <c r="A429" s="10"/>
      <c r="B429" s="11" t="s">
        <v>72</v>
      </c>
      <c r="C429" s="12" t="s">
        <v>25</v>
      </c>
      <c r="D429" s="12">
        <v>0.28000000000000003</v>
      </c>
      <c r="E429" s="19"/>
      <c r="F429" s="19">
        <v>0</v>
      </c>
      <c r="G429" s="22"/>
    </row>
    <row r="430" spans="1:7" ht="25.5" hidden="1" outlineLevel="1" x14ac:dyDescent="0.2">
      <c r="A430" s="10"/>
      <c r="B430" s="11" t="s">
        <v>73</v>
      </c>
      <c r="C430" s="12" t="s">
        <v>18</v>
      </c>
      <c r="D430" s="12">
        <v>1E-4</v>
      </c>
      <c r="E430" s="19"/>
      <c r="F430" s="19">
        <v>0</v>
      </c>
      <c r="G430" s="22"/>
    </row>
    <row r="431" spans="1:7" ht="25.5" hidden="1" outlineLevel="1" x14ac:dyDescent="0.2">
      <c r="A431" s="10"/>
      <c r="B431" s="11" t="s">
        <v>69</v>
      </c>
      <c r="C431" s="12" t="s">
        <v>1</v>
      </c>
      <c r="D431" s="12">
        <v>0.57999999999999996</v>
      </c>
      <c r="E431" s="19"/>
      <c r="F431" s="19">
        <v>0</v>
      </c>
      <c r="G431" s="22"/>
    </row>
    <row r="432" spans="1:7" ht="45" customHeight="1" collapsed="1" x14ac:dyDescent="0.2">
      <c r="A432" s="69">
        <v>38</v>
      </c>
      <c r="B432" s="33" t="s">
        <v>145</v>
      </c>
      <c r="C432" s="34" t="s">
        <v>55</v>
      </c>
      <c r="D432" s="34">
        <v>1.5</v>
      </c>
      <c r="E432" s="35">
        <v>40437</v>
      </c>
      <c r="F432" s="35">
        <f>ROUND(D432*E432,2)</f>
        <v>60655.5</v>
      </c>
      <c r="G432" s="22"/>
    </row>
    <row r="433" spans="1:7" ht="12.75" hidden="1" customHeight="1" outlineLevel="1" x14ac:dyDescent="0.2">
      <c r="A433" s="70"/>
      <c r="B433" s="24" t="s">
        <v>56</v>
      </c>
      <c r="C433" s="25" t="s">
        <v>11</v>
      </c>
      <c r="D433" s="25">
        <v>21.55</v>
      </c>
      <c r="E433" s="26"/>
      <c r="F433" s="26">
        <v>0</v>
      </c>
      <c r="G433" s="22"/>
    </row>
    <row r="434" spans="1:7" ht="12.75" hidden="1" customHeight="1" outlineLevel="1" x14ac:dyDescent="0.2">
      <c r="A434" s="70"/>
      <c r="B434" s="11" t="s">
        <v>33</v>
      </c>
      <c r="C434" s="12" t="s">
        <v>11</v>
      </c>
      <c r="D434" s="12">
        <v>16.260000000000002</v>
      </c>
      <c r="E434" s="19"/>
      <c r="F434" s="19">
        <v>0</v>
      </c>
      <c r="G434" s="22"/>
    </row>
    <row r="435" spans="1:7" ht="51" hidden="1" customHeight="1" outlineLevel="1" x14ac:dyDescent="0.2">
      <c r="A435" s="70"/>
      <c r="B435" s="11" t="s">
        <v>57</v>
      </c>
      <c r="C435" s="12" t="s">
        <v>13</v>
      </c>
      <c r="D435" s="12">
        <v>0.3</v>
      </c>
      <c r="E435" s="19"/>
      <c r="F435" s="19">
        <v>0</v>
      </c>
      <c r="G435" s="22"/>
    </row>
    <row r="436" spans="1:7" ht="25.5" hidden="1" customHeight="1" outlineLevel="1" x14ac:dyDescent="0.2">
      <c r="A436" s="70"/>
      <c r="B436" s="11" t="s">
        <v>58</v>
      </c>
      <c r="C436" s="12" t="s">
        <v>13</v>
      </c>
      <c r="D436" s="12">
        <v>3.3</v>
      </c>
      <c r="E436" s="19"/>
      <c r="F436" s="19">
        <v>0</v>
      </c>
      <c r="G436" s="22"/>
    </row>
    <row r="437" spans="1:7" ht="25.5" hidden="1" customHeight="1" outlineLevel="1" x14ac:dyDescent="0.2">
      <c r="A437" s="70"/>
      <c r="B437" s="11" t="s">
        <v>59</v>
      </c>
      <c r="C437" s="12" t="s">
        <v>13</v>
      </c>
      <c r="D437" s="12">
        <v>3.3</v>
      </c>
      <c r="E437" s="19"/>
      <c r="F437" s="19">
        <v>0</v>
      </c>
      <c r="G437" s="22"/>
    </row>
    <row r="438" spans="1:7" ht="12.75" hidden="1" customHeight="1" outlineLevel="1" x14ac:dyDescent="0.2">
      <c r="A438" s="70"/>
      <c r="B438" s="11" t="s">
        <v>60</v>
      </c>
      <c r="C438" s="12" t="s">
        <v>13</v>
      </c>
      <c r="D438" s="12">
        <v>15.96</v>
      </c>
      <c r="E438" s="19"/>
      <c r="F438" s="19">
        <v>0</v>
      </c>
      <c r="G438" s="22"/>
    </row>
    <row r="439" spans="1:7" ht="25.5" hidden="1" customHeight="1" outlineLevel="1" x14ac:dyDescent="0.2">
      <c r="A439" s="70"/>
      <c r="B439" s="11" t="s">
        <v>16</v>
      </c>
      <c r="C439" s="12" t="s">
        <v>13</v>
      </c>
      <c r="D439" s="12">
        <v>0.3</v>
      </c>
      <c r="E439" s="19"/>
      <c r="F439" s="19">
        <v>0</v>
      </c>
      <c r="G439" s="22"/>
    </row>
    <row r="440" spans="1:7" ht="25.5" hidden="1" customHeight="1" outlineLevel="1" x14ac:dyDescent="0.2">
      <c r="A440" s="70"/>
      <c r="B440" s="11" t="s">
        <v>61</v>
      </c>
      <c r="C440" s="12" t="s">
        <v>62</v>
      </c>
      <c r="D440" s="12">
        <v>0.315</v>
      </c>
      <c r="E440" s="19"/>
      <c r="F440" s="19">
        <v>0</v>
      </c>
      <c r="G440" s="22"/>
    </row>
    <row r="441" spans="1:7" ht="12.75" hidden="1" customHeight="1" outlineLevel="1" x14ac:dyDescent="0.2">
      <c r="A441" s="70"/>
      <c r="B441" s="11" t="s">
        <v>63</v>
      </c>
      <c r="C441" s="12" t="s">
        <v>64</v>
      </c>
      <c r="D441" s="12">
        <v>7.1999999999999998E-3</v>
      </c>
      <c r="E441" s="19"/>
      <c r="F441" s="19">
        <v>0</v>
      </c>
      <c r="G441" s="22"/>
    </row>
    <row r="442" spans="1:7" ht="12.75" hidden="1" customHeight="1" outlineLevel="1" x14ac:dyDescent="0.2">
      <c r="A442" s="70"/>
      <c r="B442" s="11" t="s">
        <v>65</v>
      </c>
      <c r="C442" s="12" t="s">
        <v>52</v>
      </c>
      <c r="D442" s="12">
        <v>0.12</v>
      </c>
      <c r="E442" s="19"/>
      <c r="F442" s="19">
        <v>0</v>
      </c>
      <c r="G442" s="22"/>
    </row>
    <row r="443" spans="1:7" ht="12.75" hidden="1" customHeight="1" outlineLevel="1" x14ac:dyDescent="0.2">
      <c r="A443" s="70"/>
      <c r="B443" s="11" t="s">
        <v>66</v>
      </c>
      <c r="C443" s="12" t="s">
        <v>52</v>
      </c>
      <c r="D443" s="12">
        <v>0.12</v>
      </c>
      <c r="E443" s="19"/>
      <c r="F443" s="19">
        <v>0</v>
      </c>
      <c r="G443" s="22"/>
    </row>
    <row r="444" spans="1:7" ht="12.75" hidden="1" customHeight="1" outlineLevel="1" x14ac:dyDescent="0.2">
      <c r="A444" s="70"/>
      <c r="B444" s="11" t="s">
        <v>67</v>
      </c>
      <c r="C444" s="12" t="s">
        <v>68</v>
      </c>
      <c r="D444" s="12">
        <v>12</v>
      </c>
      <c r="E444" s="19"/>
      <c r="F444" s="19">
        <v>0</v>
      </c>
      <c r="G444" s="22"/>
    </row>
    <row r="445" spans="1:7" ht="25.5" hidden="1" customHeight="1" outlineLevel="1" x14ac:dyDescent="0.2">
      <c r="A445" s="70"/>
      <c r="B445" s="49" t="s">
        <v>69</v>
      </c>
      <c r="C445" s="50" t="s">
        <v>1</v>
      </c>
      <c r="D445" s="50">
        <v>5.13</v>
      </c>
      <c r="E445" s="51"/>
      <c r="F445" s="51">
        <v>0</v>
      </c>
      <c r="G445" s="22"/>
    </row>
    <row r="446" spans="1:7" ht="25.5" collapsed="1" x14ac:dyDescent="0.2">
      <c r="A446" s="71"/>
      <c r="B446" s="36" t="s">
        <v>115</v>
      </c>
      <c r="C446" s="37" t="s">
        <v>116</v>
      </c>
      <c r="D446" s="37">
        <v>50</v>
      </c>
      <c r="E446" s="38"/>
      <c r="F446" s="38"/>
      <c r="G446" s="22"/>
    </row>
    <row r="447" spans="1:7" ht="68.25" customHeight="1" x14ac:dyDescent="0.2">
      <c r="A447" s="69">
        <v>39</v>
      </c>
      <c r="B447" s="33" t="s">
        <v>70</v>
      </c>
      <c r="C447" s="34" t="s">
        <v>39</v>
      </c>
      <c r="D447" s="34">
        <v>1</v>
      </c>
      <c r="E447" s="35">
        <v>3151.2</v>
      </c>
      <c r="F447" s="35">
        <f>ROUND(D447*E447,2)</f>
        <v>3151.2</v>
      </c>
      <c r="G447" s="22"/>
    </row>
    <row r="448" spans="1:7" ht="12.75" hidden="1" customHeight="1" outlineLevel="1" x14ac:dyDescent="0.2">
      <c r="A448" s="70"/>
      <c r="B448" s="24" t="s">
        <v>71</v>
      </c>
      <c r="C448" s="25" t="s">
        <v>2</v>
      </c>
      <c r="D448" s="25">
        <v>1.1200000000000001</v>
      </c>
      <c r="E448" s="26"/>
      <c r="F448" s="26">
        <v>0</v>
      </c>
      <c r="G448" s="22"/>
    </row>
    <row r="449" spans="1:7" ht="12.75" hidden="1" customHeight="1" outlineLevel="1" x14ac:dyDescent="0.2">
      <c r="A449" s="70"/>
      <c r="B449" s="11" t="s">
        <v>33</v>
      </c>
      <c r="C449" s="12" t="s">
        <v>2</v>
      </c>
      <c r="D449" s="12">
        <v>7.0000000000000007E-2</v>
      </c>
      <c r="E449" s="19"/>
      <c r="F449" s="19">
        <v>0</v>
      </c>
      <c r="G449" s="22"/>
    </row>
    <row r="450" spans="1:7" ht="51" hidden="1" customHeight="1" outlineLevel="1" x14ac:dyDescent="0.2">
      <c r="A450" s="70"/>
      <c r="B450" s="11" t="s">
        <v>57</v>
      </c>
      <c r="C450" s="12" t="s">
        <v>13</v>
      </c>
      <c r="D450" s="12">
        <v>7.0000000000000007E-2</v>
      </c>
      <c r="E450" s="19"/>
      <c r="F450" s="19">
        <v>0</v>
      </c>
      <c r="G450" s="22"/>
    </row>
    <row r="451" spans="1:7" ht="25.5" hidden="1" customHeight="1" outlineLevel="1" x14ac:dyDescent="0.2">
      <c r="A451" s="70"/>
      <c r="B451" s="11" t="s">
        <v>16</v>
      </c>
      <c r="C451" s="12" t="s">
        <v>13</v>
      </c>
      <c r="D451" s="12">
        <v>7.0000000000000007E-2</v>
      </c>
      <c r="E451" s="19"/>
      <c r="F451" s="19">
        <v>0</v>
      </c>
      <c r="G451" s="22"/>
    </row>
    <row r="452" spans="1:7" ht="25.5" hidden="1" customHeight="1" outlineLevel="1" x14ac:dyDescent="0.2">
      <c r="A452" s="70"/>
      <c r="B452" s="11" t="s">
        <v>72</v>
      </c>
      <c r="C452" s="12" t="s">
        <v>25</v>
      </c>
      <c r="D452" s="12">
        <v>0.14000000000000001</v>
      </c>
      <c r="E452" s="19"/>
      <c r="F452" s="19">
        <v>0</v>
      </c>
      <c r="G452" s="22"/>
    </row>
    <row r="453" spans="1:7" ht="25.5" hidden="1" customHeight="1" outlineLevel="1" x14ac:dyDescent="0.2">
      <c r="A453" s="70"/>
      <c r="B453" s="11" t="s">
        <v>73</v>
      </c>
      <c r="C453" s="12" t="s">
        <v>18</v>
      </c>
      <c r="D453" s="12">
        <v>1E-4</v>
      </c>
      <c r="E453" s="19"/>
      <c r="F453" s="19">
        <v>0</v>
      </c>
      <c r="G453" s="22"/>
    </row>
    <row r="454" spans="1:7" ht="25.5" hidden="1" customHeight="1" outlineLevel="1" x14ac:dyDescent="0.2">
      <c r="A454" s="70"/>
      <c r="B454" s="49" t="s">
        <v>69</v>
      </c>
      <c r="C454" s="50" t="s">
        <v>1</v>
      </c>
      <c r="D454" s="50">
        <v>0.28999999999999998</v>
      </c>
      <c r="E454" s="51"/>
      <c r="F454" s="51">
        <v>0</v>
      </c>
      <c r="G454" s="22"/>
    </row>
    <row r="455" spans="1:7" ht="18.75" customHeight="1" collapsed="1" x14ac:dyDescent="0.2">
      <c r="A455" s="71"/>
      <c r="B455" s="36" t="s">
        <v>117</v>
      </c>
      <c r="C455" s="37" t="s">
        <v>68</v>
      </c>
      <c r="D455" s="37">
        <v>1</v>
      </c>
      <c r="E455" s="38"/>
      <c r="F455" s="38"/>
      <c r="G455" s="22"/>
    </row>
    <row r="456" spans="1:7" ht="51" x14ac:dyDescent="0.2">
      <c r="A456" s="69">
        <v>40</v>
      </c>
      <c r="B456" s="33" t="s">
        <v>74</v>
      </c>
      <c r="C456" s="34" t="s">
        <v>55</v>
      </c>
      <c r="D456" s="34">
        <v>0.15</v>
      </c>
      <c r="E456" s="35">
        <v>19744</v>
      </c>
      <c r="F456" s="35">
        <f>ROUND(D456*E456,2)</f>
        <v>2961.6</v>
      </c>
      <c r="G456" s="22"/>
    </row>
    <row r="457" spans="1:7" ht="12.75" hidden="1" customHeight="1" outlineLevel="1" x14ac:dyDescent="0.2">
      <c r="A457" s="70"/>
      <c r="B457" s="24" t="s">
        <v>56</v>
      </c>
      <c r="C457" s="25" t="s">
        <v>2</v>
      </c>
      <c r="D457" s="25">
        <v>2.11</v>
      </c>
      <c r="E457" s="26"/>
      <c r="F457" s="26">
        <v>0</v>
      </c>
      <c r="G457" s="22"/>
    </row>
    <row r="458" spans="1:7" ht="12.75" hidden="1" customHeight="1" outlineLevel="1" x14ac:dyDescent="0.2">
      <c r="A458" s="70"/>
      <c r="B458" s="11" t="s">
        <v>33</v>
      </c>
      <c r="C458" s="12" t="s">
        <v>2</v>
      </c>
      <c r="D458" s="12">
        <v>0.03</v>
      </c>
      <c r="E458" s="19"/>
      <c r="F458" s="19">
        <v>0</v>
      </c>
      <c r="G458" s="22"/>
    </row>
    <row r="459" spans="1:7" ht="51" hidden="1" customHeight="1" outlineLevel="1" x14ac:dyDescent="0.2">
      <c r="A459" s="70"/>
      <c r="B459" s="11" t="s">
        <v>57</v>
      </c>
      <c r="C459" s="12" t="s">
        <v>13</v>
      </c>
      <c r="D459" s="12">
        <v>0.03</v>
      </c>
      <c r="E459" s="19"/>
      <c r="F459" s="19">
        <v>0</v>
      </c>
      <c r="G459" s="22"/>
    </row>
    <row r="460" spans="1:7" ht="25.5" hidden="1" customHeight="1" outlineLevel="1" x14ac:dyDescent="0.2">
      <c r="A460" s="70"/>
      <c r="B460" s="11" t="s">
        <v>58</v>
      </c>
      <c r="C460" s="12" t="s">
        <v>13</v>
      </c>
      <c r="D460" s="12">
        <v>0.5</v>
      </c>
      <c r="E460" s="19"/>
      <c r="F460" s="19">
        <v>0</v>
      </c>
      <c r="G460" s="22"/>
    </row>
    <row r="461" spans="1:7" ht="25.5" hidden="1" customHeight="1" outlineLevel="1" x14ac:dyDescent="0.2">
      <c r="A461" s="70"/>
      <c r="B461" s="11" t="s">
        <v>59</v>
      </c>
      <c r="C461" s="12" t="s">
        <v>13</v>
      </c>
      <c r="D461" s="12">
        <v>0.5</v>
      </c>
      <c r="E461" s="19"/>
      <c r="F461" s="19">
        <v>0</v>
      </c>
      <c r="G461" s="22"/>
    </row>
    <row r="462" spans="1:7" ht="25.5" hidden="1" customHeight="1" outlineLevel="1" x14ac:dyDescent="0.2">
      <c r="A462" s="70"/>
      <c r="B462" s="11" t="s">
        <v>16</v>
      </c>
      <c r="C462" s="12" t="s">
        <v>13</v>
      </c>
      <c r="D462" s="12">
        <v>0.03</v>
      </c>
      <c r="E462" s="19"/>
      <c r="F462" s="19">
        <v>0</v>
      </c>
      <c r="G462" s="22"/>
    </row>
    <row r="463" spans="1:7" ht="25.5" hidden="1" customHeight="1" outlineLevel="1" x14ac:dyDescent="0.2">
      <c r="A463" s="70"/>
      <c r="B463" s="11" t="s">
        <v>75</v>
      </c>
      <c r="C463" s="12" t="s">
        <v>18</v>
      </c>
      <c r="D463" s="12">
        <v>1E-4</v>
      </c>
      <c r="E463" s="19"/>
      <c r="F463" s="19">
        <v>0</v>
      </c>
      <c r="G463" s="22"/>
    </row>
    <row r="464" spans="1:7" ht="12.75" hidden="1" customHeight="1" outlineLevel="1" x14ac:dyDescent="0.2">
      <c r="A464" s="70"/>
      <c r="B464" s="11" t="s">
        <v>63</v>
      </c>
      <c r="C464" s="12" t="s">
        <v>64</v>
      </c>
      <c r="D464" s="12">
        <v>3.7000000000000002E-3</v>
      </c>
      <c r="E464" s="19"/>
      <c r="F464" s="19">
        <v>0</v>
      </c>
      <c r="G464" s="22"/>
    </row>
    <row r="465" spans="1:7" ht="12.75" hidden="1" customHeight="1" outlineLevel="1" x14ac:dyDescent="0.2">
      <c r="A465" s="70"/>
      <c r="B465" s="11" t="s">
        <v>76</v>
      </c>
      <c r="C465" s="12" t="s">
        <v>18</v>
      </c>
      <c r="D465" s="12">
        <v>1E-4</v>
      </c>
      <c r="E465" s="19"/>
      <c r="F465" s="19">
        <v>0</v>
      </c>
      <c r="G465" s="22"/>
    </row>
    <row r="466" spans="1:7" ht="25.5" hidden="1" customHeight="1" outlineLevel="1" x14ac:dyDescent="0.2">
      <c r="A466" s="70"/>
      <c r="B466" s="11" t="s">
        <v>77</v>
      </c>
      <c r="C466" s="12" t="s">
        <v>25</v>
      </c>
      <c r="D466" s="12">
        <v>3.7499999999999999E-2</v>
      </c>
      <c r="E466" s="19"/>
      <c r="F466" s="19">
        <v>0</v>
      </c>
      <c r="G466" s="22"/>
    </row>
    <row r="467" spans="1:7" ht="25.5" hidden="1" customHeight="1" outlineLevel="1" x14ac:dyDescent="0.2">
      <c r="A467" s="70"/>
      <c r="B467" s="49" t="s">
        <v>69</v>
      </c>
      <c r="C467" s="50" t="s">
        <v>1</v>
      </c>
      <c r="D467" s="50">
        <v>0.52800000000000002</v>
      </c>
      <c r="E467" s="51"/>
      <c r="F467" s="51">
        <v>0</v>
      </c>
      <c r="G467" s="22"/>
    </row>
    <row r="468" spans="1:7" ht="62.25" customHeight="1" collapsed="1" x14ac:dyDescent="0.2">
      <c r="A468" s="71"/>
      <c r="B468" s="36" t="s">
        <v>78</v>
      </c>
      <c r="C468" s="37" t="s">
        <v>79</v>
      </c>
      <c r="D468" s="37">
        <v>1.4999999999999999E-2</v>
      </c>
      <c r="E468" s="38"/>
      <c r="F468" s="38"/>
      <c r="G468" s="22"/>
    </row>
    <row r="469" spans="1:7" ht="51" x14ac:dyDescent="0.2">
      <c r="A469" s="10">
        <v>41</v>
      </c>
      <c r="B469" s="11" t="s">
        <v>124</v>
      </c>
      <c r="C469" s="12" t="s">
        <v>39</v>
      </c>
      <c r="D469" s="12">
        <v>1</v>
      </c>
      <c r="E469" s="19">
        <v>1717.2</v>
      </c>
      <c r="F469" s="19">
        <f>ROUND(D469*E469,2)</f>
        <v>1717.2</v>
      </c>
      <c r="G469" s="22"/>
    </row>
    <row r="470" spans="1:7" hidden="1" outlineLevel="1" x14ac:dyDescent="0.2">
      <c r="A470" s="10"/>
      <c r="B470" s="11" t="s">
        <v>80</v>
      </c>
      <c r="C470" s="12" t="s">
        <v>11</v>
      </c>
      <c r="D470" s="12">
        <v>1.02</v>
      </c>
      <c r="E470" s="19"/>
      <c r="F470" s="19">
        <v>0</v>
      </c>
      <c r="G470" s="22"/>
    </row>
    <row r="471" spans="1:7" hidden="1" outlineLevel="1" x14ac:dyDescent="0.2">
      <c r="A471" s="10"/>
      <c r="B471" s="11" t="s">
        <v>33</v>
      </c>
      <c r="C471" s="12" t="s">
        <v>11</v>
      </c>
      <c r="D471" s="12">
        <v>0.38</v>
      </c>
      <c r="E471" s="19"/>
      <c r="F471" s="19">
        <v>0</v>
      </c>
      <c r="G471" s="22"/>
    </row>
    <row r="472" spans="1:7" ht="51" hidden="1" outlineLevel="1" x14ac:dyDescent="0.2">
      <c r="A472" s="10"/>
      <c r="B472" s="11" t="s">
        <v>57</v>
      </c>
      <c r="C472" s="12" t="s">
        <v>13</v>
      </c>
      <c r="D472" s="12">
        <v>0.02</v>
      </c>
      <c r="E472" s="19"/>
      <c r="F472" s="19">
        <v>0</v>
      </c>
      <c r="G472" s="22"/>
    </row>
    <row r="473" spans="1:7" hidden="1" outlineLevel="1" x14ac:dyDescent="0.2">
      <c r="A473" s="10"/>
      <c r="B473" s="11" t="s">
        <v>60</v>
      </c>
      <c r="C473" s="12" t="s">
        <v>13</v>
      </c>
      <c r="D473" s="12">
        <v>0.36</v>
      </c>
      <c r="E473" s="19"/>
      <c r="F473" s="19">
        <v>0</v>
      </c>
      <c r="G473" s="22"/>
    </row>
    <row r="474" spans="1:7" ht="25.5" hidden="1" outlineLevel="1" x14ac:dyDescent="0.2">
      <c r="A474" s="10"/>
      <c r="B474" s="11" t="s">
        <v>16</v>
      </c>
      <c r="C474" s="12" t="s">
        <v>13</v>
      </c>
      <c r="D474" s="12">
        <v>0.02</v>
      </c>
      <c r="E474" s="19"/>
      <c r="F474" s="19">
        <v>0</v>
      </c>
      <c r="G474" s="22"/>
    </row>
    <row r="475" spans="1:7" hidden="1" outlineLevel="1" x14ac:dyDescent="0.2">
      <c r="A475" s="10"/>
      <c r="B475" s="11" t="s">
        <v>81</v>
      </c>
      <c r="C475" s="12" t="s">
        <v>25</v>
      </c>
      <c r="D475" s="12">
        <v>1.2E-2</v>
      </c>
      <c r="E475" s="19"/>
      <c r="F475" s="19">
        <v>0</v>
      </c>
      <c r="G475" s="22"/>
    </row>
    <row r="476" spans="1:7" ht="51" hidden="1" outlineLevel="1" x14ac:dyDescent="0.2">
      <c r="A476" s="10"/>
      <c r="B476" s="11" t="s">
        <v>82</v>
      </c>
      <c r="C476" s="12" t="s">
        <v>25</v>
      </c>
      <c r="D476" s="12">
        <v>0.01</v>
      </c>
      <c r="E476" s="19"/>
      <c r="F476" s="19">
        <v>0</v>
      </c>
      <c r="G476" s="22"/>
    </row>
    <row r="477" spans="1:7" ht="51" hidden="1" outlineLevel="1" x14ac:dyDescent="0.2">
      <c r="A477" s="10"/>
      <c r="B477" s="11" t="s">
        <v>83</v>
      </c>
      <c r="C477" s="12" t="s">
        <v>18</v>
      </c>
      <c r="D477" s="12">
        <v>5.0000000000000001E-4</v>
      </c>
      <c r="E477" s="19"/>
      <c r="F477" s="19">
        <v>0</v>
      </c>
      <c r="G477" s="22"/>
    </row>
    <row r="478" spans="1:7" hidden="1" outlineLevel="1" x14ac:dyDescent="0.2">
      <c r="A478" s="10"/>
      <c r="B478" s="11" t="s">
        <v>84</v>
      </c>
      <c r="C478" s="12" t="s">
        <v>25</v>
      </c>
      <c r="D478" s="12">
        <v>0.01</v>
      </c>
      <c r="E478" s="19"/>
      <c r="F478" s="19">
        <v>0</v>
      </c>
      <c r="G478" s="22"/>
    </row>
    <row r="479" spans="1:7" ht="25.5" hidden="1" outlineLevel="1" x14ac:dyDescent="0.2">
      <c r="A479" s="10"/>
      <c r="B479" s="11" t="s">
        <v>69</v>
      </c>
      <c r="C479" s="12" t="s">
        <v>1</v>
      </c>
      <c r="D479" s="12">
        <v>0.28000000000000003</v>
      </c>
      <c r="E479" s="19"/>
      <c r="F479" s="19">
        <v>0</v>
      </c>
      <c r="G479" s="22"/>
    </row>
    <row r="480" spans="1:7" ht="92.25" customHeight="1" collapsed="1" x14ac:dyDescent="0.2">
      <c r="A480" s="69">
        <v>43</v>
      </c>
      <c r="B480" s="33" t="s">
        <v>85</v>
      </c>
      <c r="C480" s="34" t="s">
        <v>39</v>
      </c>
      <c r="D480" s="34">
        <v>45</v>
      </c>
      <c r="E480" s="35">
        <v>330</v>
      </c>
      <c r="F480" s="35">
        <f>ROUND(D480*E480,2)</f>
        <v>14850</v>
      </c>
      <c r="G480" s="22"/>
    </row>
    <row r="481" spans="1:7" ht="25.5" hidden="1" customHeight="1" outlineLevel="1" x14ac:dyDescent="0.2">
      <c r="A481" s="70"/>
      <c r="B481" s="30" t="s">
        <v>40</v>
      </c>
      <c r="C481" s="31" t="s">
        <v>2</v>
      </c>
      <c r="D481" s="31">
        <v>5.13</v>
      </c>
      <c r="E481" s="32"/>
      <c r="F481" s="32">
        <v>0</v>
      </c>
      <c r="G481" s="22"/>
    </row>
    <row r="482" spans="1:7" collapsed="1" x14ac:dyDescent="0.2">
      <c r="A482" s="70"/>
      <c r="B482" s="27" t="s">
        <v>118</v>
      </c>
      <c r="C482" s="28" t="s">
        <v>68</v>
      </c>
      <c r="D482" s="28">
        <v>15</v>
      </c>
      <c r="E482" s="29"/>
      <c r="F482" s="29"/>
      <c r="G482" s="22"/>
    </row>
    <row r="483" spans="1:7" ht="25.5" x14ac:dyDescent="0.2">
      <c r="A483" s="71"/>
      <c r="B483" s="24" t="s">
        <v>45</v>
      </c>
      <c r="C483" s="25" t="s">
        <v>46</v>
      </c>
      <c r="D483" s="25">
        <v>1</v>
      </c>
      <c r="E483" s="26"/>
      <c r="F483" s="26"/>
      <c r="G483" s="22"/>
    </row>
    <row r="484" spans="1:7" ht="14.25" x14ac:dyDescent="0.2">
      <c r="A484" s="75" t="s">
        <v>125</v>
      </c>
      <c r="B484" s="78"/>
      <c r="C484" s="78"/>
      <c r="D484" s="79"/>
      <c r="E484" s="44"/>
      <c r="F484" s="45">
        <f>F485+F486+F487+F488+F489+F490+F491+F492+F493+F495+F496+F497</f>
        <v>33314.28</v>
      </c>
      <c r="G484" s="58"/>
    </row>
    <row r="485" spans="1:7" ht="71.25" customHeight="1" x14ac:dyDescent="0.2">
      <c r="A485" s="10">
        <v>60</v>
      </c>
      <c r="B485" s="11" t="s">
        <v>136</v>
      </c>
      <c r="C485" s="12" t="s">
        <v>92</v>
      </c>
      <c r="D485" s="12">
        <v>0.3</v>
      </c>
      <c r="E485" s="60">
        <v>22332</v>
      </c>
      <c r="F485" s="35">
        <f t="shared" ref="F485:F493" si="0">ROUND(D485*E485,2)</f>
        <v>6699.6</v>
      </c>
      <c r="G485" s="59"/>
    </row>
    <row r="486" spans="1:7" ht="63.75" x14ac:dyDescent="0.2">
      <c r="A486" s="10">
        <v>61</v>
      </c>
      <c r="B486" s="11" t="s">
        <v>89</v>
      </c>
      <c r="C486" s="12" t="s">
        <v>27</v>
      </c>
      <c r="D486" s="12">
        <v>0.3</v>
      </c>
      <c r="E486" s="60">
        <v>456</v>
      </c>
      <c r="F486" s="35">
        <f t="shared" si="0"/>
        <v>136.80000000000001</v>
      </c>
      <c r="G486" s="59"/>
    </row>
    <row r="487" spans="1:7" ht="171.75" customHeight="1" x14ac:dyDescent="0.2">
      <c r="A487" s="10">
        <v>62</v>
      </c>
      <c r="B487" s="11" t="s">
        <v>113</v>
      </c>
      <c r="C487" s="12" t="s">
        <v>27</v>
      </c>
      <c r="D487" s="12">
        <v>0.3</v>
      </c>
      <c r="E487" s="60">
        <v>416</v>
      </c>
      <c r="F487" s="35">
        <f t="shared" si="0"/>
        <v>124.8</v>
      </c>
      <c r="G487" s="59"/>
    </row>
    <row r="488" spans="1:7" ht="63.75" x14ac:dyDescent="0.2">
      <c r="A488" s="10">
        <v>63</v>
      </c>
      <c r="B488" s="11" t="s">
        <v>91</v>
      </c>
      <c r="C488" s="12" t="s">
        <v>27</v>
      </c>
      <c r="D488" s="12">
        <v>0.3</v>
      </c>
      <c r="E488" s="60">
        <v>456</v>
      </c>
      <c r="F488" s="35">
        <f t="shared" si="0"/>
        <v>136.80000000000001</v>
      </c>
      <c r="G488" s="59"/>
    </row>
    <row r="489" spans="1:7" ht="57" customHeight="1" x14ac:dyDescent="0.2">
      <c r="A489" s="10">
        <v>64</v>
      </c>
      <c r="B489" s="11" t="s">
        <v>126</v>
      </c>
      <c r="C489" s="12" t="s">
        <v>31</v>
      </c>
      <c r="D489" s="12">
        <v>0.4</v>
      </c>
      <c r="E489" s="60">
        <v>3381</v>
      </c>
      <c r="F489" s="35">
        <f t="shared" si="0"/>
        <v>1352.4</v>
      </c>
      <c r="G489" s="59"/>
    </row>
    <row r="490" spans="1:7" ht="63.75" x14ac:dyDescent="0.2">
      <c r="A490" s="10">
        <v>65</v>
      </c>
      <c r="B490" s="11" t="s">
        <v>26</v>
      </c>
      <c r="C490" s="12" t="s">
        <v>27</v>
      </c>
      <c r="D490" s="12">
        <v>0.08</v>
      </c>
      <c r="E490" s="60">
        <v>450</v>
      </c>
      <c r="F490" s="35">
        <f t="shared" si="0"/>
        <v>36</v>
      </c>
      <c r="G490" s="59"/>
    </row>
    <row r="491" spans="1:7" ht="178.5" x14ac:dyDescent="0.2">
      <c r="A491" s="10">
        <v>66</v>
      </c>
      <c r="B491" s="11" t="s">
        <v>113</v>
      </c>
      <c r="C491" s="12" t="s">
        <v>27</v>
      </c>
      <c r="D491" s="12">
        <v>0.08</v>
      </c>
      <c r="E491" s="60">
        <v>420</v>
      </c>
      <c r="F491" s="35">
        <f t="shared" si="0"/>
        <v>33.6</v>
      </c>
      <c r="G491" s="59"/>
    </row>
    <row r="492" spans="1:7" ht="63.75" x14ac:dyDescent="0.2">
      <c r="A492" s="10">
        <v>67</v>
      </c>
      <c r="B492" s="11" t="s">
        <v>29</v>
      </c>
      <c r="C492" s="12" t="s">
        <v>27</v>
      </c>
      <c r="D492" s="12">
        <v>0.08</v>
      </c>
      <c r="E492" s="60">
        <v>450</v>
      </c>
      <c r="F492" s="35">
        <f t="shared" si="0"/>
        <v>36</v>
      </c>
      <c r="G492" s="59"/>
    </row>
    <row r="493" spans="1:7" ht="25.5" x14ac:dyDescent="0.2">
      <c r="A493" s="69">
        <v>68</v>
      </c>
      <c r="B493" s="49" t="s">
        <v>127</v>
      </c>
      <c r="C493" s="50" t="s">
        <v>39</v>
      </c>
      <c r="D493" s="50">
        <v>66</v>
      </c>
      <c r="E493" s="61">
        <v>365.18</v>
      </c>
      <c r="F493" s="51">
        <f t="shared" si="0"/>
        <v>24101.88</v>
      </c>
      <c r="G493" s="59"/>
    </row>
    <row r="494" spans="1:7" ht="25.5" x14ac:dyDescent="0.2">
      <c r="A494" s="71"/>
      <c r="B494" s="36" t="s">
        <v>45</v>
      </c>
      <c r="C494" s="37" t="s">
        <v>46</v>
      </c>
      <c r="D494" s="37">
        <v>6</v>
      </c>
      <c r="E494" s="62"/>
      <c r="F494" s="38"/>
      <c r="G494" s="59"/>
    </row>
    <row r="495" spans="1:7" ht="38.25" x14ac:dyDescent="0.2">
      <c r="A495" s="10">
        <v>69</v>
      </c>
      <c r="B495" s="11" t="s">
        <v>36</v>
      </c>
      <c r="C495" s="12" t="s">
        <v>27</v>
      </c>
      <c r="D495" s="12">
        <v>0.57599999999999996</v>
      </c>
      <c r="E495" s="60">
        <v>272.92</v>
      </c>
      <c r="F495" s="35">
        <f>ROUND(D495*E495,2)</f>
        <v>157.19999999999999</v>
      </c>
      <c r="G495" s="59"/>
    </row>
    <row r="496" spans="1:7" ht="178.5" x14ac:dyDescent="0.2">
      <c r="A496" s="10">
        <v>70</v>
      </c>
      <c r="B496" s="11" t="s">
        <v>114</v>
      </c>
      <c r="C496" s="12" t="s">
        <v>27</v>
      </c>
      <c r="D496" s="12">
        <v>0.57599999999999996</v>
      </c>
      <c r="E496" s="60">
        <v>593.75</v>
      </c>
      <c r="F496" s="35">
        <f>ROUND(D496*E496,2)</f>
        <v>342</v>
      </c>
      <c r="G496" s="59"/>
    </row>
    <row r="497" spans="1:7" ht="38.25" x14ac:dyDescent="0.2">
      <c r="A497" s="10">
        <v>71</v>
      </c>
      <c r="B497" s="11" t="s">
        <v>38</v>
      </c>
      <c r="C497" s="12" t="s">
        <v>27</v>
      </c>
      <c r="D497" s="12">
        <v>0.57599999999999996</v>
      </c>
      <c r="E497" s="60">
        <v>272.92</v>
      </c>
      <c r="F497" s="35">
        <f>ROUND(D497*E497,2)</f>
        <v>157.19999999999999</v>
      </c>
      <c r="G497" s="59"/>
    </row>
    <row r="498" spans="1:7" ht="21.75" customHeight="1" x14ac:dyDescent="0.2">
      <c r="A498" s="75" t="s">
        <v>144</v>
      </c>
      <c r="B498" s="78"/>
      <c r="C498" s="78"/>
      <c r="D498" s="78"/>
      <c r="E498" s="63"/>
      <c r="F498" s="64">
        <f>F499+F500+F501+F502+F503+F504+F505</f>
        <v>63986.400000000001</v>
      </c>
      <c r="G498" s="58"/>
    </row>
    <row r="499" spans="1:7" ht="51" x14ac:dyDescent="0.2">
      <c r="A499" s="10">
        <v>72</v>
      </c>
      <c r="B499" s="11" t="s">
        <v>139</v>
      </c>
      <c r="C499" s="12" t="s">
        <v>55</v>
      </c>
      <c r="D499" s="12">
        <v>1.1000000000000001</v>
      </c>
      <c r="E499" s="60">
        <v>21200.73</v>
      </c>
      <c r="F499" s="35">
        <f t="shared" ref="F499:F505" si="1">ROUND(D499*E499,2)</f>
        <v>23320.799999999999</v>
      </c>
      <c r="G499" s="59"/>
    </row>
    <row r="500" spans="1:7" ht="33.75" customHeight="1" x14ac:dyDescent="0.2">
      <c r="A500" s="10">
        <v>73</v>
      </c>
      <c r="B500" s="11" t="s">
        <v>140</v>
      </c>
      <c r="C500" s="12" t="s">
        <v>39</v>
      </c>
      <c r="D500" s="12">
        <v>2</v>
      </c>
      <c r="E500" s="60">
        <v>717.6</v>
      </c>
      <c r="F500" s="35">
        <f t="shared" si="1"/>
        <v>1435.2</v>
      </c>
      <c r="G500" s="59"/>
    </row>
    <row r="501" spans="1:7" ht="38.25" x14ac:dyDescent="0.2">
      <c r="A501" s="10">
        <v>74</v>
      </c>
      <c r="B501" s="11" t="s">
        <v>131</v>
      </c>
      <c r="C501" s="12" t="s">
        <v>55</v>
      </c>
      <c r="D501" s="12">
        <v>1.5</v>
      </c>
      <c r="E501" s="60">
        <v>21200.799999999999</v>
      </c>
      <c r="F501" s="35">
        <f t="shared" si="1"/>
        <v>31801.200000000001</v>
      </c>
      <c r="G501" s="59"/>
    </row>
    <row r="502" spans="1:7" ht="38.25" customHeight="1" x14ac:dyDescent="0.2">
      <c r="A502" s="10">
        <v>75</v>
      </c>
      <c r="B502" s="11" t="s">
        <v>141</v>
      </c>
      <c r="C502" s="12" t="s">
        <v>39</v>
      </c>
      <c r="D502" s="12">
        <v>1</v>
      </c>
      <c r="E502" s="60">
        <v>718.8</v>
      </c>
      <c r="F502" s="35">
        <f t="shared" si="1"/>
        <v>718.8</v>
      </c>
      <c r="G502" s="59"/>
    </row>
    <row r="503" spans="1:7" ht="63.75" x14ac:dyDescent="0.2">
      <c r="A503" s="10">
        <v>76</v>
      </c>
      <c r="B503" s="11" t="s">
        <v>133</v>
      </c>
      <c r="C503" s="12" t="s">
        <v>55</v>
      </c>
      <c r="D503" s="12">
        <v>0.15</v>
      </c>
      <c r="E503" s="60">
        <v>7080</v>
      </c>
      <c r="F503" s="35">
        <f t="shared" si="1"/>
        <v>1062</v>
      </c>
      <c r="G503" s="59"/>
    </row>
    <row r="504" spans="1:7" ht="38.25" x14ac:dyDescent="0.2">
      <c r="A504" s="10">
        <v>77</v>
      </c>
      <c r="B504" s="11" t="s">
        <v>134</v>
      </c>
      <c r="C504" s="12" t="s">
        <v>39</v>
      </c>
      <c r="D504" s="12">
        <v>1</v>
      </c>
      <c r="E504" s="60">
        <v>1036.8</v>
      </c>
      <c r="F504" s="35">
        <f t="shared" si="1"/>
        <v>1036.8</v>
      </c>
      <c r="G504" s="59"/>
    </row>
    <row r="505" spans="1:7" ht="21" customHeight="1" x14ac:dyDescent="0.2">
      <c r="A505" s="69">
        <v>78</v>
      </c>
      <c r="B505" s="49" t="s">
        <v>142</v>
      </c>
      <c r="C505" s="50" t="s">
        <v>39</v>
      </c>
      <c r="D505" s="50">
        <v>45</v>
      </c>
      <c r="E505" s="61">
        <v>102.48</v>
      </c>
      <c r="F505" s="51">
        <f t="shared" si="1"/>
        <v>4611.6000000000004</v>
      </c>
      <c r="G505" s="59"/>
    </row>
    <row r="506" spans="1:7" ht="25.5" x14ac:dyDescent="0.2">
      <c r="A506" s="71"/>
      <c r="B506" s="36" t="s">
        <v>45</v>
      </c>
      <c r="C506" s="37" t="s">
        <v>46</v>
      </c>
      <c r="D506" s="37">
        <v>1</v>
      </c>
      <c r="E506" s="65"/>
      <c r="F506" s="38"/>
      <c r="G506" s="59"/>
    </row>
    <row r="507" spans="1:7" ht="15" x14ac:dyDescent="0.2">
      <c r="A507" s="85" t="s">
        <v>88</v>
      </c>
      <c r="B507" s="86"/>
      <c r="C507" s="86"/>
      <c r="D507" s="86"/>
      <c r="E507" s="86"/>
      <c r="F507" s="39">
        <f>F8+F139+F342</f>
        <v>991120.19000000018</v>
      </c>
      <c r="G507" s="23"/>
    </row>
    <row r="508" spans="1:7" ht="13.5" x14ac:dyDescent="0.25">
      <c r="A508" s="66"/>
      <c r="B508" s="66" t="s">
        <v>158</v>
      </c>
      <c r="C508" s="66"/>
      <c r="D508" s="66"/>
      <c r="E508" s="66"/>
      <c r="F508" s="67">
        <f>F9+F42+F140+F200+F343+F403</f>
        <v>660789.10000000009</v>
      </c>
    </row>
    <row r="509" spans="1:7" ht="13.5" x14ac:dyDescent="0.25">
      <c r="A509" s="66"/>
      <c r="B509" s="66" t="s">
        <v>159</v>
      </c>
      <c r="C509" s="66"/>
      <c r="D509" s="66"/>
      <c r="E509" s="66"/>
      <c r="F509" s="67">
        <f>F120+F130+F250+F293+F484+F498</f>
        <v>330331.09000000008</v>
      </c>
    </row>
  </sheetData>
  <mergeCells count="38">
    <mergeCell ref="A507:E507"/>
    <mergeCell ref="A456:A468"/>
    <mergeCell ref="A480:A483"/>
    <mergeCell ref="A484:D484"/>
    <mergeCell ref="A493:A494"/>
    <mergeCell ref="A498:D498"/>
    <mergeCell ref="A505:A506"/>
    <mergeCell ref="A447:A455"/>
    <mergeCell ref="A223:A235"/>
    <mergeCell ref="A247:A249"/>
    <mergeCell ref="A250:D250"/>
    <mergeCell ref="A287:A289"/>
    <mergeCell ref="A293:D293"/>
    <mergeCell ref="A339:A341"/>
    <mergeCell ref="A342:D342"/>
    <mergeCell ref="A343:D343"/>
    <mergeCell ref="A397:A402"/>
    <mergeCell ref="A403:D403"/>
    <mergeCell ref="A432:A446"/>
    <mergeCell ref="A200:D200"/>
    <mergeCell ref="A8:D8"/>
    <mergeCell ref="A36:A41"/>
    <mergeCell ref="A93:A105"/>
    <mergeCell ref="A117:A119"/>
    <mergeCell ref="A120:D120"/>
    <mergeCell ref="A125:A126"/>
    <mergeCell ref="A130:D130"/>
    <mergeCell ref="A137:A138"/>
    <mergeCell ref="A139:D139"/>
    <mergeCell ref="A140:D140"/>
    <mergeCell ref="A194:A199"/>
    <mergeCell ref="G5:G6"/>
    <mergeCell ref="B2:E2"/>
    <mergeCell ref="A5:A6"/>
    <mergeCell ref="B5:B6"/>
    <mergeCell ref="C5:C6"/>
    <mergeCell ref="E5:F5"/>
    <mergeCell ref="D5:D6"/>
  </mergeCells>
  <pageMargins left="0.94488188976377963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9"/>
  <sheetViews>
    <sheetView showGridLines="0" topLeftCell="A344" workbookViewId="0">
      <selection activeCell="B351" sqref="B351"/>
    </sheetView>
  </sheetViews>
  <sheetFormatPr defaultRowHeight="12.75" outlineLevelRow="1" x14ac:dyDescent="0.2"/>
  <cols>
    <col min="1" max="1" width="5.28515625" style="13" customWidth="1"/>
    <col min="2" max="2" width="26.42578125" style="13" customWidth="1"/>
    <col min="3" max="3" width="9.5703125" style="13" customWidth="1"/>
    <col min="4" max="4" width="9.7109375" style="13" customWidth="1"/>
    <col min="5" max="5" width="14.140625" style="13" customWidth="1"/>
    <col min="6" max="6" width="15.85546875" style="13" customWidth="1"/>
    <col min="7" max="7" width="16.28515625" style="17" customWidth="1"/>
    <col min="8" max="9" width="0" hidden="1" customWidth="1"/>
  </cols>
  <sheetData>
    <row r="1" spans="1:7" ht="15.75" x14ac:dyDescent="0.2">
      <c r="A1" s="1"/>
      <c r="B1" s="2"/>
      <c r="D1" s="3"/>
      <c r="E1" s="4"/>
      <c r="F1" s="5"/>
    </row>
    <row r="2" spans="1:7" ht="27.75" customHeight="1" x14ac:dyDescent="0.2">
      <c r="A2" s="7" t="s">
        <v>0</v>
      </c>
      <c r="B2" s="68" t="s">
        <v>122</v>
      </c>
      <c r="C2" s="68"/>
      <c r="D2" s="68"/>
      <c r="E2" s="68"/>
      <c r="F2" s="3"/>
    </row>
    <row r="3" spans="1:7" ht="6" customHeight="1" x14ac:dyDescent="0.2">
      <c r="A3" s="8"/>
      <c r="B3" s="9"/>
      <c r="C3" s="6"/>
      <c r="D3" s="3"/>
      <c r="E3" s="3"/>
      <c r="F3" s="3"/>
    </row>
    <row r="4" spans="1:7" ht="8.25" customHeight="1" x14ac:dyDescent="0.2">
      <c r="A4" s="6"/>
      <c r="B4" s="9"/>
      <c r="C4" s="6"/>
      <c r="D4" s="3"/>
      <c r="E4" s="3"/>
      <c r="F4" s="3"/>
    </row>
    <row r="5" spans="1:7" ht="21" customHeight="1" x14ac:dyDescent="0.2">
      <c r="A5" s="72" t="s">
        <v>3</v>
      </c>
      <c r="B5" s="72" t="s">
        <v>4</v>
      </c>
      <c r="C5" s="72" t="s">
        <v>5</v>
      </c>
      <c r="D5" s="83" t="s">
        <v>160</v>
      </c>
      <c r="E5" s="87" t="s">
        <v>86</v>
      </c>
      <c r="F5" s="73"/>
      <c r="G5" s="74"/>
    </row>
    <row r="6" spans="1:7" ht="41.25" customHeight="1" x14ac:dyDescent="0.2">
      <c r="A6" s="73"/>
      <c r="B6" s="72"/>
      <c r="C6" s="73"/>
      <c r="D6" s="84"/>
      <c r="E6" s="57" t="s">
        <v>87</v>
      </c>
      <c r="F6" s="57" t="s">
        <v>6</v>
      </c>
      <c r="G6" s="74"/>
    </row>
    <row r="7" spans="1:7" ht="14.2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20"/>
    </row>
    <row r="8" spans="1:7" ht="14.25" x14ac:dyDescent="0.2">
      <c r="A8" s="80" t="s">
        <v>121</v>
      </c>
      <c r="B8" s="81"/>
      <c r="C8" s="81"/>
      <c r="D8" s="82"/>
      <c r="E8" s="14"/>
      <c r="F8" s="56">
        <f>F9+F42+F120+F130</f>
        <v>338515.20000000007</v>
      </c>
      <c r="G8" s="20"/>
    </row>
    <row r="9" spans="1:7" s="13" customFormat="1" ht="15.75" customHeight="1" x14ac:dyDescent="0.2">
      <c r="A9" s="16" t="s">
        <v>7</v>
      </c>
      <c r="B9" s="16"/>
      <c r="C9" s="16"/>
      <c r="D9" s="16"/>
      <c r="E9" s="16"/>
      <c r="F9" s="41">
        <f>F10+F17+F24+F25+F26+F27+F33+F34+F35+F36</f>
        <v>53767.6</v>
      </c>
      <c r="G9" s="21"/>
    </row>
    <row r="10" spans="1:7" ht="66.75" customHeight="1" x14ac:dyDescent="0.2">
      <c r="A10" s="10">
        <v>1</v>
      </c>
      <c r="B10" s="11" t="s">
        <v>8</v>
      </c>
      <c r="C10" s="12" t="s">
        <v>9</v>
      </c>
      <c r="D10" s="12">
        <v>0.06</v>
      </c>
      <c r="E10" s="19">
        <v>43400</v>
      </c>
      <c r="F10" s="19">
        <f>ROUND(D10*E10,2)</f>
        <v>2604</v>
      </c>
      <c r="G10" s="22"/>
    </row>
    <row r="11" spans="1:7" hidden="1" outlineLevel="1" x14ac:dyDescent="0.2">
      <c r="A11" s="10"/>
      <c r="B11" s="11" t="s">
        <v>10</v>
      </c>
      <c r="C11" s="12" t="s">
        <v>11</v>
      </c>
      <c r="D11" s="12">
        <v>2.15</v>
      </c>
      <c r="E11" s="19"/>
      <c r="F11" s="19">
        <v>0</v>
      </c>
      <c r="G11" s="22"/>
    </row>
    <row r="12" spans="1:7" ht="38.25" hidden="1" outlineLevel="1" x14ac:dyDescent="0.2">
      <c r="A12" s="10"/>
      <c r="B12" s="11" t="s">
        <v>12</v>
      </c>
      <c r="C12" s="12" t="s">
        <v>13</v>
      </c>
      <c r="D12" s="12">
        <v>2</v>
      </c>
      <c r="E12" s="19"/>
      <c r="F12" s="19">
        <v>0</v>
      </c>
      <c r="G12" s="22"/>
    </row>
    <row r="13" spans="1:7" ht="63.75" hidden="1" outlineLevel="1" x14ac:dyDescent="0.2">
      <c r="A13" s="10"/>
      <c r="B13" s="11" t="s">
        <v>14</v>
      </c>
      <c r="C13" s="12" t="s">
        <v>13</v>
      </c>
      <c r="D13" s="12">
        <v>0.21</v>
      </c>
      <c r="E13" s="19"/>
      <c r="F13" s="19">
        <v>0</v>
      </c>
      <c r="G13" s="22"/>
    </row>
    <row r="14" spans="1:7" ht="25.5" hidden="1" outlineLevel="1" x14ac:dyDescent="0.2">
      <c r="A14" s="10"/>
      <c r="B14" s="11" t="s">
        <v>15</v>
      </c>
      <c r="C14" s="12" t="s">
        <v>13</v>
      </c>
      <c r="D14" s="12">
        <v>0.05</v>
      </c>
      <c r="E14" s="19"/>
      <c r="F14" s="19">
        <v>0</v>
      </c>
      <c r="G14" s="22"/>
    </row>
    <row r="15" spans="1:7" ht="25.5" hidden="1" outlineLevel="1" x14ac:dyDescent="0.2">
      <c r="A15" s="10"/>
      <c r="B15" s="11" t="s">
        <v>16</v>
      </c>
      <c r="C15" s="12" t="s">
        <v>13</v>
      </c>
      <c r="D15" s="12"/>
      <c r="E15" s="19"/>
      <c r="F15" s="19">
        <v>0</v>
      </c>
      <c r="G15" s="22"/>
    </row>
    <row r="16" spans="1:7" ht="25.5" hidden="1" outlineLevel="1" x14ac:dyDescent="0.2">
      <c r="A16" s="10"/>
      <c r="B16" s="11" t="s">
        <v>17</v>
      </c>
      <c r="C16" s="12" t="s">
        <v>18</v>
      </c>
      <c r="D16" s="12">
        <v>2.5000000000000001E-3</v>
      </c>
      <c r="E16" s="19"/>
      <c r="F16" s="19">
        <v>0</v>
      </c>
      <c r="G16" s="22"/>
    </row>
    <row r="17" spans="1:7" ht="63.75" collapsed="1" x14ac:dyDescent="0.2">
      <c r="A17" s="10">
        <v>2</v>
      </c>
      <c r="B17" s="11" t="s">
        <v>149</v>
      </c>
      <c r="C17" s="12" t="s">
        <v>19</v>
      </c>
      <c r="D17" s="12">
        <v>1.4999999999999999E-2</v>
      </c>
      <c r="E17" s="19">
        <v>20320</v>
      </c>
      <c r="F17" s="19">
        <f>ROUND(D17*E17,2)</f>
        <v>304.8</v>
      </c>
      <c r="G17" s="22"/>
    </row>
    <row r="18" spans="1:7" hidden="1" outlineLevel="1" x14ac:dyDescent="0.2">
      <c r="A18" s="10"/>
      <c r="B18" s="11" t="s">
        <v>20</v>
      </c>
      <c r="C18" s="12" t="s">
        <v>11</v>
      </c>
      <c r="D18" s="12">
        <v>0.54</v>
      </c>
      <c r="E18" s="19"/>
      <c r="F18" s="19">
        <v>0</v>
      </c>
      <c r="G18" s="22"/>
    </row>
    <row r="19" spans="1:7" ht="38.25" hidden="1" outlineLevel="1" x14ac:dyDescent="0.2">
      <c r="A19" s="10"/>
      <c r="B19" s="11" t="s">
        <v>21</v>
      </c>
      <c r="C19" s="12" t="s">
        <v>13</v>
      </c>
      <c r="D19" s="12"/>
      <c r="E19" s="19"/>
      <c r="F19" s="19">
        <v>0</v>
      </c>
      <c r="G19" s="22"/>
    </row>
    <row r="20" spans="1:7" ht="25.5" hidden="1" outlineLevel="1" x14ac:dyDescent="0.2">
      <c r="A20" s="10"/>
      <c r="B20" s="11" t="s">
        <v>16</v>
      </c>
      <c r="C20" s="12" t="s">
        <v>13</v>
      </c>
      <c r="D20" s="12"/>
      <c r="E20" s="19"/>
      <c r="F20" s="19">
        <v>0</v>
      </c>
      <c r="G20" s="22"/>
    </row>
    <row r="21" spans="1:7" ht="51" hidden="1" outlineLevel="1" x14ac:dyDescent="0.2">
      <c r="A21" s="10"/>
      <c r="B21" s="11" t="s">
        <v>22</v>
      </c>
      <c r="C21" s="12" t="s">
        <v>18</v>
      </c>
      <c r="D21" s="12">
        <v>2.0000000000000001E-4</v>
      </c>
      <c r="E21" s="19"/>
      <c r="F21" s="19">
        <v>0</v>
      </c>
      <c r="G21" s="22"/>
    </row>
    <row r="22" spans="1:7" ht="25.5" hidden="1" outlineLevel="1" x14ac:dyDescent="0.2">
      <c r="A22" s="10"/>
      <c r="B22" s="11" t="s">
        <v>23</v>
      </c>
      <c r="C22" s="12" t="s">
        <v>18</v>
      </c>
      <c r="D22" s="12">
        <v>1E-4</v>
      </c>
      <c r="E22" s="19"/>
      <c r="F22" s="19">
        <v>0</v>
      </c>
      <c r="G22" s="22"/>
    </row>
    <row r="23" spans="1:7" hidden="1" outlineLevel="1" x14ac:dyDescent="0.2">
      <c r="A23" s="10"/>
      <c r="B23" s="11" t="s">
        <v>24</v>
      </c>
      <c r="C23" s="12" t="s">
        <v>25</v>
      </c>
      <c r="D23" s="12">
        <v>1.5E-3</v>
      </c>
      <c r="E23" s="19"/>
      <c r="F23" s="19">
        <v>0</v>
      </c>
      <c r="G23" s="22"/>
    </row>
    <row r="24" spans="1:7" ht="63.75" collapsed="1" x14ac:dyDescent="0.2">
      <c r="A24" s="10">
        <v>3</v>
      </c>
      <c r="B24" s="11" t="s">
        <v>26</v>
      </c>
      <c r="C24" s="12" t="s">
        <v>27</v>
      </c>
      <c r="D24" s="12">
        <v>0.08</v>
      </c>
      <c r="E24" s="19">
        <v>450</v>
      </c>
      <c r="F24" s="19">
        <f>ROUND(D24*E24,2)</f>
        <v>36</v>
      </c>
      <c r="G24" s="22"/>
    </row>
    <row r="25" spans="1:7" ht="178.5" x14ac:dyDescent="0.2">
      <c r="A25" s="10">
        <v>4</v>
      </c>
      <c r="B25" s="11" t="s">
        <v>28</v>
      </c>
      <c r="C25" s="12" t="s">
        <v>27</v>
      </c>
      <c r="D25" s="12">
        <v>0.08</v>
      </c>
      <c r="E25" s="19">
        <v>330</v>
      </c>
      <c r="F25" s="19">
        <f>ROUND(D25*E25,2)</f>
        <v>26.4</v>
      </c>
      <c r="G25" s="22"/>
    </row>
    <row r="26" spans="1:7" ht="63.75" x14ac:dyDescent="0.2">
      <c r="A26" s="10">
        <v>5</v>
      </c>
      <c r="B26" s="11" t="s">
        <v>29</v>
      </c>
      <c r="C26" s="12" t="s">
        <v>27</v>
      </c>
      <c r="D26" s="12">
        <v>0.08</v>
      </c>
      <c r="E26" s="19">
        <v>450</v>
      </c>
      <c r="F26" s="19">
        <f>ROUND(D26*E26,2)</f>
        <v>36</v>
      </c>
      <c r="G26" s="22"/>
    </row>
    <row r="27" spans="1:7" ht="51" x14ac:dyDescent="0.2">
      <c r="A27" s="10">
        <v>6</v>
      </c>
      <c r="B27" s="11" t="s">
        <v>30</v>
      </c>
      <c r="C27" s="12" t="s">
        <v>31</v>
      </c>
      <c r="D27" s="12">
        <v>0.4</v>
      </c>
      <c r="E27" s="19">
        <v>4824</v>
      </c>
      <c r="F27" s="19">
        <f>ROUND(D27*E27,2)</f>
        <v>1929.6</v>
      </c>
      <c r="G27" s="22"/>
    </row>
    <row r="28" spans="1:7" hidden="1" outlineLevel="1" x14ac:dyDescent="0.2">
      <c r="A28" s="10"/>
      <c r="B28" s="11" t="s">
        <v>32</v>
      </c>
      <c r="C28" s="12" t="s">
        <v>11</v>
      </c>
      <c r="D28" s="12">
        <v>2.84</v>
      </c>
      <c r="E28" s="19"/>
      <c r="F28" s="19">
        <v>0</v>
      </c>
      <c r="G28" s="22"/>
    </row>
    <row r="29" spans="1:7" hidden="1" outlineLevel="1" x14ac:dyDescent="0.2">
      <c r="A29" s="10"/>
      <c r="B29" s="11" t="s">
        <v>33</v>
      </c>
      <c r="C29" s="12" t="s">
        <v>11</v>
      </c>
      <c r="D29" s="12">
        <v>0.23</v>
      </c>
      <c r="E29" s="19"/>
      <c r="F29" s="19">
        <v>0</v>
      </c>
      <c r="G29" s="22"/>
    </row>
    <row r="30" spans="1:7" ht="25.5" hidden="1" outlineLevel="1" x14ac:dyDescent="0.2">
      <c r="A30" s="10"/>
      <c r="B30" s="11" t="s">
        <v>34</v>
      </c>
      <c r="C30" s="12" t="s">
        <v>13</v>
      </c>
      <c r="D30" s="12">
        <v>0.23</v>
      </c>
      <c r="E30" s="19"/>
      <c r="F30" s="19">
        <v>0</v>
      </c>
      <c r="G30" s="22"/>
    </row>
    <row r="31" spans="1:7" hidden="1" outlineLevel="1" x14ac:dyDescent="0.2">
      <c r="A31" s="10"/>
      <c r="B31" s="11" t="s">
        <v>35</v>
      </c>
      <c r="C31" s="12" t="s">
        <v>13</v>
      </c>
      <c r="D31" s="12">
        <v>0.23</v>
      </c>
      <c r="E31" s="19"/>
      <c r="F31" s="19">
        <v>0</v>
      </c>
      <c r="G31" s="22"/>
    </row>
    <row r="32" spans="1:7" ht="25.5" hidden="1" outlineLevel="1" x14ac:dyDescent="0.2">
      <c r="A32" s="10"/>
      <c r="B32" s="11" t="s">
        <v>16</v>
      </c>
      <c r="C32" s="12" t="s">
        <v>13</v>
      </c>
      <c r="D32" s="12">
        <v>0.04</v>
      </c>
      <c r="E32" s="19"/>
      <c r="F32" s="19">
        <v>0</v>
      </c>
      <c r="G32" s="22"/>
    </row>
    <row r="33" spans="1:7" ht="38.25" collapsed="1" x14ac:dyDescent="0.2">
      <c r="A33" s="10">
        <v>7</v>
      </c>
      <c r="B33" s="11" t="s">
        <v>36</v>
      </c>
      <c r="C33" s="12" t="s">
        <v>27</v>
      </c>
      <c r="D33" s="12">
        <v>0.69</v>
      </c>
      <c r="E33" s="19">
        <v>273.04000000000002</v>
      </c>
      <c r="F33" s="19">
        <f>ROUND(D33*E33,2)</f>
        <v>188.4</v>
      </c>
      <c r="G33" s="22"/>
    </row>
    <row r="34" spans="1:7" ht="178.5" x14ac:dyDescent="0.2">
      <c r="A34" s="10">
        <v>8</v>
      </c>
      <c r="B34" s="11" t="s">
        <v>37</v>
      </c>
      <c r="C34" s="12" t="s">
        <v>27</v>
      </c>
      <c r="D34" s="12">
        <v>0.69</v>
      </c>
      <c r="E34" s="19">
        <v>391.3</v>
      </c>
      <c r="F34" s="19">
        <f>ROUND(D34*E34,2)</f>
        <v>270</v>
      </c>
      <c r="G34" s="22"/>
    </row>
    <row r="35" spans="1:7" ht="38.25" x14ac:dyDescent="0.2">
      <c r="A35" s="10">
        <v>9</v>
      </c>
      <c r="B35" s="11" t="s">
        <v>38</v>
      </c>
      <c r="C35" s="12" t="s">
        <v>27</v>
      </c>
      <c r="D35" s="12">
        <v>0.69</v>
      </c>
      <c r="E35" s="19">
        <v>273.04000000000002</v>
      </c>
      <c r="F35" s="19">
        <f>ROUND(D35*E35,2)</f>
        <v>188.4</v>
      </c>
      <c r="G35" s="22"/>
    </row>
    <row r="36" spans="1:7" x14ac:dyDescent="0.2">
      <c r="A36" s="69">
        <v>10</v>
      </c>
      <c r="B36" s="33" t="s">
        <v>147</v>
      </c>
      <c r="C36" s="34" t="s">
        <v>39</v>
      </c>
      <c r="D36" s="34">
        <v>80</v>
      </c>
      <c r="E36" s="35">
        <v>602.29999999999995</v>
      </c>
      <c r="F36" s="35">
        <f>ROUND(D36*E36,2)</f>
        <v>48184</v>
      </c>
      <c r="G36" s="22"/>
    </row>
    <row r="37" spans="1:7" ht="25.5" hidden="1" customHeight="1" outlineLevel="1" x14ac:dyDescent="0.2">
      <c r="A37" s="70"/>
      <c r="B37" s="30" t="s">
        <v>40</v>
      </c>
      <c r="C37" s="31" t="s">
        <v>11</v>
      </c>
      <c r="D37" s="31">
        <v>24.48</v>
      </c>
      <c r="E37" s="32"/>
      <c r="F37" s="32">
        <v>0</v>
      </c>
      <c r="G37" s="22"/>
    </row>
    <row r="38" spans="1:7" collapsed="1" x14ac:dyDescent="0.2">
      <c r="A38" s="70"/>
      <c r="B38" s="27" t="s">
        <v>41</v>
      </c>
      <c r="C38" s="28" t="s">
        <v>25</v>
      </c>
      <c r="D38" s="28">
        <v>4.7</v>
      </c>
      <c r="E38" s="29"/>
      <c r="F38" s="29"/>
      <c r="G38" s="22"/>
    </row>
    <row r="39" spans="1:7" ht="25.5" x14ac:dyDescent="0.2">
      <c r="A39" s="70"/>
      <c r="B39" s="27" t="s">
        <v>42</v>
      </c>
      <c r="C39" s="28" t="s">
        <v>43</v>
      </c>
      <c r="D39" s="28">
        <v>35</v>
      </c>
      <c r="E39" s="29"/>
      <c r="F39" s="29"/>
      <c r="G39" s="22"/>
    </row>
    <row r="40" spans="1:7" ht="25.5" x14ac:dyDescent="0.2">
      <c r="A40" s="70"/>
      <c r="B40" s="27" t="s">
        <v>44</v>
      </c>
      <c r="C40" s="28" t="s">
        <v>43</v>
      </c>
      <c r="D40" s="28">
        <v>45</v>
      </c>
      <c r="E40" s="29"/>
      <c r="F40" s="29"/>
      <c r="G40" s="22"/>
    </row>
    <row r="41" spans="1:7" ht="25.5" x14ac:dyDescent="0.2">
      <c r="A41" s="71"/>
      <c r="B41" s="24" t="s">
        <v>45</v>
      </c>
      <c r="C41" s="25" t="s">
        <v>46</v>
      </c>
      <c r="D41" s="25">
        <v>8</v>
      </c>
      <c r="E41" s="26"/>
      <c r="F41" s="26"/>
      <c r="G41" s="22"/>
    </row>
    <row r="42" spans="1:7" s="13" customFormat="1" ht="21" customHeight="1" x14ac:dyDescent="0.2">
      <c r="A42" s="16" t="s">
        <v>47</v>
      </c>
      <c r="B42" s="16"/>
      <c r="C42" s="16"/>
      <c r="D42" s="16"/>
      <c r="E42" s="18"/>
      <c r="F42" s="40">
        <f>F43+F46+F49+F63+F71+F85+F93+F106+F117</f>
        <v>177822.00000000003</v>
      </c>
      <c r="G42" s="21"/>
    </row>
    <row r="43" spans="1:7" ht="54.75" customHeight="1" x14ac:dyDescent="0.2">
      <c r="A43" s="10">
        <v>11</v>
      </c>
      <c r="B43" s="11" t="s">
        <v>48</v>
      </c>
      <c r="C43" s="12" t="s">
        <v>49</v>
      </c>
      <c r="D43" s="12">
        <v>1</v>
      </c>
      <c r="E43" s="19">
        <v>14086.8</v>
      </c>
      <c r="F43" s="19">
        <f>ROUND(D43*E43,2)</f>
        <v>14086.8</v>
      </c>
      <c r="G43" s="22"/>
    </row>
    <row r="44" spans="1:7" ht="25.5" hidden="1" outlineLevel="1" x14ac:dyDescent="0.2">
      <c r="A44" s="10"/>
      <c r="B44" s="11" t="s">
        <v>50</v>
      </c>
      <c r="C44" s="12" t="s">
        <v>11</v>
      </c>
      <c r="D44" s="12">
        <v>10.130000000000001</v>
      </c>
      <c r="E44" s="19">
        <v>0</v>
      </c>
      <c r="F44" s="19">
        <v>0</v>
      </c>
      <c r="G44" s="22"/>
    </row>
    <row r="45" spans="1:7" ht="25.5" hidden="1" outlineLevel="1" x14ac:dyDescent="0.2">
      <c r="A45" s="10"/>
      <c r="B45" s="11" t="s">
        <v>51</v>
      </c>
      <c r="C45" s="12" t="s">
        <v>11</v>
      </c>
      <c r="D45" s="12">
        <v>10.130000000000001</v>
      </c>
      <c r="E45" s="19"/>
      <c r="F45" s="19">
        <v>0</v>
      </c>
      <c r="G45" s="22"/>
    </row>
    <row r="46" spans="1:7" ht="25.5" collapsed="1" x14ac:dyDescent="0.2">
      <c r="A46" s="10">
        <v>12</v>
      </c>
      <c r="B46" s="11" t="s">
        <v>123</v>
      </c>
      <c r="C46" s="12" t="s">
        <v>52</v>
      </c>
      <c r="D46" s="12">
        <v>14</v>
      </c>
      <c r="E46" s="19">
        <v>3147</v>
      </c>
      <c r="F46" s="19">
        <f>ROUND(D46*E46,2)</f>
        <v>44058</v>
      </c>
      <c r="G46" s="22"/>
    </row>
    <row r="47" spans="1:7" hidden="1" outlineLevel="1" x14ac:dyDescent="0.2">
      <c r="A47" s="10"/>
      <c r="B47" s="11" t="s">
        <v>32</v>
      </c>
      <c r="C47" s="12" t="s">
        <v>11</v>
      </c>
      <c r="D47" s="12">
        <v>49.7</v>
      </c>
      <c r="E47" s="19"/>
      <c r="F47" s="19">
        <v>0</v>
      </c>
      <c r="G47" s="22"/>
    </row>
    <row r="48" spans="1:7" ht="63.75" hidden="1" outlineLevel="1" x14ac:dyDescent="0.2">
      <c r="A48" s="10"/>
      <c r="B48" s="11" t="s">
        <v>53</v>
      </c>
      <c r="C48" s="12" t="s">
        <v>54</v>
      </c>
      <c r="D48" s="12">
        <v>140</v>
      </c>
      <c r="E48" s="19"/>
      <c r="F48" s="19">
        <v>0</v>
      </c>
      <c r="G48" s="22"/>
    </row>
    <row r="49" spans="1:7" ht="51" collapsed="1" x14ac:dyDescent="0.2">
      <c r="A49" s="10">
        <v>13</v>
      </c>
      <c r="B49" s="11" t="s">
        <v>157</v>
      </c>
      <c r="C49" s="12" t="s">
        <v>55</v>
      </c>
      <c r="D49" s="12">
        <v>2</v>
      </c>
      <c r="E49" s="19">
        <v>34416.6</v>
      </c>
      <c r="F49" s="19">
        <f>ROUND(D49*E49,2)</f>
        <v>68833.2</v>
      </c>
      <c r="G49" s="22"/>
    </row>
    <row r="50" spans="1:7" hidden="1" outlineLevel="1" x14ac:dyDescent="0.2">
      <c r="A50" s="10"/>
      <c r="B50" s="11" t="s">
        <v>56</v>
      </c>
      <c r="C50" s="12" t="s">
        <v>11</v>
      </c>
      <c r="D50" s="12">
        <v>28.73</v>
      </c>
      <c r="E50" s="19"/>
      <c r="F50" s="19">
        <v>0</v>
      </c>
      <c r="G50" s="22"/>
    </row>
    <row r="51" spans="1:7" hidden="1" outlineLevel="1" x14ac:dyDescent="0.2">
      <c r="A51" s="10"/>
      <c r="B51" s="11" t="s">
        <v>33</v>
      </c>
      <c r="C51" s="12" t="s">
        <v>11</v>
      </c>
      <c r="D51" s="12">
        <v>21.68</v>
      </c>
      <c r="E51" s="19"/>
      <c r="F51" s="19">
        <v>0</v>
      </c>
      <c r="G51" s="22"/>
    </row>
    <row r="52" spans="1:7" ht="51" hidden="1" outlineLevel="1" x14ac:dyDescent="0.2">
      <c r="A52" s="10"/>
      <c r="B52" s="11" t="s">
        <v>57</v>
      </c>
      <c r="C52" s="12" t="s">
        <v>13</v>
      </c>
      <c r="D52" s="12">
        <v>0.4</v>
      </c>
      <c r="E52" s="19"/>
      <c r="F52" s="19">
        <v>0</v>
      </c>
      <c r="G52" s="22"/>
    </row>
    <row r="53" spans="1:7" ht="25.5" hidden="1" outlineLevel="1" x14ac:dyDescent="0.2">
      <c r="A53" s="10"/>
      <c r="B53" s="11" t="s">
        <v>58</v>
      </c>
      <c r="C53" s="12" t="s">
        <v>13</v>
      </c>
      <c r="D53" s="12">
        <v>4.4000000000000004</v>
      </c>
      <c r="E53" s="19"/>
      <c r="F53" s="19">
        <v>0</v>
      </c>
      <c r="G53" s="22"/>
    </row>
    <row r="54" spans="1:7" ht="38.25" hidden="1" outlineLevel="1" x14ac:dyDescent="0.2">
      <c r="A54" s="10"/>
      <c r="B54" s="11" t="s">
        <v>59</v>
      </c>
      <c r="C54" s="12" t="s">
        <v>13</v>
      </c>
      <c r="D54" s="12">
        <v>4.4000000000000004</v>
      </c>
      <c r="E54" s="19"/>
      <c r="F54" s="19">
        <v>0</v>
      </c>
      <c r="G54" s="22"/>
    </row>
    <row r="55" spans="1:7" hidden="1" outlineLevel="1" x14ac:dyDescent="0.2">
      <c r="A55" s="10"/>
      <c r="B55" s="11" t="s">
        <v>60</v>
      </c>
      <c r="C55" s="12" t="s">
        <v>13</v>
      </c>
      <c r="D55" s="12">
        <v>21.28</v>
      </c>
      <c r="E55" s="19"/>
      <c r="F55" s="19">
        <v>0</v>
      </c>
      <c r="G55" s="22"/>
    </row>
    <row r="56" spans="1:7" ht="25.5" hidden="1" outlineLevel="1" x14ac:dyDescent="0.2">
      <c r="A56" s="10"/>
      <c r="B56" s="11" t="s">
        <v>16</v>
      </c>
      <c r="C56" s="12" t="s">
        <v>13</v>
      </c>
      <c r="D56" s="12">
        <v>0.4</v>
      </c>
      <c r="E56" s="19"/>
      <c r="F56" s="19">
        <v>0</v>
      </c>
      <c r="G56" s="22"/>
    </row>
    <row r="57" spans="1:7" ht="25.5" hidden="1" outlineLevel="1" x14ac:dyDescent="0.2">
      <c r="A57" s="10"/>
      <c r="B57" s="11" t="s">
        <v>61</v>
      </c>
      <c r="C57" s="12" t="s">
        <v>62</v>
      </c>
      <c r="D57" s="12">
        <v>0.42</v>
      </c>
      <c r="E57" s="19"/>
      <c r="F57" s="19">
        <v>0</v>
      </c>
      <c r="G57" s="22"/>
    </row>
    <row r="58" spans="1:7" hidden="1" outlineLevel="1" x14ac:dyDescent="0.2">
      <c r="A58" s="10"/>
      <c r="B58" s="11" t="s">
        <v>63</v>
      </c>
      <c r="C58" s="12" t="s">
        <v>64</v>
      </c>
      <c r="D58" s="12">
        <v>9.5999999999999992E-3</v>
      </c>
      <c r="E58" s="19"/>
      <c r="F58" s="19">
        <v>0</v>
      </c>
      <c r="G58" s="22"/>
    </row>
    <row r="59" spans="1:7" hidden="1" outlineLevel="1" x14ac:dyDescent="0.2">
      <c r="A59" s="10"/>
      <c r="B59" s="11" t="s">
        <v>65</v>
      </c>
      <c r="C59" s="12" t="s">
        <v>52</v>
      </c>
      <c r="D59" s="12">
        <v>0.16</v>
      </c>
      <c r="E59" s="19"/>
      <c r="F59" s="19">
        <v>0</v>
      </c>
      <c r="G59" s="22"/>
    </row>
    <row r="60" spans="1:7" hidden="1" outlineLevel="1" x14ac:dyDescent="0.2">
      <c r="A60" s="10"/>
      <c r="B60" s="11" t="s">
        <v>66</v>
      </c>
      <c r="C60" s="12" t="s">
        <v>52</v>
      </c>
      <c r="D60" s="12">
        <v>0.16</v>
      </c>
      <c r="E60" s="19"/>
      <c r="F60" s="19">
        <v>0</v>
      </c>
      <c r="G60" s="22"/>
    </row>
    <row r="61" spans="1:7" hidden="1" outlineLevel="1" x14ac:dyDescent="0.2">
      <c r="A61" s="10"/>
      <c r="B61" s="11" t="s">
        <v>67</v>
      </c>
      <c r="C61" s="12" t="s">
        <v>68</v>
      </c>
      <c r="D61" s="12">
        <v>16</v>
      </c>
      <c r="E61" s="19"/>
      <c r="F61" s="19">
        <v>0</v>
      </c>
      <c r="G61" s="22"/>
    </row>
    <row r="62" spans="1:7" ht="25.5" hidden="1" outlineLevel="1" x14ac:dyDescent="0.2">
      <c r="A62" s="10"/>
      <c r="B62" s="11" t="s">
        <v>69</v>
      </c>
      <c r="C62" s="12" t="s">
        <v>1</v>
      </c>
      <c r="D62" s="12">
        <v>6.84</v>
      </c>
      <c r="E62" s="19"/>
      <c r="F62" s="19">
        <v>0</v>
      </c>
      <c r="G62" s="22"/>
    </row>
    <row r="63" spans="1:7" ht="66.75" customHeight="1" collapsed="1" x14ac:dyDescent="0.2">
      <c r="A63" s="10">
        <v>14</v>
      </c>
      <c r="B63" s="11" t="s">
        <v>70</v>
      </c>
      <c r="C63" s="12" t="s">
        <v>39</v>
      </c>
      <c r="D63" s="12">
        <v>2</v>
      </c>
      <c r="E63" s="19">
        <v>1053</v>
      </c>
      <c r="F63" s="19">
        <f>ROUND(D63*E63,2)</f>
        <v>2106</v>
      </c>
      <c r="G63" s="22"/>
    </row>
    <row r="64" spans="1:7" hidden="1" outlineLevel="1" x14ac:dyDescent="0.2">
      <c r="A64" s="10"/>
      <c r="B64" s="11" t="s">
        <v>71</v>
      </c>
      <c r="C64" s="12" t="s">
        <v>2</v>
      </c>
      <c r="D64" s="12">
        <v>2.2400000000000002</v>
      </c>
      <c r="E64" s="19"/>
      <c r="F64" s="19">
        <v>0</v>
      </c>
      <c r="G64" s="22"/>
    </row>
    <row r="65" spans="1:7" hidden="1" outlineLevel="1" x14ac:dyDescent="0.2">
      <c r="A65" s="10"/>
      <c r="B65" s="11" t="s">
        <v>33</v>
      </c>
      <c r="C65" s="12" t="s">
        <v>2</v>
      </c>
      <c r="D65" s="12">
        <v>0.14000000000000001</v>
      </c>
      <c r="E65" s="19"/>
      <c r="F65" s="19">
        <v>0</v>
      </c>
      <c r="G65" s="22"/>
    </row>
    <row r="66" spans="1:7" ht="51" hidden="1" outlineLevel="1" x14ac:dyDescent="0.2">
      <c r="A66" s="10"/>
      <c r="B66" s="11" t="s">
        <v>57</v>
      </c>
      <c r="C66" s="12" t="s">
        <v>13</v>
      </c>
      <c r="D66" s="12">
        <v>0.14000000000000001</v>
      </c>
      <c r="E66" s="19"/>
      <c r="F66" s="19">
        <v>0</v>
      </c>
      <c r="G66" s="22"/>
    </row>
    <row r="67" spans="1:7" ht="25.5" hidden="1" outlineLevel="1" x14ac:dyDescent="0.2">
      <c r="A67" s="10"/>
      <c r="B67" s="11" t="s">
        <v>16</v>
      </c>
      <c r="C67" s="12" t="s">
        <v>13</v>
      </c>
      <c r="D67" s="12">
        <v>0.14000000000000001</v>
      </c>
      <c r="E67" s="19"/>
      <c r="F67" s="19">
        <v>0</v>
      </c>
      <c r="G67" s="22"/>
    </row>
    <row r="68" spans="1:7" ht="25.5" hidden="1" outlineLevel="1" x14ac:dyDescent="0.2">
      <c r="A68" s="10"/>
      <c r="B68" s="11" t="s">
        <v>72</v>
      </c>
      <c r="C68" s="12" t="s">
        <v>25</v>
      </c>
      <c r="D68" s="12">
        <v>0.28000000000000003</v>
      </c>
      <c r="E68" s="19"/>
      <c r="F68" s="19">
        <v>0</v>
      </c>
      <c r="G68" s="22"/>
    </row>
    <row r="69" spans="1:7" ht="25.5" hidden="1" outlineLevel="1" x14ac:dyDescent="0.2">
      <c r="A69" s="10"/>
      <c r="B69" s="11" t="s">
        <v>73</v>
      </c>
      <c r="C69" s="12" t="s">
        <v>18</v>
      </c>
      <c r="D69" s="12">
        <v>1E-4</v>
      </c>
      <c r="E69" s="19"/>
      <c r="F69" s="19">
        <v>0</v>
      </c>
      <c r="G69" s="22"/>
    </row>
    <row r="70" spans="1:7" ht="25.5" hidden="1" outlineLevel="1" x14ac:dyDescent="0.2">
      <c r="A70" s="10"/>
      <c r="B70" s="11" t="s">
        <v>69</v>
      </c>
      <c r="C70" s="12" t="s">
        <v>1</v>
      </c>
      <c r="D70" s="12">
        <v>0.57999999999999996</v>
      </c>
      <c r="E70" s="19"/>
      <c r="F70" s="19">
        <v>0</v>
      </c>
      <c r="G70" s="22"/>
    </row>
    <row r="71" spans="1:7" ht="38.25" collapsed="1" x14ac:dyDescent="0.2">
      <c r="A71" s="10">
        <v>15</v>
      </c>
      <c r="B71" s="11" t="s">
        <v>156</v>
      </c>
      <c r="C71" s="12" t="s">
        <v>55</v>
      </c>
      <c r="D71" s="12">
        <v>1</v>
      </c>
      <c r="E71" s="19">
        <v>34417.199999999997</v>
      </c>
      <c r="F71" s="19">
        <f>ROUND(D71*E71,2)</f>
        <v>34417.199999999997</v>
      </c>
      <c r="G71" s="22"/>
    </row>
    <row r="72" spans="1:7" hidden="1" outlineLevel="1" x14ac:dyDescent="0.2">
      <c r="A72" s="10"/>
      <c r="B72" s="11" t="s">
        <v>56</v>
      </c>
      <c r="C72" s="12" t="s">
        <v>11</v>
      </c>
      <c r="D72" s="12">
        <v>14.36</v>
      </c>
      <c r="E72" s="19"/>
      <c r="F72" s="19">
        <v>0</v>
      </c>
      <c r="G72" s="22"/>
    </row>
    <row r="73" spans="1:7" hidden="1" outlineLevel="1" x14ac:dyDescent="0.2">
      <c r="A73" s="10"/>
      <c r="B73" s="11" t="s">
        <v>33</v>
      </c>
      <c r="C73" s="12" t="s">
        <v>11</v>
      </c>
      <c r="D73" s="12">
        <v>10.84</v>
      </c>
      <c r="E73" s="19"/>
      <c r="F73" s="19">
        <v>0</v>
      </c>
      <c r="G73" s="22"/>
    </row>
    <row r="74" spans="1:7" ht="51" hidden="1" outlineLevel="1" x14ac:dyDescent="0.2">
      <c r="A74" s="10"/>
      <c r="B74" s="11" t="s">
        <v>57</v>
      </c>
      <c r="C74" s="12" t="s">
        <v>13</v>
      </c>
      <c r="D74" s="12">
        <v>0.2</v>
      </c>
      <c r="E74" s="19"/>
      <c r="F74" s="19">
        <v>0</v>
      </c>
      <c r="G74" s="22"/>
    </row>
    <row r="75" spans="1:7" ht="25.5" hidden="1" outlineLevel="1" x14ac:dyDescent="0.2">
      <c r="A75" s="10"/>
      <c r="B75" s="11" t="s">
        <v>58</v>
      </c>
      <c r="C75" s="12" t="s">
        <v>13</v>
      </c>
      <c r="D75" s="12">
        <v>2.2000000000000002</v>
      </c>
      <c r="E75" s="19"/>
      <c r="F75" s="19">
        <v>0</v>
      </c>
      <c r="G75" s="22"/>
    </row>
    <row r="76" spans="1:7" ht="38.25" hidden="1" outlineLevel="1" x14ac:dyDescent="0.2">
      <c r="A76" s="10"/>
      <c r="B76" s="11" t="s">
        <v>59</v>
      </c>
      <c r="C76" s="12" t="s">
        <v>13</v>
      </c>
      <c r="D76" s="12">
        <v>2.2000000000000002</v>
      </c>
      <c r="E76" s="19"/>
      <c r="F76" s="19">
        <v>0</v>
      </c>
      <c r="G76" s="22"/>
    </row>
    <row r="77" spans="1:7" hidden="1" outlineLevel="1" x14ac:dyDescent="0.2">
      <c r="A77" s="10"/>
      <c r="B77" s="11" t="s">
        <v>60</v>
      </c>
      <c r="C77" s="12" t="s">
        <v>13</v>
      </c>
      <c r="D77" s="12">
        <v>10.64</v>
      </c>
      <c r="E77" s="19"/>
      <c r="F77" s="19">
        <v>0</v>
      </c>
      <c r="G77" s="22"/>
    </row>
    <row r="78" spans="1:7" ht="25.5" hidden="1" outlineLevel="1" x14ac:dyDescent="0.2">
      <c r="A78" s="10"/>
      <c r="B78" s="11" t="s">
        <v>16</v>
      </c>
      <c r="C78" s="12" t="s">
        <v>13</v>
      </c>
      <c r="D78" s="12">
        <v>0.2</v>
      </c>
      <c r="E78" s="19"/>
      <c r="F78" s="19">
        <v>0</v>
      </c>
      <c r="G78" s="22"/>
    </row>
    <row r="79" spans="1:7" ht="25.5" hidden="1" outlineLevel="1" x14ac:dyDescent="0.2">
      <c r="A79" s="10"/>
      <c r="B79" s="11" t="s">
        <v>61</v>
      </c>
      <c r="C79" s="12" t="s">
        <v>62</v>
      </c>
      <c r="D79" s="12">
        <v>0.21</v>
      </c>
      <c r="E79" s="19"/>
      <c r="F79" s="19">
        <v>0</v>
      </c>
      <c r="G79" s="22"/>
    </row>
    <row r="80" spans="1:7" hidden="1" outlineLevel="1" x14ac:dyDescent="0.2">
      <c r="A80" s="10"/>
      <c r="B80" s="11" t="s">
        <v>63</v>
      </c>
      <c r="C80" s="12" t="s">
        <v>64</v>
      </c>
      <c r="D80" s="12">
        <v>4.7999999999999996E-3</v>
      </c>
      <c r="E80" s="19"/>
      <c r="F80" s="19">
        <v>0</v>
      </c>
      <c r="G80" s="22"/>
    </row>
    <row r="81" spans="1:7" hidden="1" outlineLevel="1" x14ac:dyDescent="0.2">
      <c r="A81" s="10"/>
      <c r="B81" s="11" t="s">
        <v>65</v>
      </c>
      <c r="C81" s="12" t="s">
        <v>52</v>
      </c>
      <c r="D81" s="12">
        <v>0.08</v>
      </c>
      <c r="E81" s="19"/>
      <c r="F81" s="19">
        <v>0</v>
      </c>
      <c r="G81" s="22"/>
    </row>
    <row r="82" spans="1:7" hidden="1" outlineLevel="1" x14ac:dyDescent="0.2">
      <c r="A82" s="10"/>
      <c r="B82" s="11" t="s">
        <v>66</v>
      </c>
      <c r="C82" s="12" t="s">
        <v>52</v>
      </c>
      <c r="D82" s="12">
        <v>0.08</v>
      </c>
      <c r="E82" s="19"/>
      <c r="F82" s="19">
        <v>0</v>
      </c>
      <c r="G82" s="22"/>
    </row>
    <row r="83" spans="1:7" hidden="1" outlineLevel="1" x14ac:dyDescent="0.2">
      <c r="A83" s="10"/>
      <c r="B83" s="11" t="s">
        <v>67</v>
      </c>
      <c r="C83" s="12" t="s">
        <v>68</v>
      </c>
      <c r="D83" s="12">
        <v>8</v>
      </c>
      <c r="E83" s="19"/>
      <c r="F83" s="19">
        <v>0</v>
      </c>
      <c r="G83" s="22"/>
    </row>
    <row r="84" spans="1:7" ht="25.5" hidden="1" outlineLevel="1" x14ac:dyDescent="0.2">
      <c r="A84" s="10"/>
      <c r="B84" s="11" t="s">
        <v>69</v>
      </c>
      <c r="C84" s="12" t="s">
        <v>1</v>
      </c>
      <c r="D84" s="12">
        <v>3.42</v>
      </c>
      <c r="E84" s="19"/>
      <c r="F84" s="19">
        <v>0</v>
      </c>
      <c r="G84" s="22"/>
    </row>
    <row r="85" spans="1:7" ht="70.5" customHeight="1" collapsed="1" x14ac:dyDescent="0.2">
      <c r="A85" s="10">
        <v>16</v>
      </c>
      <c r="B85" s="11" t="s">
        <v>70</v>
      </c>
      <c r="C85" s="12" t="s">
        <v>39</v>
      </c>
      <c r="D85" s="12">
        <v>2</v>
      </c>
      <c r="E85" s="19">
        <v>1053</v>
      </c>
      <c r="F85" s="19">
        <f>ROUND(D85*E85,2)</f>
        <v>2106</v>
      </c>
      <c r="G85" s="22"/>
    </row>
    <row r="86" spans="1:7" hidden="1" outlineLevel="1" x14ac:dyDescent="0.2">
      <c r="A86" s="10"/>
      <c r="B86" s="11" t="s">
        <v>71</v>
      </c>
      <c r="C86" s="12" t="s">
        <v>2</v>
      </c>
      <c r="D86" s="12">
        <v>2.2400000000000002</v>
      </c>
      <c r="E86" s="19"/>
      <c r="F86" s="19">
        <v>0</v>
      </c>
      <c r="G86" s="22"/>
    </row>
    <row r="87" spans="1:7" hidden="1" outlineLevel="1" x14ac:dyDescent="0.2">
      <c r="A87" s="10"/>
      <c r="B87" s="11" t="s">
        <v>33</v>
      </c>
      <c r="C87" s="12" t="s">
        <v>2</v>
      </c>
      <c r="D87" s="12">
        <v>0.14000000000000001</v>
      </c>
      <c r="E87" s="19"/>
      <c r="F87" s="19">
        <v>0</v>
      </c>
      <c r="G87" s="22"/>
    </row>
    <row r="88" spans="1:7" ht="51" hidden="1" outlineLevel="1" x14ac:dyDescent="0.2">
      <c r="A88" s="10"/>
      <c r="B88" s="11" t="s">
        <v>57</v>
      </c>
      <c r="C88" s="12" t="s">
        <v>13</v>
      </c>
      <c r="D88" s="12">
        <v>0.14000000000000001</v>
      </c>
      <c r="E88" s="19"/>
      <c r="F88" s="19">
        <v>0</v>
      </c>
      <c r="G88" s="22"/>
    </row>
    <row r="89" spans="1:7" ht="25.5" hidden="1" outlineLevel="1" x14ac:dyDescent="0.2">
      <c r="A89" s="10"/>
      <c r="B89" s="11" t="s">
        <v>16</v>
      </c>
      <c r="C89" s="12" t="s">
        <v>13</v>
      </c>
      <c r="D89" s="12">
        <v>0.14000000000000001</v>
      </c>
      <c r="E89" s="19"/>
      <c r="F89" s="19">
        <v>0</v>
      </c>
      <c r="G89" s="22"/>
    </row>
    <row r="90" spans="1:7" ht="25.5" hidden="1" outlineLevel="1" x14ac:dyDescent="0.2">
      <c r="A90" s="10"/>
      <c r="B90" s="11" t="s">
        <v>72</v>
      </c>
      <c r="C90" s="12" t="s">
        <v>25</v>
      </c>
      <c r="D90" s="12">
        <v>0.28000000000000003</v>
      </c>
      <c r="E90" s="19"/>
      <c r="F90" s="19">
        <v>0</v>
      </c>
      <c r="G90" s="22"/>
    </row>
    <row r="91" spans="1:7" ht="25.5" hidden="1" outlineLevel="1" x14ac:dyDescent="0.2">
      <c r="A91" s="10"/>
      <c r="B91" s="11" t="s">
        <v>73</v>
      </c>
      <c r="C91" s="12" t="s">
        <v>18</v>
      </c>
      <c r="D91" s="12">
        <v>1E-4</v>
      </c>
      <c r="E91" s="19"/>
      <c r="F91" s="19">
        <v>0</v>
      </c>
      <c r="G91" s="22"/>
    </row>
    <row r="92" spans="1:7" ht="25.5" hidden="1" outlineLevel="1" x14ac:dyDescent="0.2">
      <c r="A92" s="10"/>
      <c r="B92" s="11" t="s">
        <v>69</v>
      </c>
      <c r="C92" s="12" t="s">
        <v>1</v>
      </c>
      <c r="D92" s="12">
        <v>0.57999999999999996</v>
      </c>
      <c r="E92" s="19"/>
      <c r="F92" s="19">
        <v>0</v>
      </c>
      <c r="G92" s="22"/>
    </row>
    <row r="93" spans="1:7" ht="57" customHeight="1" collapsed="1" x14ac:dyDescent="0.2">
      <c r="A93" s="69">
        <v>17</v>
      </c>
      <c r="B93" s="33" t="s">
        <v>155</v>
      </c>
      <c r="C93" s="34" t="s">
        <v>55</v>
      </c>
      <c r="D93" s="34">
        <v>0.3</v>
      </c>
      <c r="E93" s="35">
        <v>17492</v>
      </c>
      <c r="F93" s="35">
        <f>ROUND(D93*E93,2)</f>
        <v>5247.6</v>
      </c>
      <c r="G93" s="22"/>
    </row>
    <row r="94" spans="1:7" ht="12.75" hidden="1" customHeight="1" outlineLevel="1" x14ac:dyDescent="0.2">
      <c r="A94" s="70"/>
      <c r="B94" s="24" t="s">
        <v>56</v>
      </c>
      <c r="C94" s="25" t="s">
        <v>2</v>
      </c>
      <c r="D94" s="25">
        <v>4.22</v>
      </c>
      <c r="E94" s="26"/>
      <c r="F94" s="26">
        <v>0</v>
      </c>
      <c r="G94" s="22"/>
    </row>
    <row r="95" spans="1:7" ht="12.75" hidden="1" customHeight="1" outlineLevel="1" x14ac:dyDescent="0.2">
      <c r="A95" s="70"/>
      <c r="B95" s="11" t="s">
        <v>33</v>
      </c>
      <c r="C95" s="12" t="s">
        <v>2</v>
      </c>
      <c r="D95" s="12">
        <v>0.06</v>
      </c>
      <c r="E95" s="19"/>
      <c r="F95" s="19">
        <v>0</v>
      </c>
      <c r="G95" s="22"/>
    </row>
    <row r="96" spans="1:7" ht="51" hidden="1" customHeight="1" outlineLevel="1" x14ac:dyDescent="0.2">
      <c r="A96" s="70"/>
      <c r="B96" s="11" t="s">
        <v>57</v>
      </c>
      <c r="C96" s="12" t="s">
        <v>13</v>
      </c>
      <c r="D96" s="12">
        <v>0.06</v>
      </c>
      <c r="E96" s="19"/>
      <c r="F96" s="19">
        <v>0</v>
      </c>
      <c r="G96" s="22"/>
    </row>
    <row r="97" spans="1:7" ht="25.5" hidden="1" customHeight="1" outlineLevel="1" x14ac:dyDescent="0.2">
      <c r="A97" s="70"/>
      <c r="B97" s="11" t="s">
        <v>58</v>
      </c>
      <c r="C97" s="12" t="s">
        <v>13</v>
      </c>
      <c r="D97" s="12">
        <v>1</v>
      </c>
      <c r="E97" s="19"/>
      <c r="F97" s="19">
        <v>0</v>
      </c>
      <c r="G97" s="22"/>
    </row>
    <row r="98" spans="1:7" ht="38.25" hidden="1" customHeight="1" outlineLevel="1" x14ac:dyDescent="0.2">
      <c r="A98" s="70"/>
      <c r="B98" s="11" t="s">
        <v>59</v>
      </c>
      <c r="C98" s="12" t="s">
        <v>13</v>
      </c>
      <c r="D98" s="12">
        <v>1</v>
      </c>
      <c r="E98" s="19"/>
      <c r="F98" s="19">
        <v>0</v>
      </c>
      <c r="G98" s="22"/>
    </row>
    <row r="99" spans="1:7" ht="25.5" hidden="1" customHeight="1" outlineLevel="1" x14ac:dyDescent="0.2">
      <c r="A99" s="70"/>
      <c r="B99" s="11" t="s">
        <v>16</v>
      </c>
      <c r="C99" s="12" t="s">
        <v>13</v>
      </c>
      <c r="D99" s="12">
        <v>0.06</v>
      </c>
      <c r="E99" s="19"/>
      <c r="F99" s="19">
        <v>0</v>
      </c>
      <c r="G99" s="22"/>
    </row>
    <row r="100" spans="1:7" ht="25.5" hidden="1" customHeight="1" outlineLevel="1" x14ac:dyDescent="0.2">
      <c r="A100" s="70"/>
      <c r="B100" s="11" t="s">
        <v>75</v>
      </c>
      <c r="C100" s="12" t="s">
        <v>18</v>
      </c>
      <c r="D100" s="12">
        <v>2.0000000000000001E-4</v>
      </c>
      <c r="E100" s="19"/>
      <c r="F100" s="19">
        <v>0</v>
      </c>
      <c r="G100" s="22"/>
    </row>
    <row r="101" spans="1:7" ht="12.75" hidden="1" customHeight="1" outlineLevel="1" x14ac:dyDescent="0.2">
      <c r="A101" s="70"/>
      <c r="B101" s="11" t="s">
        <v>63</v>
      </c>
      <c r="C101" s="12" t="s">
        <v>64</v>
      </c>
      <c r="D101" s="12">
        <v>7.4000000000000003E-3</v>
      </c>
      <c r="E101" s="19"/>
      <c r="F101" s="19">
        <v>0</v>
      </c>
      <c r="G101" s="22"/>
    </row>
    <row r="102" spans="1:7" ht="12.75" hidden="1" customHeight="1" outlineLevel="1" x14ac:dyDescent="0.2">
      <c r="A102" s="70"/>
      <c r="B102" s="11" t="s">
        <v>76</v>
      </c>
      <c r="C102" s="12" t="s">
        <v>18</v>
      </c>
      <c r="D102" s="12">
        <v>2.0000000000000001E-4</v>
      </c>
      <c r="E102" s="19"/>
      <c r="F102" s="19">
        <v>0</v>
      </c>
      <c r="G102" s="22"/>
    </row>
    <row r="103" spans="1:7" ht="38.25" hidden="1" customHeight="1" outlineLevel="1" x14ac:dyDescent="0.2">
      <c r="A103" s="70"/>
      <c r="B103" s="11" t="s">
        <v>77</v>
      </c>
      <c r="C103" s="12" t="s">
        <v>25</v>
      </c>
      <c r="D103" s="12">
        <v>7.4999999999999997E-2</v>
      </c>
      <c r="E103" s="19"/>
      <c r="F103" s="19">
        <v>0</v>
      </c>
      <c r="G103" s="22"/>
    </row>
    <row r="104" spans="1:7" ht="25.5" hidden="1" customHeight="1" outlineLevel="1" x14ac:dyDescent="0.2">
      <c r="A104" s="70"/>
      <c r="B104" s="11" t="s">
        <v>69</v>
      </c>
      <c r="C104" s="12" t="s">
        <v>1</v>
      </c>
      <c r="D104" s="12">
        <v>1.056</v>
      </c>
      <c r="E104" s="19"/>
      <c r="F104" s="19">
        <v>0</v>
      </c>
      <c r="G104" s="22"/>
    </row>
    <row r="105" spans="1:7" ht="63.75" collapsed="1" x14ac:dyDescent="0.2">
      <c r="A105" s="71"/>
      <c r="B105" s="11" t="s">
        <v>78</v>
      </c>
      <c r="C105" s="12" t="s">
        <v>79</v>
      </c>
      <c r="D105" s="12">
        <v>0.03</v>
      </c>
      <c r="E105" s="19"/>
      <c r="F105" s="19"/>
      <c r="G105" s="22"/>
    </row>
    <row r="106" spans="1:7" ht="51" x14ac:dyDescent="0.2">
      <c r="A106" s="10">
        <v>18</v>
      </c>
      <c r="B106" s="11" t="s">
        <v>124</v>
      </c>
      <c r="C106" s="12" t="s">
        <v>39</v>
      </c>
      <c r="D106" s="12">
        <v>1</v>
      </c>
      <c r="E106" s="19">
        <v>1717.2</v>
      </c>
      <c r="F106" s="19">
        <f>ROUND(D106*E106,2)</f>
        <v>1717.2</v>
      </c>
      <c r="G106" s="22"/>
    </row>
    <row r="107" spans="1:7" hidden="1" outlineLevel="1" x14ac:dyDescent="0.2">
      <c r="A107" s="10"/>
      <c r="B107" s="11" t="s">
        <v>80</v>
      </c>
      <c r="C107" s="12" t="s">
        <v>11</v>
      </c>
      <c r="D107" s="12">
        <v>1.02</v>
      </c>
      <c r="E107" s="19"/>
      <c r="F107" s="19">
        <v>0</v>
      </c>
      <c r="G107" s="22"/>
    </row>
    <row r="108" spans="1:7" hidden="1" outlineLevel="1" x14ac:dyDescent="0.2">
      <c r="A108" s="10"/>
      <c r="B108" s="11" t="s">
        <v>33</v>
      </c>
      <c r="C108" s="12" t="s">
        <v>11</v>
      </c>
      <c r="D108" s="12">
        <v>0.38</v>
      </c>
      <c r="E108" s="19"/>
      <c r="F108" s="19">
        <v>0</v>
      </c>
      <c r="G108" s="22"/>
    </row>
    <row r="109" spans="1:7" ht="51" hidden="1" outlineLevel="1" x14ac:dyDescent="0.2">
      <c r="A109" s="10"/>
      <c r="B109" s="11" t="s">
        <v>57</v>
      </c>
      <c r="C109" s="12" t="s">
        <v>13</v>
      </c>
      <c r="D109" s="12">
        <v>0.02</v>
      </c>
      <c r="E109" s="19"/>
      <c r="F109" s="19">
        <v>0</v>
      </c>
      <c r="G109" s="22"/>
    </row>
    <row r="110" spans="1:7" hidden="1" outlineLevel="1" x14ac:dyDescent="0.2">
      <c r="A110" s="10"/>
      <c r="B110" s="11" t="s">
        <v>60</v>
      </c>
      <c r="C110" s="12" t="s">
        <v>13</v>
      </c>
      <c r="D110" s="12">
        <v>0.36</v>
      </c>
      <c r="E110" s="19"/>
      <c r="F110" s="19">
        <v>0</v>
      </c>
      <c r="G110" s="22"/>
    </row>
    <row r="111" spans="1:7" ht="25.5" hidden="1" outlineLevel="1" x14ac:dyDescent="0.2">
      <c r="A111" s="10"/>
      <c r="B111" s="11" t="s">
        <v>16</v>
      </c>
      <c r="C111" s="12" t="s">
        <v>13</v>
      </c>
      <c r="D111" s="12">
        <v>0.02</v>
      </c>
      <c r="E111" s="19"/>
      <c r="F111" s="19">
        <v>0</v>
      </c>
      <c r="G111" s="22"/>
    </row>
    <row r="112" spans="1:7" hidden="1" outlineLevel="1" x14ac:dyDescent="0.2">
      <c r="A112" s="10"/>
      <c r="B112" s="11" t="s">
        <v>81</v>
      </c>
      <c r="C112" s="12" t="s">
        <v>25</v>
      </c>
      <c r="D112" s="12">
        <v>1.2E-2</v>
      </c>
      <c r="E112" s="19"/>
      <c r="F112" s="19">
        <v>0</v>
      </c>
      <c r="G112" s="22"/>
    </row>
    <row r="113" spans="1:7" ht="51" hidden="1" outlineLevel="1" x14ac:dyDescent="0.2">
      <c r="A113" s="10"/>
      <c r="B113" s="11" t="s">
        <v>82</v>
      </c>
      <c r="C113" s="12" t="s">
        <v>25</v>
      </c>
      <c r="D113" s="12">
        <v>0.01</v>
      </c>
      <c r="E113" s="19"/>
      <c r="F113" s="19">
        <v>0</v>
      </c>
      <c r="G113" s="22"/>
    </row>
    <row r="114" spans="1:7" ht="51" hidden="1" outlineLevel="1" x14ac:dyDescent="0.2">
      <c r="A114" s="10"/>
      <c r="B114" s="11" t="s">
        <v>83</v>
      </c>
      <c r="C114" s="12" t="s">
        <v>18</v>
      </c>
      <c r="D114" s="12">
        <v>5.0000000000000001E-4</v>
      </c>
      <c r="E114" s="19"/>
      <c r="F114" s="19">
        <v>0</v>
      </c>
      <c r="G114" s="22"/>
    </row>
    <row r="115" spans="1:7" hidden="1" outlineLevel="1" x14ac:dyDescent="0.2">
      <c r="A115" s="10"/>
      <c r="B115" s="11" t="s">
        <v>84</v>
      </c>
      <c r="C115" s="12" t="s">
        <v>25</v>
      </c>
      <c r="D115" s="12">
        <v>0.01</v>
      </c>
      <c r="E115" s="19"/>
      <c r="F115" s="19">
        <v>0</v>
      </c>
      <c r="G115" s="22"/>
    </row>
    <row r="116" spans="1:7" ht="25.5" hidden="1" outlineLevel="1" x14ac:dyDescent="0.2">
      <c r="A116" s="10"/>
      <c r="B116" s="11" t="s">
        <v>69</v>
      </c>
      <c r="C116" s="12" t="s">
        <v>1</v>
      </c>
      <c r="D116" s="12">
        <v>0.28000000000000003</v>
      </c>
      <c r="E116" s="19"/>
      <c r="F116" s="19">
        <v>0</v>
      </c>
      <c r="G116" s="22"/>
    </row>
    <row r="117" spans="1:7" collapsed="1" x14ac:dyDescent="0.2">
      <c r="A117" s="69">
        <v>19</v>
      </c>
      <c r="B117" s="33" t="s">
        <v>152</v>
      </c>
      <c r="C117" s="34" t="s">
        <v>39</v>
      </c>
      <c r="D117" s="34">
        <v>40</v>
      </c>
      <c r="E117" s="35">
        <v>131.25</v>
      </c>
      <c r="F117" s="35">
        <f>ROUND(D117*E117,2)</f>
        <v>5250</v>
      </c>
      <c r="G117" s="22"/>
    </row>
    <row r="118" spans="1:7" ht="25.5" hidden="1" customHeight="1" outlineLevel="1" x14ac:dyDescent="0.2">
      <c r="A118" s="70"/>
      <c r="B118" s="30" t="s">
        <v>40</v>
      </c>
      <c r="C118" s="31" t="s">
        <v>2</v>
      </c>
      <c r="D118" s="31">
        <v>4.5599999999999996</v>
      </c>
      <c r="E118" s="32"/>
      <c r="F118" s="32">
        <v>0</v>
      </c>
      <c r="G118" s="22"/>
    </row>
    <row r="119" spans="1:7" ht="25.5" collapsed="1" x14ac:dyDescent="0.2">
      <c r="A119" s="71"/>
      <c r="B119" s="36" t="s">
        <v>45</v>
      </c>
      <c r="C119" s="37" t="s">
        <v>46</v>
      </c>
      <c r="D119" s="37">
        <v>1</v>
      </c>
      <c r="E119" s="38"/>
      <c r="F119" s="38"/>
      <c r="G119" s="22"/>
    </row>
    <row r="120" spans="1:7" ht="14.25" x14ac:dyDescent="0.2">
      <c r="A120" s="75" t="s">
        <v>125</v>
      </c>
      <c r="B120" s="78"/>
      <c r="C120" s="78"/>
      <c r="D120" s="79"/>
      <c r="E120" s="44"/>
      <c r="F120" s="45">
        <f>F121+F122+F123+F124+F125+F127+F128+F129</f>
        <v>32948</v>
      </c>
      <c r="G120" s="58"/>
    </row>
    <row r="121" spans="1:7" ht="63.75" x14ac:dyDescent="0.2">
      <c r="A121" s="10">
        <v>26</v>
      </c>
      <c r="B121" s="11" t="s">
        <v>126</v>
      </c>
      <c r="C121" s="12" t="s">
        <v>31</v>
      </c>
      <c r="D121" s="12">
        <v>0.4</v>
      </c>
      <c r="E121" s="19">
        <v>3381</v>
      </c>
      <c r="F121" s="19">
        <v>1352.4</v>
      </c>
      <c r="G121" s="59"/>
    </row>
    <row r="122" spans="1:7" ht="63.75" x14ac:dyDescent="0.2">
      <c r="A122" s="10">
        <v>27</v>
      </c>
      <c r="B122" s="11" t="s">
        <v>26</v>
      </c>
      <c r="C122" s="12" t="s">
        <v>27</v>
      </c>
      <c r="D122" s="12">
        <v>0.08</v>
      </c>
      <c r="E122" s="19">
        <v>450</v>
      </c>
      <c r="F122" s="19">
        <v>36</v>
      </c>
      <c r="G122" s="59"/>
    </row>
    <row r="123" spans="1:7" ht="178.5" x14ac:dyDescent="0.2">
      <c r="A123" s="10">
        <v>28</v>
      </c>
      <c r="B123" s="11" t="s">
        <v>28</v>
      </c>
      <c r="C123" s="12" t="s">
        <v>27</v>
      </c>
      <c r="D123" s="12">
        <v>0.08</v>
      </c>
      <c r="E123" s="19">
        <v>330</v>
      </c>
      <c r="F123" s="19">
        <v>26.4</v>
      </c>
      <c r="G123" s="59"/>
    </row>
    <row r="124" spans="1:7" ht="63.75" x14ac:dyDescent="0.2">
      <c r="A124" s="10">
        <v>29</v>
      </c>
      <c r="B124" s="11" t="s">
        <v>29</v>
      </c>
      <c r="C124" s="12" t="s">
        <v>27</v>
      </c>
      <c r="D124" s="12">
        <v>0.08</v>
      </c>
      <c r="E124" s="19">
        <v>450</v>
      </c>
      <c r="F124" s="19">
        <v>36</v>
      </c>
      <c r="G124" s="59"/>
    </row>
    <row r="125" spans="1:7" ht="25.5" x14ac:dyDescent="0.2">
      <c r="A125" s="69">
        <v>30</v>
      </c>
      <c r="B125" s="33" t="s">
        <v>127</v>
      </c>
      <c r="C125" s="34" t="s">
        <v>39</v>
      </c>
      <c r="D125" s="34">
        <v>80</v>
      </c>
      <c r="E125" s="35">
        <v>385.63</v>
      </c>
      <c r="F125" s="35">
        <v>30850.400000000001</v>
      </c>
      <c r="G125" s="59"/>
    </row>
    <row r="126" spans="1:7" ht="25.5" x14ac:dyDescent="0.2">
      <c r="A126" s="71"/>
      <c r="B126" s="36" t="s">
        <v>45</v>
      </c>
      <c r="C126" s="37" t="s">
        <v>46</v>
      </c>
      <c r="D126" s="37">
        <v>8</v>
      </c>
      <c r="E126" s="38"/>
      <c r="F126" s="38"/>
      <c r="G126" s="59"/>
    </row>
    <row r="127" spans="1:7" ht="38.25" x14ac:dyDescent="0.2">
      <c r="A127" s="10">
        <v>32</v>
      </c>
      <c r="B127" s="11" t="s">
        <v>36</v>
      </c>
      <c r="C127" s="12" t="s">
        <v>27</v>
      </c>
      <c r="D127" s="12">
        <v>0.69</v>
      </c>
      <c r="E127" s="19">
        <v>273.04000000000002</v>
      </c>
      <c r="F127" s="19">
        <v>188.4</v>
      </c>
      <c r="G127" s="59"/>
    </row>
    <row r="128" spans="1:7" ht="174.75" customHeight="1" x14ac:dyDescent="0.2">
      <c r="A128" s="10">
        <v>33</v>
      </c>
      <c r="B128" s="11" t="s">
        <v>37</v>
      </c>
      <c r="C128" s="12" t="s">
        <v>27</v>
      </c>
      <c r="D128" s="12">
        <v>0.69</v>
      </c>
      <c r="E128" s="19">
        <v>391.3</v>
      </c>
      <c r="F128" s="19">
        <v>270</v>
      </c>
      <c r="G128" s="59"/>
    </row>
    <row r="129" spans="1:7" ht="38.25" x14ac:dyDescent="0.2">
      <c r="A129" s="10">
        <v>34</v>
      </c>
      <c r="B129" s="11" t="s">
        <v>38</v>
      </c>
      <c r="C129" s="12" t="s">
        <v>27</v>
      </c>
      <c r="D129" s="12">
        <v>0.69</v>
      </c>
      <c r="E129" s="19">
        <v>273.04000000000002</v>
      </c>
      <c r="F129" s="19">
        <v>188.4</v>
      </c>
      <c r="G129" s="59"/>
    </row>
    <row r="130" spans="1:7" ht="14.25" x14ac:dyDescent="0.2">
      <c r="A130" s="75" t="s">
        <v>128</v>
      </c>
      <c r="B130" s="78"/>
      <c r="C130" s="78"/>
      <c r="D130" s="79"/>
      <c r="E130" s="48"/>
      <c r="F130" s="48">
        <f>F131+F132+F133+F134+F135+F136+F137</f>
        <v>73977.600000000006</v>
      </c>
      <c r="G130" s="59"/>
    </row>
    <row r="131" spans="1:7" ht="51" x14ac:dyDescent="0.2">
      <c r="A131" s="10">
        <v>35</v>
      </c>
      <c r="B131" s="11" t="s">
        <v>129</v>
      </c>
      <c r="C131" s="12" t="s">
        <v>55</v>
      </c>
      <c r="D131" s="12">
        <v>2</v>
      </c>
      <c r="E131" s="19">
        <v>21201</v>
      </c>
      <c r="F131" s="19">
        <v>42402</v>
      </c>
      <c r="G131" s="59"/>
    </row>
    <row r="132" spans="1:7" ht="25.5" x14ac:dyDescent="0.2">
      <c r="A132" s="10">
        <v>36</v>
      </c>
      <c r="B132" s="11" t="s">
        <v>130</v>
      </c>
      <c r="C132" s="12" t="s">
        <v>39</v>
      </c>
      <c r="D132" s="12">
        <v>2</v>
      </c>
      <c r="E132" s="19">
        <v>717.6</v>
      </c>
      <c r="F132" s="19">
        <v>1435.2</v>
      </c>
      <c r="G132" s="59"/>
    </row>
    <row r="133" spans="1:7" ht="38.25" x14ac:dyDescent="0.2">
      <c r="A133" s="10">
        <v>37</v>
      </c>
      <c r="B133" s="11" t="s">
        <v>131</v>
      </c>
      <c r="C133" s="12" t="s">
        <v>55</v>
      </c>
      <c r="D133" s="12">
        <v>1</v>
      </c>
      <c r="E133" s="19">
        <v>21200.400000000001</v>
      </c>
      <c r="F133" s="19">
        <v>21200.400000000001</v>
      </c>
      <c r="G133" s="59"/>
    </row>
    <row r="134" spans="1:7" ht="38.25" x14ac:dyDescent="0.2">
      <c r="A134" s="10">
        <v>38</v>
      </c>
      <c r="B134" s="11" t="s">
        <v>132</v>
      </c>
      <c r="C134" s="12" t="s">
        <v>39</v>
      </c>
      <c r="D134" s="12">
        <v>2</v>
      </c>
      <c r="E134" s="19">
        <v>717.6</v>
      </c>
      <c r="F134" s="19">
        <v>1435.2</v>
      </c>
      <c r="G134" s="59"/>
    </row>
    <row r="135" spans="1:7" ht="63.75" x14ac:dyDescent="0.2">
      <c r="A135" s="10">
        <v>39</v>
      </c>
      <c r="B135" s="11" t="s">
        <v>133</v>
      </c>
      <c r="C135" s="12" t="s">
        <v>55</v>
      </c>
      <c r="D135" s="12">
        <v>0.3</v>
      </c>
      <c r="E135" s="19">
        <v>7068</v>
      </c>
      <c r="F135" s="19">
        <v>2120.4</v>
      </c>
      <c r="G135" s="59"/>
    </row>
    <row r="136" spans="1:7" ht="38.25" x14ac:dyDescent="0.2">
      <c r="A136" s="10">
        <v>40</v>
      </c>
      <c r="B136" s="11" t="s">
        <v>134</v>
      </c>
      <c r="C136" s="12" t="s">
        <v>39</v>
      </c>
      <c r="D136" s="12">
        <v>1</v>
      </c>
      <c r="E136" s="19">
        <v>1036.8</v>
      </c>
      <c r="F136" s="19">
        <v>1036.8</v>
      </c>
      <c r="G136" s="59"/>
    </row>
    <row r="137" spans="1:7" ht="25.5" x14ac:dyDescent="0.2">
      <c r="A137" s="69">
        <v>41</v>
      </c>
      <c r="B137" s="33" t="s">
        <v>135</v>
      </c>
      <c r="C137" s="34" t="s">
        <v>39</v>
      </c>
      <c r="D137" s="34">
        <v>40</v>
      </c>
      <c r="E137" s="35">
        <v>108.69</v>
      </c>
      <c r="F137" s="35">
        <v>4347.6000000000004</v>
      </c>
      <c r="G137" s="59"/>
    </row>
    <row r="138" spans="1:7" ht="25.5" x14ac:dyDescent="0.2">
      <c r="A138" s="71"/>
      <c r="B138" s="36" t="s">
        <v>45</v>
      </c>
      <c r="C138" s="37" t="s">
        <v>46</v>
      </c>
      <c r="D138" s="37">
        <v>1</v>
      </c>
      <c r="E138" s="38"/>
      <c r="F138" s="38"/>
      <c r="G138" s="59"/>
    </row>
    <row r="139" spans="1:7" ht="17.25" customHeight="1" x14ac:dyDescent="0.25">
      <c r="A139" s="75" t="s">
        <v>119</v>
      </c>
      <c r="B139" s="76"/>
      <c r="C139" s="76"/>
      <c r="D139" s="77"/>
      <c r="E139" s="42"/>
      <c r="F139" s="43">
        <f>F140+F200+F250+F293</f>
        <v>326501.01</v>
      </c>
      <c r="G139" s="20"/>
    </row>
    <row r="140" spans="1:7" s="47" customFormat="1" ht="17.25" customHeight="1" x14ac:dyDescent="0.2">
      <c r="A140" s="75" t="s">
        <v>7</v>
      </c>
      <c r="B140" s="78"/>
      <c r="C140" s="78"/>
      <c r="D140" s="79"/>
      <c r="E140" s="44"/>
      <c r="F140" s="45">
        <f>F141+F148+F155+F156+F157+F158+F182+F183+F184+F185+F191+F192+F193+F194</f>
        <v>77892.2</v>
      </c>
      <c r="G140" s="46"/>
    </row>
    <row r="141" spans="1:7" ht="72" customHeight="1" x14ac:dyDescent="0.2">
      <c r="A141" s="10">
        <v>1</v>
      </c>
      <c r="B141" s="11" t="s">
        <v>8</v>
      </c>
      <c r="C141" s="12" t="s">
        <v>9</v>
      </c>
      <c r="D141" s="12">
        <v>0.04</v>
      </c>
      <c r="E141" s="19">
        <v>43380</v>
      </c>
      <c r="F141" s="19">
        <f>ROUND(D141*E141,2)</f>
        <v>1735.2</v>
      </c>
      <c r="G141" s="22"/>
    </row>
    <row r="142" spans="1:7" hidden="1" outlineLevel="1" x14ac:dyDescent="0.2">
      <c r="A142" s="10"/>
      <c r="B142" s="11" t="s">
        <v>10</v>
      </c>
      <c r="C142" s="12" t="s">
        <v>11</v>
      </c>
      <c r="D142" s="12">
        <v>1.43</v>
      </c>
      <c r="E142" s="19"/>
      <c r="F142" s="19">
        <v>0</v>
      </c>
      <c r="G142" s="22"/>
    </row>
    <row r="143" spans="1:7" ht="38.25" hidden="1" outlineLevel="1" x14ac:dyDescent="0.2">
      <c r="A143" s="10"/>
      <c r="B143" s="11" t="s">
        <v>12</v>
      </c>
      <c r="C143" s="12" t="s">
        <v>13</v>
      </c>
      <c r="D143" s="12">
        <v>1.33</v>
      </c>
      <c r="E143" s="19"/>
      <c r="F143" s="19">
        <v>0</v>
      </c>
      <c r="G143" s="22"/>
    </row>
    <row r="144" spans="1:7" ht="63.75" hidden="1" outlineLevel="1" x14ac:dyDescent="0.2">
      <c r="A144" s="10"/>
      <c r="B144" s="11" t="s">
        <v>14</v>
      </c>
      <c r="C144" s="12" t="s">
        <v>13</v>
      </c>
      <c r="D144" s="12">
        <v>0.14000000000000001</v>
      </c>
      <c r="E144" s="19"/>
      <c r="F144" s="19">
        <v>0</v>
      </c>
      <c r="G144" s="22"/>
    </row>
    <row r="145" spans="1:7" ht="25.5" hidden="1" outlineLevel="1" x14ac:dyDescent="0.2">
      <c r="A145" s="10"/>
      <c r="B145" s="11" t="s">
        <v>15</v>
      </c>
      <c r="C145" s="12" t="s">
        <v>13</v>
      </c>
      <c r="D145" s="12">
        <v>0.03</v>
      </c>
      <c r="E145" s="19"/>
      <c r="F145" s="19">
        <v>0</v>
      </c>
      <c r="G145" s="22"/>
    </row>
    <row r="146" spans="1:7" ht="25.5" hidden="1" outlineLevel="1" x14ac:dyDescent="0.2">
      <c r="A146" s="10"/>
      <c r="B146" s="11" t="s">
        <v>16</v>
      </c>
      <c r="C146" s="12" t="s">
        <v>13</v>
      </c>
      <c r="D146" s="12"/>
      <c r="E146" s="19"/>
      <c r="F146" s="19">
        <v>0</v>
      </c>
      <c r="G146" s="22"/>
    </row>
    <row r="147" spans="1:7" ht="25.5" hidden="1" outlineLevel="1" x14ac:dyDescent="0.2">
      <c r="A147" s="10"/>
      <c r="B147" s="11" t="s">
        <v>17</v>
      </c>
      <c r="C147" s="12" t="s">
        <v>18</v>
      </c>
      <c r="D147" s="12">
        <v>1.6999999999999999E-3</v>
      </c>
      <c r="E147" s="19"/>
      <c r="F147" s="19">
        <v>0</v>
      </c>
      <c r="G147" s="22"/>
    </row>
    <row r="148" spans="1:7" ht="55.5" customHeight="1" collapsed="1" x14ac:dyDescent="0.2">
      <c r="A148" s="10">
        <v>2</v>
      </c>
      <c r="B148" s="11" t="s">
        <v>149</v>
      </c>
      <c r="C148" s="12" t="s">
        <v>19</v>
      </c>
      <c r="D148" s="12">
        <v>1.4999999999999999E-2</v>
      </c>
      <c r="E148" s="19">
        <v>20320</v>
      </c>
      <c r="F148" s="19">
        <f>ROUND(D148*E148,2)</f>
        <v>304.8</v>
      </c>
      <c r="G148" s="22"/>
    </row>
    <row r="149" spans="1:7" hidden="1" outlineLevel="1" x14ac:dyDescent="0.2">
      <c r="A149" s="10"/>
      <c r="B149" s="11" t="s">
        <v>20</v>
      </c>
      <c r="C149" s="12" t="s">
        <v>11</v>
      </c>
      <c r="D149" s="12">
        <v>0.54</v>
      </c>
      <c r="E149" s="19"/>
      <c r="F149" s="19">
        <v>0</v>
      </c>
      <c r="G149" s="22"/>
    </row>
    <row r="150" spans="1:7" ht="38.25" hidden="1" outlineLevel="1" x14ac:dyDescent="0.2">
      <c r="A150" s="10"/>
      <c r="B150" s="11" t="s">
        <v>21</v>
      </c>
      <c r="C150" s="12" t="s">
        <v>13</v>
      </c>
      <c r="D150" s="12"/>
      <c r="E150" s="19"/>
      <c r="F150" s="19">
        <v>0</v>
      </c>
      <c r="G150" s="22"/>
    </row>
    <row r="151" spans="1:7" ht="25.5" hidden="1" outlineLevel="1" x14ac:dyDescent="0.2">
      <c r="A151" s="10"/>
      <c r="B151" s="11" t="s">
        <v>16</v>
      </c>
      <c r="C151" s="12" t="s">
        <v>13</v>
      </c>
      <c r="D151" s="12"/>
      <c r="E151" s="19"/>
      <c r="F151" s="19">
        <v>0</v>
      </c>
      <c r="G151" s="22"/>
    </row>
    <row r="152" spans="1:7" ht="51" hidden="1" outlineLevel="1" x14ac:dyDescent="0.2">
      <c r="A152" s="10"/>
      <c r="B152" s="11" t="s">
        <v>22</v>
      </c>
      <c r="C152" s="12" t="s">
        <v>18</v>
      </c>
      <c r="D152" s="12">
        <v>2.0000000000000001E-4</v>
      </c>
      <c r="E152" s="19"/>
      <c r="F152" s="19">
        <v>0</v>
      </c>
      <c r="G152" s="22"/>
    </row>
    <row r="153" spans="1:7" ht="25.5" hidden="1" outlineLevel="1" x14ac:dyDescent="0.2">
      <c r="A153" s="10"/>
      <c r="B153" s="11" t="s">
        <v>23</v>
      </c>
      <c r="C153" s="12" t="s">
        <v>18</v>
      </c>
      <c r="D153" s="12">
        <v>1E-4</v>
      </c>
      <c r="E153" s="19"/>
      <c r="F153" s="19">
        <v>0</v>
      </c>
      <c r="G153" s="22"/>
    </row>
    <row r="154" spans="1:7" hidden="1" outlineLevel="1" x14ac:dyDescent="0.2">
      <c r="A154" s="10"/>
      <c r="B154" s="11" t="s">
        <v>24</v>
      </c>
      <c r="C154" s="12" t="s">
        <v>25</v>
      </c>
      <c r="D154" s="12">
        <v>1.5E-3</v>
      </c>
      <c r="E154" s="19"/>
      <c r="F154" s="19">
        <v>0</v>
      </c>
      <c r="G154" s="22"/>
    </row>
    <row r="155" spans="1:7" ht="63.75" collapsed="1" x14ac:dyDescent="0.2">
      <c r="A155" s="10">
        <v>3</v>
      </c>
      <c r="B155" s="11" t="s">
        <v>89</v>
      </c>
      <c r="C155" s="12" t="s">
        <v>27</v>
      </c>
      <c r="D155" s="12">
        <v>0.4</v>
      </c>
      <c r="E155" s="19">
        <v>456</v>
      </c>
      <c r="F155" s="19">
        <f>ROUND(D155*E155,2)</f>
        <v>182.4</v>
      </c>
      <c r="G155" s="22"/>
    </row>
    <row r="156" spans="1:7" ht="178.5" x14ac:dyDescent="0.2">
      <c r="A156" s="10">
        <v>4</v>
      </c>
      <c r="B156" s="11" t="s">
        <v>90</v>
      </c>
      <c r="C156" s="12" t="s">
        <v>27</v>
      </c>
      <c r="D156" s="12">
        <v>0.4</v>
      </c>
      <c r="E156" s="19">
        <v>351</v>
      </c>
      <c r="F156" s="19">
        <f>ROUND(D156*E156,2)</f>
        <v>140.4</v>
      </c>
      <c r="G156" s="22"/>
    </row>
    <row r="157" spans="1:7" ht="63.75" x14ac:dyDescent="0.2">
      <c r="A157" s="10">
        <v>5</v>
      </c>
      <c r="B157" s="11" t="s">
        <v>91</v>
      </c>
      <c r="C157" s="12" t="s">
        <v>27</v>
      </c>
      <c r="D157" s="12">
        <v>0.4</v>
      </c>
      <c r="E157" s="19">
        <v>456</v>
      </c>
      <c r="F157" s="19">
        <f>ROUND(D157*E157,2)</f>
        <v>182.4</v>
      </c>
      <c r="G157" s="22"/>
    </row>
    <row r="158" spans="1:7" ht="38.25" x14ac:dyDescent="0.2">
      <c r="A158" s="10">
        <v>6</v>
      </c>
      <c r="B158" s="11" t="s">
        <v>154</v>
      </c>
      <c r="C158" s="12" t="s">
        <v>92</v>
      </c>
      <c r="D158" s="12">
        <v>0.4</v>
      </c>
      <c r="E158" s="19">
        <v>32922</v>
      </c>
      <c r="F158" s="19">
        <f>ROUND(D158*E158,2)</f>
        <v>13168.8</v>
      </c>
      <c r="G158" s="22"/>
    </row>
    <row r="159" spans="1:7" hidden="1" outlineLevel="1" x14ac:dyDescent="0.2">
      <c r="A159" s="10"/>
      <c r="B159" s="11" t="s">
        <v>93</v>
      </c>
      <c r="C159" s="12" t="s">
        <v>11</v>
      </c>
      <c r="D159" s="12">
        <v>12.95</v>
      </c>
      <c r="E159" s="19"/>
      <c r="F159" s="19">
        <v>0</v>
      </c>
      <c r="G159" s="22"/>
    </row>
    <row r="160" spans="1:7" hidden="1" outlineLevel="1" x14ac:dyDescent="0.2">
      <c r="A160" s="10"/>
      <c r="B160" s="11" t="s">
        <v>33</v>
      </c>
      <c r="C160" s="12" t="s">
        <v>11</v>
      </c>
      <c r="D160" s="12">
        <v>2.2599999999999998</v>
      </c>
      <c r="E160" s="19"/>
      <c r="F160" s="19">
        <v>0</v>
      </c>
      <c r="G160" s="22"/>
    </row>
    <row r="161" spans="1:7" ht="38.25" hidden="1" outlineLevel="1" x14ac:dyDescent="0.2">
      <c r="A161" s="10"/>
      <c r="B161" s="11" t="s">
        <v>94</v>
      </c>
      <c r="C161" s="12" t="s">
        <v>13</v>
      </c>
      <c r="D161" s="12">
        <v>0.03</v>
      </c>
      <c r="E161" s="19"/>
      <c r="F161" s="19">
        <v>0</v>
      </c>
      <c r="G161" s="22"/>
    </row>
    <row r="162" spans="1:7" ht="38.25" hidden="1" outlineLevel="1" x14ac:dyDescent="0.2">
      <c r="A162" s="10"/>
      <c r="B162" s="11" t="s">
        <v>95</v>
      </c>
      <c r="C162" s="12" t="s">
        <v>13</v>
      </c>
      <c r="D162" s="12">
        <v>0.05</v>
      </c>
      <c r="E162" s="19"/>
      <c r="F162" s="19">
        <v>0</v>
      </c>
      <c r="G162" s="22"/>
    </row>
    <row r="163" spans="1:7" ht="38.25" hidden="1" outlineLevel="1" x14ac:dyDescent="0.2">
      <c r="A163" s="10"/>
      <c r="B163" s="11" t="s">
        <v>96</v>
      </c>
      <c r="C163" s="12" t="s">
        <v>13</v>
      </c>
      <c r="D163" s="12">
        <v>2.1800000000000002</v>
      </c>
      <c r="E163" s="19"/>
      <c r="F163" s="19">
        <v>0</v>
      </c>
      <c r="G163" s="22"/>
    </row>
    <row r="164" spans="1:7" ht="25.5" hidden="1" outlineLevel="1" x14ac:dyDescent="0.2">
      <c r="A164" s="10"/>
      <c r="B164" s="11" t="s">
        <v>58</v>
      </c>
      <c r="C164" s="12" t="s">
        <v>13</v>
      </c>
      <c r="D164" s="12">
        <v>0.38</v>
      </c>
      <c r="E164" s="19"/>
      <c r="F164" s="19">
        <v>0</v>
      </c>
      <c r="G164" s="22"/>
    </row>
    <row r="165" spans="1:7" ht="25.5" hidden="1" outlineLevel="1" x14ac:dyDescent="0.2">
      <c r="A165" s="10"/>
      <c r="B165" s="11" t="s">
        <v>97</v>
      </c>
      <c r="C165" s="12" t="s">
        <v>13</v>
      </c>
      <c r="D165" s="12">
        <v>0.67</v>
      </c>
      <c r="E165" s="19"/>
      <c r="F165" s="19">
        <v>0</v>
      </c>
      <c r="G165" s="22"/>
    </row>
    <row r="166" spans="1:7" ht="38.25" hidden="1" outlineLevel="1" x14ac:dyDescent="0.2">
      <c r="A166" s="10"/>
      <c r="B166" s="11" t="s">
        <v>12</v>
      </c>
      <c r="C166" s="12" t="s">
        <v>13</v>
      </c>
      <c r="D166" s="12">
        <v>3.85</v>
      </c>
      <c r="E166" s="19"/>
      <c r="F166" s="19">
        <v>0</v>
      </c>
      <c r="G166" s="22"/>
    </row>
    <row r="167" spans="1:7" ht="63.75" hidden="1" outlineLevel="1" x14ac:dyDescent="0.2">
      <c r="A167" s="10"/>
      <c r="B167" s="11" t="s">
        <v>14</v>
      </c>
      <c r="C167" s="12" t="s">
        <v>13</v>
      </c>
      <c r="D167" s="12">
        <v>0.16</v>
      </c>
      <c r="E167" s="19"/>
      <c r="F167" s="19">
        <v>0</v>
      </c>
      <c r="G167" s="22"/>
    </row>
    <row r="168" spans="1:7" ht="25.5" hidden="1" outlineLevel="1" x14ac:dyDescent="0.2">
      <c r="A168" s="10"/>
      <c r="B168" s="11" t="s">
        <v>15</v>
      </c>
      <c r="C168" s="12" t="s">
        <v>13</v>
      </c>
      <c r="D168" s="12">
        <v>0.12</v>
      </c>
      <c r="E168" s="19"/>
      <c r="F168" s="19">
        <v>0</v>
      </c>
      <c r="G168" s="22"/>
    </row>
    <row r="169" spans="1:7" ht="25.5" hidden="1" outlineLevel="1" x14ac:dyDescent="0.2">
      <c r="A169" s="10"/>
      <c r="B169" s="11" t="s">
        <v>16</v>
      </c>
      <c r="C169" s="12" t="s">
        <v>13</v>
      </c>
      <c r="D169" s="12">
        <v>0.08</v>
      </c>
      <c r="E169" s="19"/>
      <c r="F169" s="19">
        <v>0</v>
      </c>
      <c r="G169" s="22"/>
    </row>
    <row r="170" spans="1:7" ht="25.5" hidden="1" outlineLevel="1" x14ac:dyDescent="0.2">
      <c r="A170" s="10"/>
      <c r="B170" s="11" t="s">
        <v>98</v>
      </c>
      <c r="C170" s="12" t="s">
        <v>18</v>
      </c>
      <c r="D170" s="12"/>
      <c r="E170" s="19"/>
      <c r="F170" s="19">
        <v>0</v>
      </c>
      <c r="G170" s="22"/>
    </row>
    <row r="171" spans="1:7" ht="25.5" hidden="1" outlineLevel="1" x14ac:dyDescent="0.2">
      <c r="A171" s="10"/>
      <c r="B171" s="11" t="s">
        <v>99</v>
      </c>
      <c r="C171" s="12" t="s">
        <v>100</v>
      </c>
      <c r="D171" s="12">
        <v>0.54800000000000004</v>
      </c>
      <c r="E171" s="19"/>
      <c r="F171" s="19">
        <v>0</v>
      </c>
      <c r="G171" s="22"/>
    </row>
    <row r="172" spans="1:7" ht="25.5" hidden="1" outlineLevel="1" x14ac:dyDescent="0.2">
      <c r="A172" s="10"/>
      <c r="B172" s="11" t="s">
        <v>101</v>
      </c>
      <c r="C172" s="12" t="s">
        <v>18</v>
      </c>
      <c r="D172" s="12"/>
      <c r="E172" s="19"/>
      <c r="F172" s="19">
        <v>0</v>
      </c>
      <c r="G172" s="22"/>
    </row>
    <row r="173" spans="1:7" ht="25.5" hidden="1" outlineLevel="1" x14ac:dyDescent="0.2">
      <c r="A173" s="10"/>
      <c r="B173" s="11" t="s">
        <v>102</v>
      </c>
      <c r="C173" s="12" t="s">
        <v>18</v>
      </c>
      <c r="D173" s="12">
        <v>8.0000000000000004E-4</v>
      </c>
      <c r="E173" s="19"/>
      <c r="F173" s="19">
        <v>0</v>
      </c>
      <c r="G173" s="22"/>
    </row>
    <row r="174" spans="1:7" ht="25.5" hidden="1" outlineLevel="1" x14ac:dyDescent="0.2">
      <c r="A174" s="10"/>
      <c r="B174" s="11" t="s">
        <v>17</v>
      </c>
      <c r="C174" s="12" t="s">
        <v>18</v>
      </c>
      <c r="D174" s="12">
        <v>1.6000000000000001E-3</v>
      </c>
      <c r="E174" s="19"/>
      <c r="F174" s="19">
        <v>0</v>
      </c>
      <c r="G174" s="22"/>
    </row>
    <row r="175" spans="1:7" hidden="1" outlineLevel="1" x14ac:dyDescent="0.2">
      <c r="A175" s="10"/>
      <c r="B175" s="11" t="s">
        <v>103</v>
      </c>
      <c r="C175" s="12" t="s">
        <v>18</v>
      </c>
      <c r="D175" s="12"/>
      <c r="E175" s="19"/>
      <c r="F175" s="19">
        <v>0</v>
      </c>
      <c r="G175" s="22"/>
    </row>
    <row r="176" spans="1:7" ht="25.5" hidden="1" outlineLevel="1" x14ac:dyDescent="0.2">
      <c r="A176" s="10"/>
      <c r="B176" s="11" t="s">
        <v>104</v>
      </c>
      <c r="C176" s="12" t="s">
        <v>25</v>
      </c>
      <c r="D176" s="12">
        <v>0.16400000000000001</v>
      </c>
      <c r="E176" s="19"/>
      <c r="F176" s="19">
        <v>0</v>
      </c>
      <c r="G176" s="22"/>
    </row>
    <row r="177" spans="1:7" hidden="1" outlineLevel="1" x14ac:dyDescent="0.2">
      <c r="A177" s="10"/>
      <c r="B177" s="11" t="s">
        <v>105</v>
      </c>
      <c r="C177" s="12" t="s">
        <v>18</v>
      </c>
      <c r="D177" s="12">
        <v>2.0000000000000001E-4</v>
      </c>
      <c r="E177" s="19"/>
      <c r="F177" s="19">
        <v>0</v>
      </c>
      <c r="G177" s="22"/>
    </row>
    <row r="178" spans="1:7" ht="51" hidden="1" outlineLevel="1" x14ac:dyDescent="0.2">
      <c r="A178" s="10"/>
      <c r="B178" s="11" t="s">
        <v>106</v>
      </c>
      <c r="C178" s="12" t="s">
        <v>100</v>
      </c>
      <c r="D178" s="12">
        <v>4.0000000000000002E-4</v>
      </c>
      <c r="E178" s="19"/>
      <c r="F178" s="19">
        <v>0</v>
      </c>
      <c r="G178" s="22"/>
    </row>
    <row r="179" spans="1:7" ht="25.5" hidden="1" outlineLevel="1" x14ac:dyDescent="0.2">
      <c r="A179" s="10"/>
      <c r="B179" s="11" t="s">
        <v>107</v>
      </c>
      <c r="C179" s="12" t="s">
        <v>18</v>
      </c>
      <c r="D179" s="12">
        <v>1E-4</v>
      </c>
      <c r="E179" s="19"/>
      <c r="F179" s="19">
        <v>0</v>
      </c>
      <c r="G179" s="22"/>
    </row>
    <row r="180" spans="1:7" ht="76.5" hidden="1" outlineLevel="1" x14ac:dyDescent="0.2">
      <c r="A180" s="10"/>
      <c r="B180" s="11" t="s">
        <v>108</v>
      </c>
      <c r="C180" s="12" t="s">
        <v>18</v>
      </c>
      <c r="D180" s="12">
        <v>4.0000000000000002E-4</v>
      </c>
      <c r="E180" s="19"/>
      <c r="F180" s="19">
        <v>0</v>
      </c>
      <c r="G180" s="22"/>
    </row>
    <row r="181" spans="1:7" ht="76.5" hidden="1" outlineLevel="1" x14ac:dyDescent="0.2">
      <c r="A181" s="10"/>
      <c r="B181" s="11" t="s">
        <v>109</v>
      </c>
      <c r="C181" s="12" t="s">
        <v>110</v>
      </c>
      <c r="D181" s="12">
        <v>7.4999999999999997E-3</v>
      </c>
      <c r="E181" s="19"/>
      <c r="F181" s="19">
        <v>0</v>
      </c>
      <c r="G181" s="22"/>
    </row>
    <row r="182" spans="1:7" ht="63.75" collapsed="1" x14ac:dyDescent="0.2">
      <c r="A182" s="10">
        <v>7</v>
      </c>
      <c r="B182" s="11" t="s">
        <v>26</v>
      </c>
      <c r="C182" s="12" t="s">
        <v>27</v>
      </c>
      <c r="D182" s="12">
        <v>0.22</v>
      </c>
      <c r="E182" s="19">
        <v>452.73</v>
      </c>
      <c r="F182" s="19">
        <f>ROUND(D182*E182,2)</f>
        <v>99.6</v>
      </c>
      <c r="G182" s="22"/>
    </row>
    <row r="183" spans="1:7" ht="178.5" x14ac:dyDescent="0.2">
      <c r="A183" s="10">
        <v>8</v>
      </c>
      <c r="B183" s="11" t="s">
        <v>90</v>
      </c>
      <c r="C183" s="12" t="s">
        <v>27</v>
      </c>
      <c r="D183" s="12">
        <v>0.22</v>
      </c>
      <c r="E183" s="19">
        <v>349.09</v>
      </c>
      <c r="F183" s="19">
        <f>ROUND(D183*E183,2)</f>
        <v>76.8</v>
      </c>
      <c r="G183" s="22"/>
    </row>
    <row r="184" spans="1:7" ht="63.75" x14ac:dyDescent="0.2">
      <c r="A184" s="10">
        <v>9</v>
      </c>
      <c r="B184" s="11" t="s">
        <v>29</v>
      </c>
      <c r="C184" s="12" t="s">
        <v>27</v>
      </c>
      <c r="D184" s="12">
        <v>0.22</v>
      </c>
      <c r="E184" s="19">
        <v>452.73</v>
      </c>
      <c r="F184" s="19">
        <f>ROUND(D184*E184,2)</f>
        <v>99.6</v>
      </c>
      <c r="G184" s="22"/>
    </row>
    <row r="185" spans="1:7" ht="51" x14ac:dyDescent="0.2">
      <c r="A185" s="10">
        <v>10</v>
      </c>
      <c r="B185" s="11" t="s">
        <v>30</v>
      </c>
      <c r="C185" s="12" t="s">
        <v>31</v>
      </c>
      <c r="D185" s="12">
        <v>1.1000000000000001</v>
      </c>
      <c r="E185" s="19">
        <v>4826.18</v>
      </c>
      <c r="F185" s="19">
        <f>ROUND(D185*E185,2)</f>
        <v>5308.8</v>
      </c>
      <c r="G185" s="22"/>
    </row>
    <row r="186" spans="1:7" hidden="1" outlineLevel="1" x14ac:dyDescent="0.2">
      <c r="A186" s="10"/>
      <c r="B186" s="11" t="s">
        <v>32</v>
      </c>
      <c r="C186" s="12" t="s">
        <v>11</v>
      </c>
      <c r="D186" s="12">
        <v>7.82</v>
      </c>
      <c r="E186" s="19"/>
      <c r="F186" s="19">
        <v>0</v>
      </c>
      <c r="G186" s="22"/>
    </row>
    <row r="187" spans="1:7" hidden="1" outlineLevel="1" x14ac:dyDescent="0.2">
      <c r="A187" s="10"/>
      <c r="B187" s="11" t="s">
        <v>33</v>
      </c>
      <c r="C187" s="12" t="s">
        <v>11</v>
      </c>
      <c r="D187" s="12">
        <v>0.63</v>
      </c>
      <c r="E187" s="19"/>
      <c r="F187" s="19">
        <v>0</v>
      </c>
      <c r="G187" s="22"/>
    </row>
    <row r="188" spans="1:7" ht="25.5" hidden="1" outlineLevel="1" x14ac:dyDescent="0.2">
      <c r="A188" s="10"/>
      <c r="B188" s="11" t="s">
        <v>34</v>
      </c>
      <c r="C188" s="12" t="s">
        <v>13</v>
      </c>
      <c r="D188" s="12">
        <v>0.63</v>
      </c>
      <c r="E188" s="19"/>
      <c r="F188" s="19">
        <v>0</v>
      </c>
      <c r="G188" s="22"/>
    </row>
    <row r="189" spans="1:7" hidden="1" outlineLevel="1" x14ac:dyDescent="0.2">
      <c r="A189" s="10"/>
      <c r="B189" s="11" t="s">
        <v>35</v>
      </c>
      <c r="C189" s="12" t="s">
        <v>13</v>
      </c>
      <c r="D189" s="12">
        <v>0.63</v>
      </c>
      <c r="E189" s="19"/>
      <c r="F189" s="19">
        <v>0</v>
      </c>
      <c r="G189" s="22"/>
    </row>
    <row r="190" spans="1:7" ht="25.5" hidden="1" outlineLevel="1" x14ac:dyDescent="0.2">
      <c r="A190" s="10"/>
      <c r="B190" s="11" t="s">
        <v>16</v>
      </c>
      <c r="C190" s="12" t="s">
        <v>13</v>
      </c>
      <c r="D190" s="12">
        <v>0.12</v>
      </c>
      <c r="E190" s="19"/>
      <c r="F190" s="19">
        <v>0</v>
      </c>
      <c r="G190" s="22"/>
    </row>
    <row r="191" spans="1:7" ht="38.25" collapsed="1" x14ac:dyDescent="0.2">
      <c r="A191" s="10">
        <v>11</v>
      </c>
      <c r="B191" s="11" t="s">
        <v>36</v>
      </c>
      <c r="C191" s="12" t="s">
        <v>27</v>
      </c>
      <c r="D191" s="12">
        <v>0.64800000000000002</v>
      </c>
      <c r="E191" s="19">
        <v>272.22000000000003</v>
      </c>
      <c r="F191" s="19">
        <f>ROUND(D191*E191,2)</f>
        <v>176.4</v>
      </c>
      <c r="G191" s="22"/>
    </row>
    <row r="192" spans="1:7" ht="178.5" x14ac:dyDescent="0.2">
      <c r="A192" s="10">
        <v>12</v>
      </c>
      <c r="B192" s="11" t="s">
        <v>111</v>
      </c>
      <c r="C192" s="12" t="s">
        <v>27</v>
      </c>
      <c r="D192" s="12">
        <v>0.64800000000000002</v>
      </c>
      <c r="E192" s="19">
        <v>412.96</v>
      </c>
      <c r="F192" s="19">
        <f>ROUND(D192*E192,2)</f>
        <v>267.60000000000002</v>
      </c>
      <c r="G192" s="22"/>
    </row>
    <row r="193" spans="1:7" ht="38.25" x14ac:dyDescent="0.2">
      <c r="A193" s="10">
        <v>13</v>
      </c>
      <c r="B193" s="11" t="s">
        <v>38</v>
      </c>
      <c r="C193" s="12" t="s">
        <v>27</v>
      </c>
      <c r="D193" s="12">
        <v>0.64800000000000002</v>
      </c>
      <c r="E193" s="19">
        <v>272.22000000000003</v>
      </c>
      <c r="F193" s="19">
        <f>ROUND(D193*E193,2)</f>
        <v>176.4</v>
      </c>
      <c r="G193" s="22"/>
    </row>
    <row r="194" spans="1:7" ht="24" customHeight="1" x14ac:dyDescent="0.2">
      <c r="A194" s="69">
        <v>14</v>
      </c>
      <c r="B194" s="33" t="s">
        <v>147</v>
      </c>
      <c r="C194" s="34" t="s">
        <v>39</v>
      </c>
      <c r="D194" s="34">
        <v>100</v>
      </c>
      <c r="E194" s="35">
        <v>559.73</v>
      </c>
      <c r="F194" s="35">
        <f>ROUND(D194*E194,2)</f>
        <v>55973</v>
      </c>
      <c r="G194" s="22"/>
    </row>
    <row r="195" spans="1:7" ht="25.5" hidden="1" customHeight="1" outlineLevel="1" x14ac:dyDescent="0.2">
      <c r="A195" s="70"/>
      <c r="B195" s="30" t="s">
        <v>40</v>
      </c>
      <c r="C195" s="31" t="s">
        <v>11</v>
      </c>
      <c r="D195" s="31">
        <v>30.6</v>
      </c>
      <c r="E195" s="32"/>
      <c r="F195" s="32">
        <v>0</v>
      </c>
      <c r="G195" s="22"/>
    </row>
    <row r="196" spans="1:7" collapsed="1" x14ac:dyDescent="0.2">
      <c r="A196" s="70"/>
      <c r="B196" s="27" t="s">
        <v>41</v>
      </c>
      <c r="C196" s="28" t="s">
        <v>25</v>
      </c>
      <c r="D196" s="28">
        <v>4.7</v>
      </c>
      <c r="E196" s="29"/>
      <c r="F196" s="29"/>
      <c r="G196" s="22"/>
    </row>
    <row r="197" spans="1:7" ht="25.5" x14ac:dyDescent="0.2">
      <c r="A197" s="70"/>
      <c r="B197" s="27" t="s">
        <v>42</v>
      </c>
      <c r="C197" s="28" t="s">
        <v>43</v>
      </c>
      <c r="D197" s="28">
        <v>50</v>
      </c>
      <c r="E197" s="29"/>
      <c r="F197" s="29"/>
      <c r="G197" s="22"/>
    </row>
    <row r="198" spans="1:7" ht="25.5" x14ac:dyDescent="0.2">
      <c r="A198" s="70"/>
      <c r="B198" s="27" t="s">
        <v>44</v>
      </c>
      <c r="C198" s="28" t="s">
        <v>43</v>
      </c>
      <c r="D198" s="28">
        <v>50</v>
      </c>
      <c r="E198" s="29"/>
      <c r="F198" s="29"/>
      <c r="G198" s="22"/>
    </row>
    <row r="199" spans="1:7" ht="25.5" x14ac:dyDescent="0.2">
      <c r="A199" s="71"/>
      <c r="B199" s="24" t="s">
        <v>45</v>
      </c>
      <c r="C199" s="25" t="s">
        <v>46</v>
      </c>
      <c r="D199" s="25">
        <v>8</v>
      </c>
      <c r="E199" s="26"/>
      <c r="F199" s="26"/>
      <c r="G199" s="22"/>
    </row>
    <row r="200" spans="1:7" ht="21" customHeight="1" x14ac:dyDescent="0.2">
      <c r="A200" s="75" t="s">
        <v>47</v>
      </c>
      <c r="B200" s="78"/>
      <c r="C200" s="78"/>
      <c r="D200" s="79"/>
      <c r="E200" s="48"/>
      <c r="F200" s="48">
        <f>F201+F215+F223+F236+F247</f>
        <v>122504</v>
      </c>
      <c r="G200" s="46"/>
    </row>
    <row r="201" spans="1:7" ht="58.5" customHeight="1" x14ac:dyDescent="0.2">
      <c r="A201" s="10">
        <v>15</v>
      </c>
      <c r="B201" s="11" t="s">
        <v>153</v>
      </c>
      <c r="C201" s="12" t="s">
        <v>55</v>
      </c>
      <c r="D201" s="12">
        <v>3</v>
      </c>
      <c r="E201" s="19">
        <v>34860.400000000001</v>
      </c>
      <c r="F201" s="19">
        <f>ROUND(D201*E201,2)</f>
        <v>104581.2</v>
      </c>
      <c r="G201" s="22"/>
    </row>
    <row r="202" spans="1:7" hidden="1" outlineLevel="1" x14ac:dyDescent="0.2">
      <c r="A202" s="10"/>
      <c r="B202" s="11" t="s">
        <v>56</v>
      </c>
      <c r="C202" s="12" t="s">
        <v>11</v>
      </c>
      <c r="D202" s="12">
        <v>45.14</v>
      </c>
      <c r="E202" s="19"/>
      <c r="F202" s="19">
        <v>0</v>
      </c>
      <c r="G202" s="22"/>
    </row>
    <row r="203" spans="1:7" hidden="1" outlineLevel="1" x14ac:dyDescent="0.2">
      <c r="A203" s="10"/>
      <c r="B203" s="11" t="s">
        <v>33</v>
      </c>
      <c r="C203" s="12" t="s">
        <v>11</v>
      </c>
      <c r="D203" s="12">
        <v>32.520000000000003</v>
      </c>
      <c r="E203" s="19"/>
      <c r="F203" s="19">
        <v>0</v>
      </c>
      <c r="G203" s="22"/>
    </row>
    <row r="204" spans="1:7" ht="51" hidden="1" outlineLevel="1" x14ac:dyDescent="0.2">
      <c r="A204" s="10"/>
      <c r="B204" s="11" t="s">
        <v>57</v>
      </c>
      <c r="C204" s="12" t="s">
        <v>13</v>
      </c>
      <c r="D204" s="12">
        <v>0.6</v>
      </c>
      <c r="E204" s="19"/>
      <c r="F204" s="19">
        <v>0</v>
      </c>
      <c r="G204" s="22"/>
    </row>
    <row r="205" spans="1:7" ht="25.5" hidden="1" outlineLevel="1" x14ac:dyDescent="0.2">
      <c r="A205" s="10"/>
      <c r="B205" s="11" t="s">
        <v>58</v>
      </c>
      <c r="C205" s="12" t="s">
        <v>13</v>
      </c>
      <c r="D205" s="12">
        <v>6.6</v>
      </c>
      <c r="E205" s="19"/>
      <c r="F205" s="19">
        <v>0</v>
      </c>
      <c r="G205" s="22"/>
    </row>
    <row r="206" spans="1:7" ht="38.25" hidden="1" outlineLevel="1" x14ac:dyDescent="0.2">
      <c r="A206" s="10"/>
      <c r="B206" s="11" t="s">
        <v>59</v>
      </c>
      <c r="C206" s="12" t="s">
        <v>13</v>
      </c>
      <c r="D206" s="12">
        <v>6.6</v>
      </c>
      <c r="E206" s="19"/>
      <c r="F206" s="19">
        <v>0</v>
      </c>
      <c r="G206" s="22"/>
    </row>
    <row r="207" spans="1:7" hidden="1" outlineLevel="1" x14ac:dyDescent="0.2">
      <c r="A207" s="10"/>
      <c r="B207" s="11" t="s">
        <v>60</v>
      </c>
      <c r="C207" s="12" t="s">
        <v>13</v>
      </c>
      <c r="D207" s="12">
        <v>31.92</v>
      </c>
      <c r="E207" s="19"/>
      <c r="F207" s="19">
        <v>0</v>
      </c>
      <c r="G207" s="22"/>
    </row>
    <row r="208" spans="1:7" ht="25.5" hidden="1" outlineLevel="1" x14ac:dyDescent="0.2">
      <c r="A208" s="10"/>
      <c r="B208" s="11" t="s">
        <v>16</v>
      </c>
      <c r="C208" s="12" t="s">
        <v>13</v>
      </c>
      <c r="D208" s="12">
        <v>0.6</v>
      </c>
      <c r="E208" s="19"/>
      <c r="F208" s="19">
        <v>0</v>
      </c>
      <c r="G208" s="22"/>
    </row>
    <row r="209" spans="1:7" ht="25.5" hidden="1" outlineLevel="1" x14ac:dyDescent="0.2">
      <c r="A209" s="10"/>
      <c r="B209" s="11" t="s">
        <v>61</v>
      </c>
      <c r="C209" s="12" t="s">
        <v>62</v>
      </c>
      <c r="D209" s="12">
        <v>0.63</v>
      </c>
      <c r="E209" s="19"/>
      <c r="F209" s="19">
        <v>0</v>
      </c>
      <c r="G209" s="22"/>
    </row>
    <row r="210" spans="1:7" hidden="1" outlineLevel="1" x14ac:dyDescent="0.2">
      <c r="A210" s="10"/>
      <c r="B210" s="11" t="s">
        <v>63</v>
      </c>
      <c r="C210" s="12" t="s">
        <v>64</v>
      </c>
      <c r="D210" s="12">
        <v>1.44E-2</v>
      </c>
      <c r="E210" s="19"/>
      <c r="F210" s="19">
        <v>0</v>
      </c>
      <c r="G210" s="22"/>
    </row>
    <row r="211" spans="1:7" hidden="1" outlineLevel="1" x14ac:dyDescent="0.2">
      <c r="A211" s="10"/>
      <c r="B211" s="11" t="s">
        <v>65</v>
      </c>
      <c r="C211" s="12" t="s">
        <v>52</v>
      </c>
      <c r="D211" s="12">
        <v>0.24</v>
      </c>
      <c r="E211" s="19"/>
      <c r="F211" s="19">
        <v>0</v>
      </c>
      <c r="G211" s="22"/>
    </row>
    <row r="212" spans="1:7" hidden="1" outlineLevel="1" x14ac:dyDescent="0.2">
      <c r="A212" s="10"/>
      <c r="B212" s="11" t="s">
        <v>66</v>
      </c>
      <c r="C212" s="12" t="s">
        <v>52</v>
      </c>
      <c r="D212" s="12">
        <v>0.24</v>
      </c>
      <c r="E212" s="19"/>
      <c r="F212" s="19">
        <v>0</v>
      </c>
      <c r="G212" s="22"/>
    </row>
    <row r="213" spans="1:7" hidden="1" outlineLevel="1" x14ac:dyDescent="0.2">
      <c r="A213" s="10"/>
      <c r="B213" s="11" t="s">
        <v>67</v>
      </c>
      <c r="C213" s="12" t="s">
        <v>68</v>
      </c>
      <c r="D213" s="12">
        <v>24</v>
      </c>
      <c r="E213" s="19"/>
      <c r="F213" s="19">
        <v>0</v>
      </c>
      <c r="G213" s="22"/>
    </row>
    <row r="214" spans="1:7" ht="25.5" hidden="1" outlineLevel="1" x14ac:dyDescent="0.2">
      <c r="A214" s="10"/>
      <c r="B214" s="11" t="s">
        <v>69</v>
      </c>
      <c r="C214" s="12" t="s">
        <v>1</v>
      </c>
      <c r="D214" s="12">
        <v>10.26</v>
      </c>
      <c r="E214" s="19"/>
      <c r="F214" s="19">
        <v>0</v>
      </c>
      <c r="G214" s="22"/>
    </row>
    <row r="215" spans="1:7" ht="76.5" collapsed="1" x14ac:dyDescent="0.2">
      <c r="A215" s="10">
        <v>16</v>
      </c>
      <c r="B215" s="11" t="s">
        <v>70</v>
      </c>
      <c r="C215" s="12" t="s">
        <v>39</v>
      </c>
      <c r="D215" s="12">
        <v>3</v>
      </c>
      <c r="E215" s="19">
        <v>1053.2</v>
      </c>
      <c r="F215" s="19">
        <f>ROUND(D215*E215,2)</f>
        <v>3159.6</v>
      </c>
      <c r="G215" s="22"/>
    </row>
    <row r="216" spans="1:7" hidden="1" outlineLevel="1" x14ac:dyDescent="0.2">
      <c r="A216" s="10"/>
      <c r="B216" s="11" t="s">
        <v>71</v>
      </c>
      <c r="C216" s="12" t="s">
        <v>2</v>
      </c>
      <c r="D216" s="12">
        <v>3.36</v>
      </c>
      <c r="E216" s="19"/>
      <c r="F216" s="19">
        <v>0</v>
      </c>
      <c r="G216" s="22"/>
    </row>
    <row r="217" spans="1:7" hidden="1" outlineLevel="1" x14ac:dyDescent="0.2">
      <c r="A217" s="10"/>
      <c r="B217" s="11" t="s">
        <v>33</v>
      </c>
      <c r="C217" s="12" t="s">
        <v>2</v>
      </c>
      <c r="D217" s="12">
        <v>0.21</v>
      </c>
      <c r="E217" s="19"/>
      <c r="F217" s="19">
        <v>0</v>
      </c>
      <c r="G217" s="22"/>
    </row>
    <row r="218" spans="1:7" ht="51" hidden="1" outlineLevel="1" x14ac:dyDescent="0.2">
      <c r="A218" s="10"/>
      <c r="B218" s="11" t="s">
        <v>57</v>
      </c>
      <c r="C218" s="12" t="s">
        <v>13</v>
      </c>
      <c r="D218" s="12">
        <v>0.21</v>
      </c>
      <c r="E218" s="19"/>
      <c r="F218" s="19">
        <v>0</v>
      </c>
      <c r="G218" s="22"/>
    </row>
    <row r="219" spans="1:7" ht="25.5" hidden="1" outlineLevel="1" x14ac:dyDescent="0.2">
      <c r="A219" s="10"/>
      <c r="B219" s="11" t="s">
        <v>16</v>
      </c>
      <c r="C219" s="12" t="s">
        <v>13</v>
      </c>
      <c r="D219" s="12">
        <v>0.21</v>
      </c>
      <c r="E219" s="19"/>
      <c r="F219" s="19">
        <v>0</v>
      </c>
      <c r="G219" s="22"/>
    </row>
    <row r="220" spans="1:7" ht="25.5" hidden="1" outlineLevel="1" x14ac:dyDescent="0.2">
      <c r="A220" s="10"/>
      <c r="B220" s="11" t="s">
        <v>72</v>
      </c>
      <c r="C220" s="12" t="s">
        <v>25</v>
      </c>
      <c r="D220" s="12">
        <v>0.42</v>
      </c>
      <c r="E220" s="19"/>
      <c r="F220" s="19">
        <v>0</v>
      </c>
      <c r="G220" s="22"/>
    </row>
    <row r="221" spans="1:7" ht="25.5" hidden="1" outlineLevel="1" x14ac:dyDescent="0.2">
      <c r="A221" s="10"/>
      <c r="B221" s="11" t="s">
        <v>73</v>
      </c>
      <c r="C221" s="12" t="s">
        <v>18</v>
      </c>
      <c r="D221" s="12">
        <v>2.0000000000000001E-4</v>
      </c>
      <c r="E221" s="19"/>
      <c r="F221" s="19">
        <v>0</v>
      </c>
      <c r="G221" s="22"/>
    </row>
    <row r="222" spans="1:7" ht="25.5" hidden="1" outlineLevel="1" x14ac:dyDescent="0.2">
      <c r="A222" s="10"/>
      <c r="B222" s="11" t="s">
        <v>69</v>
      </c>
      <c r="C222" s="12" t="s">
        <v>1</v>
      </c>
      <c r="D222" s="12">
        <v>0.87</v>
      </c>
      <c r="E222" s="19"/>
      <c r="F222" s="19">
        <v>0</v>
      </c>
      <c r="G222" s="22"/>
    </row>
    <row r="223" spans="1:7" ht="67.5" customHeight="1" collapsed="1" x14ac:dyDescent="0.2">
      <c r="A223" s="69">
        <v>17</v>
      </c>
      <c r="B223" s="33" t="s">
        <v>112</v>
      </c>
      <c r="C223" s="34" t="s">
        <v>55</v>
      </c>
      <c r="D223" s="34">
        <v>0.55000000000000004</v>
      </c>
      <c r="E223" s="35">
        <v>15518.55</v>
      </c>
      <c r="F223" s="35">
        <f>ROUND(D223*E223,2)</f>
        <v>8535.2000000000007</v>
      </c>
      <c r="G223" s="22"/>
    </row>
    <row r="224" spans="1:7" ht="12.75" hidden="1" customHeight="1" outlineLevel="1" x14ac:dyDescent="0.2">
      <c r="A224" s="70"/>
      <c r="B224" s="24" t="s">
        <v>56</v>
      </c>
      <c r="C224" s="25" t="s">
        <v>11</v>
      </c>
      <c r="D224" s="25">
        <v>5.0999999999999996</v>
      </c>
      <c r="E224" s="26"/>
      <c r="F224" s="26">
        <v>0</v>
      </c>
      <c r="G224" s="22"/>
    </row>
    <row r="225" spans="1:7" ht="12.75" hidden="1" customHeight="1" outlineLevel="1" x14ac:dyDescent="0.2">
      <c r="A225" s="70"/>
      <c r="B225" s="11" t="s">
        <v>33</v>
      </c>
      <c r="C225" s="12" t="s">
        <v>11</v>
      </c>
      <c r="D225" s="12">
        <v>0.11</v>
      </c>
      <c r="E225" s="19"/>
      <c r="F225" s="19">
        <v>0</v>
      </c>
      <c r="G225" s="22"/>
    </row>
    <row r="226" spans="1:7" ht="51" hidden="1" customHeight="1" outlineLevel="1" x14ac:dyDescent="0.2">
      <c r="A226" s="70"/>
      <c r="B226" s="11" t="s">
        <v>57</v>
      </c>
      <c r="C226" s="12" t="s">
        <v>13</v>
      </c>
      <c r="D226" s="12">
        <v>0.11</v>
      </c>
      <c r="E226" s="19"/>
      <c r="F226" s="19">
        <v>0</v>
      </c>
      <c r="G226" s="22"/>
    </row>
    <row r="227" spans="1:7" ht="25.5" hidden="1" customHeight="1" outlineLevel="1" x14ac:dyDescent="0.2">
      <c r="A227" s="70"/>
      <c r="B227" s="11" t="s">
        <v>58</v>
      </c>
      <c r="C227" s="12" t="s">
        <v>13</v>
      </c>
      <c r="D227" s="12">
        <v>1.21</v>
      </c>
      <c r="E227" s="19"/>
      <c r="F227" s="19">
        <v>0</v>
      </c>
      <c r="G227" s="22"/>
    </row>
    <row r="228" spans="1:7" ht="25.5" hidden="1" customHeight="1" outlineLevel="1" x14ac:dyDescent="0.2">
      <c r="A228" s="70"/>
      <c r="B228" s="11" t="s">
        <v>59</v>
      </c>
      <c r="C228" s="12" t="s">
        <v>13</v>
      </c>
      <c r="D228" s="12">
        <v>1.21</v>
      </c>
      <c r="E228" s="19"/>
      <c r="F228" s="19">
        <v>0</v>
      </c>
      <c r="G228" s="22"/>
    </row>
    <row r="229" spans="1:7" ht="25.5" hidden="1" customHeight="1" outlineLevel="1" x14ac:dyDescent="0.2">
      <c r="A229" s="70"/>
      <c r="B229" s="11" t="s">
        <v>16</v>
      </c>
      <c r="C229" s="12" t="s">
        <v>13</v>
      </c>
      <c r="D229" s="12">
        <v>0.11</v>
      </c>
      <c r="E229" s="19"/>
      <c r="F229" s="19">
        <v>0</v>
      </c>
      <c r="G229" s="22"/>
    </row>
    <row r="230" spans="1:7" ht="25.5" hidden="1" customHeight="1" outlineLevel="1" x14ac:dyDescent="0.2">
      <c r="A230" s="70"/>
      <c r="B230" s="11" t="s">
        <v>75</v>
      </c>
      <c r="C230" s="12" t="s">
        <v>18</v>
      </c>
      <c r="D230" s="12">
        <v>1E-4</v>
      </c>
      <c r="E230" s="19"/>
      <c r="F230" s="19">
        <v>0</v>
      </c>
      <c r="G230" s="22"/>
    </row>
    <row r="231" spans="1:7" ht="12.75" hidden="1" customHeight="1" outlineLevel="1" x14ac:dyDescent="0.2">
      <c r="A231" s="70"/>
      <c r="B231" s="11" t="s">
        <v>63</v>
      </c>
      <c r="C231" s="12" t="s">
        <v>64</v>
      </c>
      <c r="D231" s="12">
        <v>1.35E-2</v>
      </c>
      <c r="E231" s="19"/>
      <c r="F231" s="19">
        <v>0</v>
      </c>
      <c r="G231" s="22"/>
    </row>
    <row r="232" spans="1:7" ht="12.75" hidden="1" customHeight="1" outlineLevel="1" x14ac:dyDescent="0.2">
      <c r="A232" s="70"/>
      <c r="B232" s="11" t="s">
        <v>76</v>
      </c>
      <c r="C232" s="12" t="s">
        <v>18</v>
      </c>
      <c r="D232" s="12">
        <v>4.0000000000000002E-4</v>
      </c>
      <c r="E232" s="19"/>
      <c r="F232" s="19">
        <v>0</v>
      </c>
      <c r="G232" s="22"/>
    </row>
    <row r="233" spans="1:7" ht="25.5" hidden="1" customHeight="1" outlineLevel="1" x14ac:dyDescent="0.2">
      <c r="A233" s="70"/>
      <c r="B233" s="11" t="s">
        <v>77</v>
      </c>
      <c r="C233" s="12" t="s">
        <v>25</v>
      </c>
      <c r="D233" s="12">
        <v>0.14299999999999999</v>
      </c>
      <c r="E233" s="19"/>
      <c r="F233" s="19">
        <v>0</v>
      </c>
      <c r="G233" s="22"/>
    </row>
    <row r="234" spans="1:7" ht="25.5" hidden="1" customHeight="1" outlineLevel="1" x14ac:dyDescent="0.2">
      <c r="A234" s="70"/>
      <c r="B234" s="49" t="s">
        <v>69</v>
      </c>
      <c r="C234" s="50" t="s">
        <v>1</v>
      </c>
      <c r="D234" s="50">
        <v>1.276</v>
      </c>
      <c r="E234" s="51"/>
      <c r="F234" s="51">
        <v>0</v>
      </c>
      <c r="G234" s="22"/>
    </row>
    <row r="235" spans="1:7" ht="63" customHeight="1" collapsed="1" x14ac:dyDescent="0.2">
      <c r="A235" s="71"/>
      <c r="B235" s="36" t="s">
        <v>78</v>
      </c>
      <c r="C235" s="37" t="s">
        <v>79</v>
      </c>
      <c r="D235" s="37">
        <v>5.5E-2</v>
      </c>
      <c r="E235" s="38"/>
      <c r="F235" s="38"/>
      <c r="G235" s="22"/>
    </row>
    <row r="236" spans="1:7" ht="41.25" customHeight="1" x14ac:dyDescent="0.2">
      <c r="A236" s="10">
        <v>18</v>
      </c>
      <c r="B236" s="11" t="s">
        <v>124</v>
      </c>
      <c r="C236" s="12" t="s">
        <v>39</v>
      </c>
      <c r="D236" s="12">
        <v>1</v>
      </c>
      <c r="E236" s="19">
        <v>1717.2</v>
      </c>
      <c r="F236" s="19">
        <f>ROUND(D236*E236,2)</f>
        <v>1717.2</v>
      </c>
      <c r="G236" s="22"/>
    </row>
    <row r="237" spans="1:7" hidden="1" outlineLevel="1" x14ac:dyDescent="0.2">
      <c r="A237" s="10"/>
      <c r="B237" s="11" t="s">
        <v>80</v>
      </c>
      <c r="C237" s="12" t="s">
        <v>11</v>
      </c>
      <c r="D237" s="12">
        <v>1.02</v>
      </c>
      <c r="E237" s="19"/>
      <c r="F237" s="19">
        <v>0</v>
      </c>
      <c r="G237" s="22"/>
    </row>
    <row r="238" spans="1:7" hidden="1" outlineLevel="1" x14ac:dyDescent="0.2">
      <c r="A238" s="10"/>
      <c r="B238" s="11" t="s">
        <v>33</v>
      </c>
      <c r="C238" s="12" t="s">
        <v>11</v>
      </c>
      <c r="D238" s="12">
        <v>0.38</v>
      </c>
      <c r="E238" s="19"/>
      <c r="F238" s="19">
        <v>0</v>
      </c>
      <c r="G238" s="22"/>
    </row>
    <row r="239" spans="1:7" ht="51" hidden="1" outlineLevel="1" x14ac:dyDescent="0.2">
      <c r="A239" s="10"/>
      <c r="B239" s="11" t="s">
        <v>57</v>
      </c>
      <c r="C239" s="12" t="s">
        <v>13</v>
      </c>
      <c r="D239" s="12">
        <v>0.02</v>
      </c>
      <c r="E239" s="19"/>
      <c r="F239" s="19">
        <v>0</v>
      </c>
      <c r="G239" s="22"/>
    </row>
    <row r="240" spans="1:7" hidden="1" outlineLevel="1" x14ac:dyDescent="0.2">
      <c r="A240" s="10"/>
      <c r="B240" s="11" t="s">
        <v>60</v>
      </c>
      <c r="C240" s="12" t="s">
        <v>13</v>
      </c>
      <c r="D240" s="12">
        <v>0.36</v>
      </c>
      <c r="E240" s="19"/>
      <c r="F240" s="19">
        <v>0</v>
      </c>
      <c r="G240" s="22"/>
    </row>
    <row r="241" spans="1:10" ht="25.5" hidden="1" outlineLevel="1" x14ac:dyDescent="0.2">
      <c r="A241" s="10"/>
      <c r="B241" s="11" t="s">
        <v>16</v>
      </c>
      <c r="C241" s="12" t="s">
        <v>13</v>
      </c>
      <c r="D241" s="12">
        <v>0.02</v>
      </c>
      <c r="E241" s="19"/>
      <c r="F241" s="19">
        <v>0</v>
      </c>
      <c r="G241" s="22"/>
    </row>
    <row r="242" spans="1:10" hidden="1" outlineLevel="1" x14ac:dyDescent="0.2">
      <c r="A242" s="10"/>
      <c r="B242" s="11" t="s">
        <v>81</v>
      </c>
      <c r="C242" s="12" t="s">
        <v>25</v>
      </c>
      <c r="D242" s="12">
        <v>1.2E-2</v>
      </c>
      <c r="E242" s="19"/>
      <c r="F242" s="19">
        <v>0</v>
      </c>
      <c r="G242" s="22"/>
    </row>
    <row r="243" spans="1:10" ht="51" hidden="1" outlineLevel="1" x14ac:dyDescent="0.2">
      <c r="A243" s="10"/>
      <c r="B243" s="11" t="s">
        <v>82</v>
      </c>
      <c r="C243" s="12" t="s">
        <v>25</v>
      </c>
      <c r="D243" s="12">
        <v>0.01</v>
      </c>
      <c r="E243" s="19"/>
      <c r="F243" s="19">
        <v>0</v>
      </c>
      <c r="G243" s="22"/>
    </row>
    <row r="244" spans="1:10" ht="51" hidden="1" outlineLevel="1" x14ac:dyDescent="0.2">
      <c r="A244" s="10"/>
      <c r="B244" s="11" t="s">
        <v>83</v>
      </c>
      <c r="C244" s="12" t="s">
        <v>18</v>
      </c>
      <c r="D244" s="12">
        <v>5.0000000000000001E-4</v>
      </c>
      <c r="E244" s="19"/>
      <c r="F244" s="19">
        <v>0</v>
      </c>
      <c r="G244" s="22"/>
    </row>
    <row r="245" spans="1:10" hidden="1" outlineLevel="1" x14ac:dyDescent="0.2">
      <c r="A245" s="10"/>
      <c r="B245" s="11" t="s">
        <v>84</v>
      </c>
      <c r="C245" s="12" t="s">
        <v>25</v>
      </c>
      <c r="D245" s="12">
        <v>0.01</v>
      </c>
      <c r="E245" s="19"/>
      <c r="F245" s="19">
        <v>0</v>
      </c>
      <c r="G245" s="22"/>
    </row>
    <row r="246" spans="1:10" ht="25.5" hidden="1" outlineLevel="1" x14ac:dyDescent="0.2">
      <c r="A246" s="10"/>
      <c r="B246" s="11" t="s">
        <v>69</v>
      </c>
      <c r="C246" s="12" t="s">
        <v>1</v>
      </c>
      <c r="D246" s="12">
        <v>0.28000000000000003</v>
      </c>
      <c r="E246" s="19"/>
      <c r="F246" s="19">
        <v>0</v>
      </c>
      <c r="G246" s="22"/>
    </row>
    <row r="247" spans="1:10" ht="25.5" customHeight="1" collapsed="1" x14ac:dyDescent="0.2">
      <c r="A247" s="69">
        <v>19</v>
      </c>
      <c r="B247" s="33" t="s">
        <v>152</v>
      </c>
      <c r="C247" s="34" t="s">
        <v>39</v>
      </c>
      <c r="D247" s="34">
        <v>60</v>
      </c>
      <c r="E247" s="35">
        <v>75.180000000000007</v>
      </c>
      <c r="F247" s="35">
        <f>ROUND(D247*E247,2)</f>
        <v>4510.8</v>
      </c>
      <c r="G247" s="22"/>
    </row>
    <row r="248" spans="1:10" ht="25.5" hidden="1" customHeight="1" outlineLevel="1" x14ac:dyDescent="0.2">
      <c r="A248" s="70"/>
      <c r="B248" s="30" t="s">
        <v>40</v>
      </c>
      <c r="C248" s="31" t="s">
        <v>2</v>
      </c>
      <c r="D248" s="31">
        <v>6.84</v>
      </c>
      <c r="E248" s="32"/>
      <c r="F248" s="32">
        <v>0</v>
      </c>
      <c r="G248" s="22"/>
    </row>
    <row r="249" spans="1:10" ht="25.5" collapsed="1" x14ac:dyDescent="0.2">
      <c r="A249" s="71"/>
      <c r="B249" s="36" t="s">
        <v>45</v>
      </c>
      <c r="C249" s="37" t="s">
        <v>46</v>
      </c>
      <c r="D249" s="37">
        <v>2</v>
      </c>
      <c r="E249" s="38">
        <v>2242.1999999999998</v>
      </c>
      <c r="F249" s="38">
        <f>ROUND(D249*E249,2)</f>
        <v>4484.3999999999996</v>
      </c>
      <c r="G249" s="22"/>
    </row>
    <row r="250" spans="1:10" ht="21" customHeight="1" x14ac:dyDescent="0.2">
      <c r="A250" s="75" t="s">
        <v>125</v>
      </c>
      <c r="B250" s="78"/>
      <c r="C250" s="78"/>
      <c r="D250" s="79"/>
      <c r="E250" s="44"/>
      <c r="F250" s="45">
        <f>F251+F275+F276+F277+F278+F284+F285+F286+F287+F290+F291+F292</f>
        <v>48127.61</v>
      </c>
      <c r="G250" s="58"/>
      <c r="H250" s="13"/>
      <c r="I250" s="13"/>
      <c r="J250" s="13"/>
    </row>
    <row r="251" spans="1:10" ht="45.75" customHeight="1" x14ac:dyDescent="0.2">
      <c r="A251" s="10">
        <v>20</v>
      </c>
      <c r="B251" s="11" t="s">
        <v>151</v>
      </c>
      <c r="C251" s="12" t="s">
        <v>92</v>
      </c>
      <c r="D251" s="12">
        <v>0.4</v>
      </c>
      <c r="E251" s="19">
        <v>22329</v>
      </c>
      <c r="F251" s="19">
        <f>ROUND(D251*E251,2)</f>
        <v>8931.6</v>
      </c>
      <c r="G251" s="59"/>
      <c r="H251" s="13"/>
      <c r="I251" s="13"/>
      <c r="J251" s="13"/>
    </row>
    <row r="252" spans="1:10" hidden="1" outlineLevel="1" x14ac:dyDescent="0.2">
      <c r="A252" s="10"/>
      <c r="B252" s="11" t="s">
        <v>93</v>
      </c>
      <c r="C252" s="12" t="s">
        <v>11</v>
      </c>
      <c r="D252" s="12">
        <v>9.06</v>
      </c>
      <c r="E252" s="19"/>
      <c r="F252" s="19">
        <v>0</v>
      </c>
      <c r="G252" s="59"/>
      <c r="H252" s="13"/>
      <c r="I252" s="13"/>
      <c r="J252" s="13"/>
    </row>
    <row r="253" spans="1:10" hidden="1" outlineLevel="1" x14ac:dyDescent="0.2">
      <c r="A253" s="10"/>
      <c r="B253" s="11" t="s">
        <v>33</v>
      </c>
      <c r="C253" s="12" t="s">
        <v>11</v>
      </c>
      <c r="D253" s="12">
        <v>1.58</v>
      </c>
      <c r="E253" s="19"/>
      <c r="F253" s="19">
        <v>0</v>
      </c>
      <c r="G253" s="59"/>
      <c r="H253" s="13"/>
      <c r="I253" s="13"/>
      <c r="J253" s="13"/>
    </row>
    <row r="254" spans="1:10" ht="38.25" hidden="1" outlineLevel="1" x14ac:dyDescent="0.2">
      <c r="A254" s="10"/>
      <c r="B254" s="11" t="s">
        <v>94</v>
      </c>
      <c r="C254" s="12" t="s">
        <v>13</v>
      </c>
      <c r="D254" s="12">
        <v>0.02</v>
      </c>
      <c r="E254" s="19"/>
      <c r="F254" s="19">
        <v>0</v>
      </c>
      <c r="G254" s="59"/>
      <c r="H254" s="13"/>
      <c r="I254" s="13"/>
      <c r="J254" s="13"/>
    </row>
    <row r="255" spans="1:10" ht="38.25" hidden="1" outlineLevel="1" x14ac:dyDescent="0.2">
      <c r="A255" s="10"/>
      <c r="B255" s="11" t="s">
        <v>95</v>
      </c>
      <c r="C255" s="12" t="s">
        <v>13</v>
      </c>
      <c r="D255" s="12">
        <v>0.03</v>
      </c>
      <c r="E255" s="19"/>
      <c r="F255" s="19">
        <v>0</v>
      </c>
      <c r="G255" s="59"/>
      <c r="H255" s="13"/>
      <c r="I255" s="13"/>
      <c r="J255" s="13"/>
    </row>
    <row r="256" spans="1:10" ht="38.25" hidden="1" outlineLevel="1" x14ac:dyDescent="0.2">
      <c r="A256" s="10"/>
      <c r="B256" s="11" t="s">
        <v>96</v>
      </c>
      <c r="C256" s="12" t="s">
        <v>13</v>
      </c>
      <c r="D256" s="12">
        <v>1.53</v>
      </c>
      <c r="E256" s="19"/>
      <c r="F256" s="19">
        <v>0</v>
      </c>
      <c r="G256" s="59"/>
      <c r="H256" s="13"/>
      <c r="I256" s="13"/>
      <c r="J256" s="13"/>
    </row>
    <row r="257" spans="1:10" ht="25.5" hidden="1" outlineLevel="1" x14ac:dyDescent="0.2">
      <c r="A257" s="10"/>
      <c r="B257" s="11" t="s">
        <v>58</v>
      </c>
      <c r="C257" s="12" t="s">
        <v>13</v>
      </c>
      <c r="D257" s="12">
        <v>0.27</v>
      </c>
      <c r="E257" s="19"/>
      <c r="F257" s="19">
        <v>0</v>
      </c>
      <c r="G257" s="59"/>
      <c r="H257" s="13"/>
      <c r="I257" s="13"/>
      <c r="J257" s="13"/>
    </row>
    <row r="258" spans="1:10" ht="25.5" hidden="1" outlineLevel="1" x14ac:dyDescent="0.2">
      <c r="A258" s="10"/>
      <c r="B258" s="11" t="s">
        <v>97</v>
      </c>
      <c r="C258" s="12" t="s">
        <v>13</v>
      </c>
      <c r="D258" s="12">
        <v>0.47</v>
      </c>
      <c r="E258" s="19"/>
      <c r="F258" s="19">
        <v>0</v>
      </c>
      <c r="G258" s="59"/>
      <c r="H258" s="13"/>
      <c r="I258" s="13"/>
      <c r="J258" s="13"/>
    </row>
    <row r="259" spans="1:10" ht="38.25" hidden="1" outlineLevel="1" x14ac:dyDescent="0.2">
      <c r="A259" s="10"/>
      <c r="B259" s="11" t="s">
        <v>12</v>
      </c>
      <c r="C259" s="12" t="s">
        <v>13</v>
      </c>
      <c r="D259" s="12">
        <v>2.69</v>
      </c>
      <c r="E259" s="19"/>
      <c r="F259" s="19">
        <v>0</v>
      </c>
      <c r="G259" s="59"/>
      <c r="H259" s="13"/>
      <c r="I259" s="13"/>
      <c r="J259" s="13"/>
    </row>
    <row r="260" spans="1:10" ht="63.75" hidden="1" outlineLevel="1" x14ac:dyDescent="0.2">
      <c r="A260" s="10"/>
      <c r="B260" s="11" t="s">
        <v>14</v>
      </c>
      <c r="C260" s="12" t="s">
        <v>13</v>
      </c>
      <c r="D260" s="12">
        <v>0.11</v>
      </c>
      <c r="E260" s="19"/>
      <c r="F260" s="19">
        <v>0</v>
      </c>
      <c r="G260" s="59"/>
      <c r="H260" s="13"/>
      <c r="I260" s="13"/>
      <c r="J260" s="13"/>
    </row>
    <row r="261" spans="1:10" ht="25.5" hidden="1" outlineLevel="1" x14ac:dyDescent="0.2">
      <c r="A261" s="10"/>
      <c r="B261" s="11" t="s">
        <v>15</v>
      </c>
      <c r="C261" s="12" t="s">
        <v>13</v>
      </c>
      <c r="D261" s="12">
        <v>0.08</v>
      </c>
      <c r="E261" s="19"/>
      <c r="F261" s="19">
        <v>0</v>
      </c>
      <c r="G261" s="59"/>
      <c r="H261" s="13"/>
      <c r="I261" s="13"/>
      <c r="J261" s="13"/>
    </row>
    <row r="262" spans="1:10" ht="25.5" hidden="1" outlineLevel="1" x14ac:dyDescent="0.2">
      <c r="A262" s="10"/>
      <c r="B262" s="11" t="s">
        <v>16</v>
      </c>
      <c r="C262" s="12" t="s">
        <v>13</v>
      </c>
      <c r="D262" s="12">
        <v>0.05</v>
      </c>
      <c r="E262" s="19"/>
      <c r="F262" s="19">
        <v>0</v>
      </c>
      <c r="G262" s="59"/>
      <c r="H262" s="13"/>
      <c r="I262" s="13"/>
      <c r="J262" s="13"/>
    </row>
    <row r="263" spans="1:10" ht="25.5" hidden="1" outlineLevel="1" x14ac:dyDescent="0.2">
      <c r="A263" s="10"/>
      <c r="B263" s="11" t="s">
        <v>98</v>
      </c>
      <c r="C263" s="12" t="s">
        <v>18</v>
      </c>
      <c r="D263" s="12"/>
      <c r="E263" s="19"/>
      <c r="F263" s="19">
        <v>0</v>
      </c>
      <c r="G263" s="59"/>
      <c r="H263" s="13"/>
      <c r="I263" s="13"/>
      <c r="J263" s="13"/>
    </row>
    <row r="264" spans="1:10" ht="25.5" hidden="1" outlineLevel="1" x14ac:dyDescent="0.2">
      <c r="A264" s="10"/>
      <c r="B264" s="11" t="s">
        <v>99</v>
      </c>
      <c r="C264" s="12" t="s">
        <v>100</v>
      </c>
      <c r="D264" s="12"/>
      <c r="E264" s="19"/>
      <c r="F264" s="19">
        <v>0</v>
      </c>
      <c r="G264" s="59"/>
      <c r="H264" s="13"/>
      <c r="I264" s="13"/>
      <c r="J264" s="13"/>
    </row>
    <row r="265" spans="1:10" ht="25.5" hidden="1" outlineLevel="1" x14ac:dyDescent="0.2">
      <c r="A265" s="10"/>
      <c r="B265" s="11" t="s">
        <v>101</v>
      </c>
      <c r="C265" s="12" t="s">
        <v>18</v>
      </c>
      <c r="D265" s="12"/>
      <c r="E265" s="19"/>
      <c r="F265" s="19">
        <v>0</v>
      </c>
      <c r="G265" s="59"/>
      <c r="H265" s="13"/>
      <c r="I265" s="13"/>
      <c r="J265" s="13"/>
    </row>
    <row r="266" spans="1:10" ht="25.5" hidden="1" outlineLevel="1" x14ac:dyDescent="0.2">
      <c r="A266" s="10"/>
      <c r="B266" s="11" t="s">
        <v>102</v>
      </c>
      <c r="C266" s="12" t="s">
        <v>18</v>
      </c>
      <c r="D266" s="12"/>
      <c r="E266" s="19"/>
      <c r="F266" s="19">
        <v>0</v>
      </c>
      <c r="G266" s="59"/>
      <c r="H266" s="13"/>
      <c r="I266" s="13"/>
      <c r="J266" s="13"/>
    </row>
    <row r="267" spans="1:10" ht="25.5" hidden="1" outlineLevel="1" x14ac:dyDescent="0.2">
      <c r="A267" s="10"/>
      <c r="B267" s="11" t="s">
        <v>17</v>
      </c>
      <c r="C267" s="12" t="s">
        <v>18</v>
      </c>
      <c r="D267" s="12"/>
      <c r="E267" s="19"/>
      <c r="F267" s="19">
        <v>0</v>
      </c>
      <c r="G267" s="59"/>
      <c r="H267" s="13"/>
      <c r="I267" s="13"/>
      <c r="J267" s="13"/>
    </row>
    <row r="268" spans="1:10" hidden="1" outlineLevel="1" x14ac:dyDescent="0.2">
      <c r="A268" s="10"/>
      <c r="B268" s="11" t="s">
        <v>103</v>
      </c>
      <c r="C268" s="12" t="s">
        <v>18</v>
      </c>
      <c r="D268" s="12"/>
      <c r="E268" s="19"/>
      <c r="F268" s="19">
        <v>0</v>
      </c>
      <c r="G268" s="59"/>
      <c r="H268" s="13"/>
      <c r="I268" s="13"/>
      <c r="J268" s="13"/>
    </row>
    <row r="269" spans="1:10" ht="25.5" hidden="1" outlineLevel="1" x14ac:dyDescent="0.2">
      <c r="A269" s="10"/>
      <c r="B269" s="11" t="s">
        <v>104</v>
      </c>
      <c r="C269" s="12" t="s">
        <v>25</v>
      </c>
      <c r="D269" s="12"/>
      <c r="E269" s="19"/>
      <c r="F269" s="19">
        <v>0</v>
      </c>
      <c r="G269" s="59"/>
      <c r="H269" s="13"/>
      <c r="I269" s="13"/>
      <c r="J269" s="13"/>
    </row>
    <row r="270" spans="1:10" hidden="1" outlineLevel="1" x14ac:dyDescent="0.2">
      <c r="A270" s="10"/>
      <c r="B270" s="11" t="s">
        <v>105</v>
      </c>
      <c r="C270" s="12" t="s">
        <v>18</v>
      </c>
      <c r="D270" s="12"/>
      <c r="E270" s="19"/>
      <c r="F270" s="19">
        <v>0</v>
      </c>
      <c r="G270" s="59"/>
      <c r="H270" s="13"/>
      <c r="I270" s="13"/>
      <c r="J270" s="13"/>
    </row>
    <row r="271" spans="1:10" ht="51" hidden="1" outlineLevel="1" x14ac:dyDescent="0.2">
      <c r="A271" s="10"/>
      <c r="B271" s="11" t="s">
        <v>106</v>
      </c>
      <c r="C271" s="12" t="s">
        <v>100</v>
      </c>
      <c r="D271" s="12"/>
      <c r="E271" s="19"/>
      <c r="F271" s="19">
        <v>0</v>
      </c>
      <c r="G271" s="59"/>
      <c r="H271" s="13"/>
      <c r="I271" s="13"/>
      <c r="J271" s="13"/>
    </row>
    <row r="272" spans="1:10" ht="25.5" hidden="1" outlineLevel="1" x14ac:dyDescent="0.2">
      <c r="A272" s="10"/>
      <c r="B272" s="11" t="s">
        <v>107</v>
      </c>
      <c r="C272" s="12" t="s">
        <v>18</v>
      </c>
      <c r="D272" s="12"/>
      <c r="E272" s="19"/>
      <c r="F272" s="19">
        <v>0</v>
      </c>
      <c r="G272" s="59"/>
      <c r="H272" s="13"/>
      <c r="I272" s="13"/>
      <c r="J272" s="13"/>
    </row>
    <row r="273" spans="1:10" ht="76.5" hidden="1" outlineLevel="1" x14ac:dyDescent="0.2">
      <c r="A273" s="10"/>
      <c r="B273" s="11" t="s">
        <v>108</v>
      </c>
      <c r="C273" s="12" t="s">
        <v>18</v>
      </c>
      <c r="D273" s="12"/>
      <c r="E273" s="19"/>
      <c r="F273" s="19">
        <v>0</v>
      </c>
      <c r="G273" s="59"/>
      <c r="H273" s="13"/>
      <c r="I273" s="13"/>
      <c r="J273" s="13"/>
    </row>
    <row r="274" spans="1:10" ht="76.5" hidden="1" outlineLevel="1" x14ac:dyDescent="0.2">
      <c r="A274" s="10"/>
      <c r="B274" s="11" t="s">
        <v>109</v>
      </c>
      <c r="C274" s="12" t="s">
        <v>110</v>
      </c>
      <c r="D274" s="12"/>
      <c r="E274" s="19"/>
      <c r="F274" s="19">
        <v>0</v>
      </c>
      <c r="G274" s="59"/>
      <c r="H274" s="13"/>
      <c r="I274" s="13"/>
      <c r="J274" s="13"/>
    </row>
    <row r="275" spans="1:10" ht="63.75" collapsed="1" x14ac:dyDescent="0.2">
      <c r="A275" s="10">
        <v>21</v>
      </c>
      <c r="B275" s="11" t="s">
        <v>89</v>
      </c>
      <c r="C275" s="12" t="s">
        <v>27</v>
      </c>
      <c r="D275" s="12">
        <v>0.4</v>
      </c>
      <c r="E275" s="19">
        <v>456</v>
      </c>
      <c r="F275" s="19">
        <f>ROUND(D275*E275,2)</f>
        <v>182.4</v>
      </c>
      <c r="G275" s="59"/>
      <c r="H275" s="13"/>
      <c r="I275" s="13"/>
      <c r="J275" s="13"/>
    </row>
    <row r="276" spans="1:10" ht="159" customHeight="1" x14ac:dyDescent="0.2">
      <c r="A276" s="10">
        <v>22</v>
      </c>
      <c r="B276" s="11" t="s">
        <v>90</v>
      </c>
      <c r="C276" s="12" t="s">
        <v>27</v>
      </c>
      <c r="D276" s="12">
        <v>0.4</v>
      </c>
      <c r="E276" s="19">
        <v>351</v>
      </c>
      <c r="F276" s="19">
        <f>ROUND(D276*E276,2)</f>
        <v>140.4</v>
      </c>
      <c r="G276" s="59"/>
      <c r="H276" s="13"/>
      <c r="I276" s="13"/>
      <c r="J276" s="13"/>
    </row>
    <row r="277" spans="1:10" ht="63.75" x14ac:dyDescent="0.2">
      <c r="A277" s="10">
        <v>23</v>
      </c>
      <c r="B277" s="11" t="s">
        <v>91</v>
      </c>
      <c r="C277" s="12" t="s">
        <v>27</v>
      </c>
      <c r="D277" s="12">
        <v>0.4</v>
      </c>
      <c r="E277" s="19">
        <v>456</v>
      </c>
      <c r="F277" s="19">
        <f>ROUND(D277*E277,2)</f>
        <v>182.4</v>
      </c>
      <c r="G277" s="59"/>
      <c r="H277" s="13"/>
      <c r="I277" s="13"/>
      <c r="J277" s="13"/>
    </row>
    <row r="278" spans="1:10" ht="57.75" customHeight="1" x14ac:dyDescent="0.2">
      <c r="A278" s="10">
        <v>24</v>
      </c>
      <c r="B278" s="11" t="s">
        <v>137</v>
      </c>
      <c r="C278" s="12" t="s">
        <v>31</v>
      </c>
      <c r="D278" s="12">
        <v>1.1000000000000001</v>
      </c>
      <c r="E278" s="19">
        <v>3378.55</v>
      </c>
      <c r="F278" s="19">
        <f>ROUND(D278*E278,2)</f>
        <v>3716.41</v>
      </c>
      <c r="G278" s="59"/>
      <c r="H278" s="13"/>
      <c r="I278" s="13"/>
      <c r="J278" s="13"/>
    </row>
    <row r="279" spans="1:10" hidden="1" outlineLevel="1" x14ac:dyDescent="0.2">
      <c r="A279" s="10"/>
      <c r="B279" s="11" t="s">
        <v>32</v>
      </c>
      <c r="C279" s="12" t="s">
        <v>11</v>
      </c>
      <c r="D279" s="12">
        <v>5.47</v>
      </c>
      <c r="E279" s="19"/>
      <c r="F279" s="19">
        <v>0</v>
      </c>
      <c r="G279" s="59"/>
      <c r="H279" s="13"/>
      <c r="I279" s="13"/>
      <c r="J279" s="13"/>
    </row>
    <row r="280" spans="1:10" hidden="1" outlineLevel="1" x14ac:dyDescent="0.2">
      <c r="A280" s="10"/>
      <c r="B280" s="11" t="s">
        <v>33</v>
      </c>
      <c r="C280" s="12" t="s">
        <v>11</v>
      </c>
      <c r="D280" s="12">
        <v>0.44</v>
      </c>
      <c r="E280" s="19"/>
      <c r="F280" s="19">
        <v>0</v>
      </c>
      <c r="G280" s="59"/>
      <c r="H280" s="13"/>
      <c r="I280" s="13"/>
      <c r="J280" s="13"/>
    </row>
    <row r="281" spans="1:10" ht="25.5" hidden="1" outlineLevel="1" x14ac:dyDescent="0.2">
      <c r="A281" s="10"/>
      <c r="B281" s="11" t="s">
        <v>34</v>
      </c>
      <c r="C281" s="12" t="s">
        <v>13</v>
      </c>
      <c r="D281" s="12">
        <v>0.44</v>
      </c>
      <c r="E281" s="19"/>
      <c r="F281" s="19">
        <v>0</v>
      </c>
      <c r="G281" s="59"/>
      <c r="H281" s="13"/>
      <c r="I281" s="13"/>
      <c r="J281" s="13"/>
    </row>
    <row r="282" spans="1:10" hidden="1" outlineLevel="1" x14ac:dyDescent="0.2">
      <c r="A282" s="10"/>
      <c r="B282" s="11" t="s">
        <v>35</v>
      </c>
      <c r="C282" s="12" t="s">
        <v>13</v>
      </c>
      <c r="D282" s="12">
        <v>0.44</v>
      </c>
      <c r="E282" s="19"/>
      <c r="F282" s="19">
        <v>0</v>
      </c>
      <c r="G282" s="59"/>
      <c r="H282" s="13"/>
      <c r="I282" s="13"/>
      <c r="J282" s="13"/>
    </row>
    <row r="283" spans="1:10" ht="25.5" hidden="1" outlineLevel="1" x14ac:dyDescent="0.2">
      <c r="A283" s="10"/>
      <c r="B283" s="11" t="s">
        <v>16</v>
      </c>
      <c r="C283" s="12" t="s">
        <v>13</v>
      </c>
      <c r="D283" s="12">
        <v>0.08</v>
      </c>
      <c r="E283" s="19"/>
      <c r="F283" s="19">
        <v>0</v>
      </c>
      <c r="G283" s="59"/>
      <c r="H283" s="13"/>
      <c r="I283" s="13"/>
      <c r="J283" s="13"/>
    </row>
    <row r="284" spans="1:10" ht="63.75" collapsed="1" x14ac:dyDescent="0.2">
      <c r="A284" s="10">
        <v>25</v>
      </c>
      <c r="B284" s="11" t="s">
        <v>26</v>
      </c>
      <c r="C284" s="12" t="s">
        <v>27</v>
      </c>
      <c r="D284" s="12">
        <v>0.22</v>
      </c>
      <c r="E284" s="19">
        <v>452.73</v>
      </c>
      <c r="F284" s="19">
        <f>ROUND(D284*E284,2)</f>
        <v>99.6</v>
      </c>
      <c r="G284" s="59"/>
      <c r="H284" s="13"/>
      <c r="I284" s="13"/>
      <c r="J284" s="13"/>
    </row>
    <row r="285" spans="1:10" ht="178.5" x14ac:dyDescent="0.2">
      <c r="A285" s="10">
        <v>26</v>
      </c>
      <c r="B285" s="11" t="s">
        <v>90</v>
      </c>
      <c r="C285" s="12" t="s">
        <v>27</v>
      </c>
      <c r="D285" s="12">
        <v>0.22</v>
      </c>
      <c r="E285" s="19">
        <v>349.09</v>
      </c>
      <c r="F285" s="19">
        <f>ROUND(D285*E285,2)</f>
        <v>76.8</v>
      </c>
      <c r="G285" s="59"/>
      <c r="H285" s="13"/>
      <c r="I285" s="13"/>
      <c r="J285" s="13"/>
    </row>
    <row r="286" spans="1:10" ht="63.75" x14ac:dyDescent="0.2">
      <c r="A286" s="10">
        <v>27</v>
      </c>
      <c r="B286" s="11" t="s">
        <v>29</v>
      </c>
      <c r="C286" s="12" t="s">
        <v>27</v>
      </c>
      <c r="D286" s="12">
        <v>0.22</v>
      </c>
      <c r="E286" s="19">
        <v>452.73</v>
      </c>
      <c r="F286" s="19">
        <f>ROUND(D286*E286,2)</f>
        <v>99.6</v>
      </c>
      <c r="G286" s="59"/>
      <c r="H286" s="13"/>
      <c r="I286" s="13"/>
      <c r="J286" s="13"/>
    </row>
    <row r="287" spans="1:10" ht="28.5" customHeight="1" x14ac:dyDescent="0.2">
      <c r="A287" s="69">
        <v>28</v>
      </c>
      <c r="B287" s="33" t="s">
        <v>127</v>
      </c>
      <c r="C287" s="34" t="s">
        <v>39</v>
      </c>
      <c r="D287" s="34">
        <v>100</v>
      </c>
      <c r="E287" s="35">
        <v>340.78</v>
      </c>
      <c r="F287" s="35">
        <f>ROUND(D287*E287,2)</f>
        <v>34078</v>
      </c>
      <c r="G287" s="59"/>
      <c r="H287" s="13"/>
      <c r="I287" s="13"/>
      <c r="J287" s="13"/>
    </row>
    <row r="288" spans="1:10" ht="25.5" hidden="1" customHeight="1" outlineLevel="1" x14ac:dyDescent="0.2">
      <c r="A288" s="70"/>
      <c r="B288" s="30" t="s">
        <v>40</v>
      </c>
      <c r="C288" s="31" t="s">
        <v>11</v>
      </c>
      <c r="D288" s="31">
        <v>24.48</v>
      </c>
      <c r="E288" s="32"/>
      <c r="F288" s="32">
        <v>0</v>
      </c>
      <c r="G288" s="59"/>
      <c r="H288" s="13"/>
      <c r="I288" s="13"/>
      <c r="J288" s="13"/>
    </row>
    <row r="289" spans="1:10" ht="25.5" collapsed="1" x14ac:dyDescent="0.2">
      <c r="A289" s="71"/>
      <c r="B289" s="36" t="s">
        <v>45</v>
      </c>
      <c r="C289" s="37" t="s">
        <v>46</v>
      </c>
      <c r="D289" s="37">
        <v>8</v>
      </c>
      <c r="E289" s="38"/>
      <c r="F289" s="38"/>
      <c r="G289" s="59"/>
      <c r="H289" s="13"/>
      <c r="I289" s="13"/>
      <c r="J289" s="13"/>
    </row>
    <row r="290" spans="1:10" ht="38.25" x14ac:dyDescent="0.2">
      <c r="A290" s="10">
        <v>29</v>
      </c>
      <c r="B290" s="11" t="s">
        <v>36</v>
      </c>
      <c r="C290" s="12" t="s">
        <v>27</v>
      </c>
      <c r="D290" s="12">
        <v>0.64800000000000002</v>
      </c>
      <c r="E290" s="19">
        <v>272.22000000000003</v>
      </c>
      <c r="F290" s="19">
        <f>ROUND(D290*E290,2)</f>
        <v>176.4</v>
      </c>
      <c r="G290" s="59"/>
      <c r="H290" s="13"/>
      <c r="I290" s="13"/>
      <c r="J290" s="13"/>
    </row>
    <row r="291" spans="1:10" ht="178.5" x14ac:dyDescent="0.2">
      <c r="A291" s="10">
        <v>30</v>
      </c>
      <c r="B291" s="11" t="s">
        <v>111</v>
      </c>
      <c r="C291" s="12" t="s">
        <v>27</v>
      </c>
      <c r="D291" s="12">
        <v>0.64800000000000002</v>
      </c>
      <c r="E291" s="19">
        <v>412.96</v>
      </c>
      <c r="F291" s="19">
        <f>ROUND(D291*E291,2)</f>
        <v>267.60000000000002</v>
      </c>
      <c r="G291" s="59"/>
      <c r="H291" s="13"/>
      <c r="I291" s="13"/>
      <c r="J291" s="13"/>
    </row>
    <row r="292" spans="1:10" ht="38.25" x14ac:dyDescent="0.2">
      <c r="A292" s="10">
        <v>31</v>
      </c>
      <c r="B292" s="11" t="s">
        <v>38</v>
      </c>
      <c r="C292" s="12" t="s">
        <v>27</v>
      </c>
      <c r="D292" s="12">
        <v>0.64800000000000002</v>
      </c>
      <c r="E292" s="19">
        <v>272.22000000000003</v>
      </c>
      <c r="F292" s="19">
        <f>ROUND(D292*E292,2)</f>
        <v>176.4</v>
      </c>
      <c r="G292" s="59"/>
      <c r="H292" s="13"/>
      <c r="I292" s="13"/>
      <c r="J292" s="13"/>
    </row>
    <row r="293" spans="1:10" ht="21" customHeight="1" x14ac:dyDescent="0.2">
      <c r="A293" s="75" t="s">
        <v>128</v>
      </c>
      <c r="B293" s="78"/>
      <c r="C293" s="78"/>
      <c r="D293" s="79"/>
      <c r="E293" s="48"/>
      <c r="F293" s="48">
        <f>F294+F308+F316+F328+F339</f>
        <v>77977.200000000012</v>
      </c>
      <c r="G293" s="58"/>
      <c r="H293" s="13"/>
      <c r="I293" s="13"/>
      <c r="J293" s="13"/>
    </row>
    <row r="294" spans="1:10" ht="51" x14ac:dyDescent="0.2">
      <c r="A294" s="10">
        <v>32</v>
      </c>
      <c r="B294" s="11" t="s">
        <v>150</v>
      </c>
      <c r="C294" s="12" t="s">
        <v>55</v>
      </c>
      <c r="D294" s="12">
        <v>3</v>
      </c>
      <c r="E294" s="19">
        <v>21511.599999999999</v>
      </c>
      <c r="F294" s="19">
        <f>ROUND(D294*E294,2)</f>
        <v>64534.8</v>
      </c>
      <c r="G294" s="59"/>
      <c r="H294" s="13"/>
      <c r="I294" s="13"/>
      <c r="J294" s="13"/>
    </row>
    <row r="295" spans="1:10" hidden="1" outlineLevel="1" x14ac:dyDescent="0.2">
      <c r="A295" s="10"/>
      <c r="B295" s="11" t="s">
        <v>56</v>
      </c>
      <c r="C295" s="12" t="s">
        <v>11</v>
      </c>
      <c r="D295" s="12">
        <v>31.6</v>
      </c>
      <c r="E295" s="19"/>
      <c r="F295" s="19">
        <v>0</v>
      </c>
      <c r="G295" s="59"/>
      <c r="H295" s="13"/>
      <c r="I295" s="13"/>
      <c r="J295" s="13"/>
    </row>
    <row r="296" spans="1:10" hidden="1" outlineLevel="1" x14ac:dyDescent="0.2">
      <c r="A296" s="10"/>
      <c r="B296" s="11" t="s">
        <v>33</v>
      </c>
      <c r="C296" s="12" t="s">
        <v>11</v>
      </c>
      <c r="D296" s="12">
        <v>22.76</v>
      </c>
      <c r="E296" s="19"/>
      <c r="F296" s="19">
        <v>0</v>
      </c>
      <c r="G296" s="59"/>
      <c r="H296" s="13"/>
      <c r="I296" s="13"/>
      <c r="J296" s="13"/>
    </row>
    <row r="297" spans="1:10" ht="51" hidden="1" outlineLevel="1" x14ac:dyDescent="0.2">
      <c r="A297" s="10"/>
      <c r="B297" s="11" t="s">
        <v>57</v>
      </c>
      <c r="C297" s="12" t="s">
        <v>13</v>
      </c>
      <c r="D297" s="12">
        <v>0.42</v>
      </c>
      <c r="E297" s="19"/>
      <c r="F297" s="19">
        <v>0</v>
      </c>
      <c r="G297" s="59"/>
      <c r="H297" s="13"/>
      <c r="I297" s="13"/>
      <c r="J297" s="13"/>
    </row>
    <row r="298" spans="1:10" ht="25.5" hidden="1" outlineLevel="1" x14ac:dyDescent="0.2">
      <c r="A298" s="10"/>
      <c r="B298" s="11" t="s">
        <v>58</v>
      </c>
      <c r="C298" s="12" t="s">
        <v>13</v>
      </c>
      <c r="D298" s="12">
        <v>4.62</v>
      </c>
      <c r="E298" s="19"/>
      <c r="F298" s="19">
        <v>0</v>
      </c>
      <c r="G298" s="59"/>
      <c r="H298" s="13"/>
      <c r="I298" s="13"/>
      <c r="J298" s="13"/>
    </row>
    <row r="299" spans="1:10" ht="38.25" hidden="1" outlineLevel="1" x14ac:dyDescent="0.2">
      <c r="A299" s="10"/>
      <c r="B299" s="11" t="s">
        <v>59</v>
      </c>
      <c r="C299" s="12" t="s">
        <v>13</v>
      </c>
      <c r="D299" s="12">
        <v>4.62</v>
      </c>
      <c r="E299" s="19"/>
      <c r="F299" s="19">
        <v>0</v>
      </c>
      <c r="G299" s="59"/>
      <c r="H299" s="13"/>
      <c r="I299" s="13"/>
      <c r="J299" s="13"/>
    </row>
    <row r="300" spans="1:10" hidden="1" outlineLevel="1" x14ac:dyDescent="0.2">
      <c r="A300" s="10"/>
      <c r="B300" s="11" t="s">
        <v>60</v>
      </c>
      <c r="C300" s="12" t="s">
        <v>13</v>
      </c>
      <c r="D300" s="12">
        <v>22.34</v>
      </c>
      <c r="E300" s="19"/>
      <c r="F300" s="19">
        <v>0</v>
      </c>
      <c r="G300" s="59"/>
      <c r="H300" s="13"/>
      <c r="I300" s="13"/>
      <c r="J300" s="13"/>
    </row>
    <row r="301" spans="1:10" ht="25.5" hidden="1" outlineLevel="1" x14ac:dyDescent="0.2">
      <c r="A301" s="10"/>
      <c r="B301" s="11" t="s">
        <v>16</v>
      </c>
      <c r="C301" s="12" t="s">
        <v>13</v>
      </c>
      <c r="D301" s="12">
        <v>0.42</v>
      </c>
      <c r="E301" s="19"/>
      <c r="F301" s="19">
        <v>0</v>
      </c>
      <c r="G301" s="59"/>
      <c r="H301" s="13"/>
      <c r="I301" s="13"/>
      <c r="J301" s="13"/>
    </row>
    <row r="302" spans="1:10" ht="25.5" hidden="1" outlineLevel="1" x14ac:dyDescent="0.2">
      <c r="A302" s="10"/>
      <c r="B302" s="11" t="s">
        <v>61</v>
      </c>
      <c r="C302" s="12" t="s">
        <v>62</v>
      </c>
      <c r="D302" s="12"/>
      <c r="E302" s="19"/>
      <c r="F302" s="19">
        <v>0</v>
      </c>
      <c r="G302" s="59"/>
      <c r="H302" s="13"/>
      <c r="I302" s="13"/>
      <c r="J302" s="13"/>
    </row>
    <row r="303" spans="1:10" hidden="1" outlineLevel="1" x14ac:dyDescent="0.2">
      <c r="A303" s="10"/>
      <c r="B303" s="11" t="s">
        <v>63</v>
      </c>
      <c r="C303" s="12" t="s">
        <v>64</v>
      </c>
      <c r="D303" s="12"/>
      <c r="E303" s="19"/>
      <c r="F303" s="19">
        <v>0</v>
      </c>
      <c r="G303" s="59"/>
      <c r="H303" s="13"/>
      <c r="I303" s="13"/>
      <c r="J303" s="13"/>
    </row>
    <row r="304" spans="1:10" hidden="1" outlineLevel="1" x14ac:dyDescent="0.2">
      <c r="A304" s="10"/>
      <c r="B304" s="11" t="s">
        <v>65</v>
      </c>
      <c r="C304" s="12" t="s">
        <v>52</v>
      </c>
      <c r="D304" s="12"/>
      <c r="E304" s="19"/>
      <c r="F304" s="19">
        <v>0</v>
      </c>
      <c r="G304" s="59"/>
      <c r="H304" s="13"/>
      <c r="I304" s="13"/>
      <c r="J304" s="13"/>
    </row>
    <row r="305" spans="1:10" hidden="1" outlineLevel="1" x14ac:dyDescent="0.2">
      <c r="A305" s="10"/>
      <c r="B305" s="11" t="s">
        <v>66</v>
      </c>
      <c r="C305" s="12" t="s">
        <v>52</v>
      </c>
      <c r="D305" s="12"/>
      <c r="E305" s="19"/>
      <c r="F305" s="19">
        <v>0</v>
      </c>
      <c r="G305" s="59"/>
      <c r="H305" s="13"/>
      <c r="I305" s="13"/>
      <c r="J305" s="13"/>
    </row>
    <row r="306" spans="1:10" hidden="1" outlineLevel="1" x14ac:dyDescent="0.2">
      <c r="A306" s="10"/>
      <c r="B306" s="11" t="s">
        <v>67</v>
      </c>
      <c r="C306" s="12" t="s">
        <v>68</v>
      </c>
      <c r="D306" s="12"/>
      <c r="E306" s="19"/>
      <c r="F306" s="19">
        <v>0</v>
      </c>
      <c r="G306" s="59"/>
      <c r="H306" s="13"/>
      <c r="I306" s="13"/>
      <c r="J306" s="13"/>
    </row>
    <row r="307" spans="1:10" ht="25.5" hidden="1" outlineLevel="1" x14ac:dyDescent="0.2">
      <c r="A307" s="10"/>
      <c r="B307" s="11" t="s">
        <v>69</v>
      </c>
      <c r="C307" s="12" t="s">
        <v>1</v>
      </c>
      <c r="D307" s="12"/>
      <c r="E307" s="19"/>
      <c r="F307" s="19">
        <v>0</v>
      </c>
      <c r="G307" s="59"/>
      <c r="H307" s="13"/>
      <c r="I307" s="13"/>
      <c r="J307" s="13"/>
    </row>
    <row r="308" spans="1:10" ht="29.25" customHeight="1" collapsed="1" x14ac:dyDescent="0.2">
      <c r="A308" s="10">
        <v>33</v>
      </c>
      <c r="B308" s="11" t="s">
        <v>141</v>
      </c>
      <c r="C308" s="12" t="s">
        <v>39</v>
      </c>
      <c r="D308" s="12">
        <v>3</v>
      </c>
      <c r="E308" s="19">
        <v>718.4</v>
      </c>
      <c r="F308" s="19">
        <f>ROUND(D308*E308,2)</f>
        <v>2155.1999999999998</v>
      </c>
      <c r="G308" s="59"/>
      <c r="H308" s="13"/>
      <c r="I308" s="13"/>
      <c r="J308" s="13"/>
    </row>
    <row r="309" spans="1:10" hidden="1" outlineLevel="1" x14ac:dyDescent="0.2">
      <c r="A309" s="10"/>
      <c r="B309" s="11" t="s">
        <v>71</v>
      </c>
      <c r="C309" s="12" t="s">
        <v>2</v>
      </c>
      <c r="D309" s="12">
        <v>2.35</v>
      </c>
      <c r="E309" s="19"/>
      <c r="F309" s="19">
        <v>0</v>
      </c>
      <c r="G309" s="59"/>
      <c r="H309" s="13"/>
      <c r="I309" s="13"/>
      <c r="J309" s="13"/>
    </row>
    <row r="310" spans="1:10" hidden="1" outlineLevel="1" x14ac:dyDescent="0.2">
      <c r="A310" s="10"/>
      <c r="B310" s="11" t="s">
        <v>33</v>
      </c>
      <c r="C310" s="12" t="s">
        <v>2</v>
      </c>
      <c r="D310" s="12">
        <v>0.15</v>
      </c>
      <c r="E310" s="19"/>
      <c r="F310" s="19">
        <v>0</v>
      </c>
      <c r="G310" s="59"/>
      <c r="H310" s="13"/>
      <c r="I310" s="13"/>
      <c r="J310" s="13"/>
    </row>
    <row r="311" spans="1:10" ht="51" hidden="1" outlineLevel="1" x14ac:dyDescent="0.2">
      <c r="A311" s="10"/>
      <c r="B311" s="11" t="s">
        <v>57</v>
      </c>
      <c r="C311" s="12" t="s">
        <v>13</v>
      </c>
      <c r="D311" s="12">
        <v>0.15</v>
      </c>
      <c r="E311" s="19"/>
      <c r="F311" s="19">
        <v>0</v>
      </c>
      <c r="G311" s="59"/>
      <c r="H311" s="13"/>
      <c r="I311" s="13"/>
      <c r="J311" s="13"/>
    </row>
    <row r="312" spans="1:10" ht="25.5" hidden="1" outlineLevel="1" x14ac:dyDescent="0.2">
      <c r="A312" s="10"/>
      <c r="B312" s="11" t="s">
        <v>16</v>
      </c>
      <c r="C312" s="12" t="s">
        <v>13</v>
      </c>
      <c r="D312" s="12">
        <v>0.15</v>
      </c>
      <c r="E312" s="19"/>
      <c r="F312" s="19">
        <v>0</v>
      </c>
      <c r="G312" s="59"/>
      <c r="H312" s="13"/>
      <c r="I312" s="13"/>
      <c r="J312" s="13"/>
    </row>
    <row r="313" spans="1:10" ht="25.5" hidden="1" outlineLevel="1" x14ac:dyDescent="0.2">
      <c r="A313" s="10"/>
      <c r="B313" s="11" t="s">
        <v>72</v>
      </c>
      <c r="C313" s="12" t="s">
        <v>25</v>
      </c>
      <c r="D313" s="12"/>
      <c r="E313" s="19"/>
      <c r="F313" s="19">
        <v>0</v>
      </c>
      <c r="G313" s="59"/>
      <c r="H313" s="13"/>
      <c r="I313" s="13"/>
      <c r="J313" s="13"/>
    </row>
    <row r="314" spans="1:10" ht="25.5" hidden="1" outlineLevel="1" x14ac:dyDescent="0.2">
      <c r="A314" s="10"/>
      <c r="B314" s="11" t="s">
        <v>73</v>
      </c>
      <c r="C314" s="12" t="s">
        <v>18</v>
      </c>
      <c r="D314" s="12"/>
      <c r="E314" s="19"/>
      <c r="F314" s="19">
        <v>0</v>
      </c>
      <c r="G314" s="59"/>
      <c r="H314" s="13"/>
      <c r="I314" s="13"/>
      <c r="J314" s="13"/>
    </row>
    <row r="315" spans="1:10" ht="25.5" hidden="1" outlineLevel="1" x14ac:dyDescent="0.2">
      <c r="A315" s="10"/>
      <c r="B315" s="11" t="s">
        <v>69</v>
      </c>
      <c r="C315" s="12" t="s">
        <v>1</v>
      </c>
      <c r="D315" s="12"/>
      <c r="E315" s="19"/>
      <c r="F315" s="19">
        <v>0</v>
      </c>
      <c r="G315" s="59"/>
      <c r="H315" s="13"/>
      <c r="I315" s="13"/>
      <c r="J315" s="13"/>
    </row>
    <row r="316" spans="1:10" ht="72.75" customHeight="1" collapsed="1" x14ac:dyDescent="0.2">
      <c r="A316" s="10">
        <v>34</v>
      </c>
      <c r="B316" s="11" t="s">
        <v>138</v>
      </c>
      <c r="C316" s="12" t="s">
        <v>55</v>
      </c>
      <c r="D316" s="12">
        <v>0.55000000000000004</v>
      </c>
      <c r="E316" s="19">
        <v>4852.3599999999997</v>
      </c>
      <c r="F316" s="19">
        <f>ROUND(D316*E316,2)</f>
        <v>2668.8</v>
      </c>
      <c r="G316" s="59"/>
      <c r="H316" s="13"/>
      <c r="I316" s="13"/>
      <c r="J316" s="13"/>
    </row>
    <row r="317" spans="1:10" hidden="1" outlineLevel="1" x14ac:dyDescent="0.2">
      <c r="A317" s="10"/>
      <c r="B317" s="11" t="s">
        <v>56</v>
      </c>
      <c r="C317" s="12" t="s">
        <v>11</v>
      </c>
      <c r="D317" s="12">
        <v>3.57</v>
      </c>
      <c r="E317" s="19"/>
      <c r="F317" s="19">
        <v>0</v>
      </c>
      <c r="G317" s="59"/>
      <c r="H317" s="13"/>
      <c r="I317" s="13"/>
      <c r="J317" s="13"/>
    </row>
    <row r="318" spans="1:10" hidden="1" outlineLevel="1" x14ac:dyDescent="0.2">
      <c r="A318" s="10"/>
      <c r="B318" s="11" t="s">
        <v>33</v>
      </c>
      <c r="C318" s="12" t="s">
        <v>11</v>
      </c>
      <c r="D318" s="12">
        <v>0.08</v>
      </c>
      <c r="E318" s="19"/>
      <c r="F318" s="19">
        <v>0</v>
      </c>
      <c r="G318" s="59"/>
      <c r="H318" s="13"/>
      <c r="I318" s="13"/>
      <c r="J318" s="13"/>
    </row>
    <row r="319" spans="1:10" ht="51" hidden="1" outlineLevel="1" x14ac:dyDescent="0.2">
      <c r="A319" s="10"/>
      <c r="B319" s="11" t="s">
        <v>57</v>
      </c>
      <c r="C319" s="12" t="s">
        <v>13</v>
      </c>
      <c r="D319" s="12">
        <v>0.08</v>
      </c>
      <c r="E319" s="19"/>
      <c r="F319" s="19">
        <v>0</v>
      </c>
      <c r="G319" s="59"/>
      <c r="H319" s="13"/>
      <c r="I319" s="13"/>
      <c r="J319" s="13"/>
    </row>
    <row r="320" spans="1:10" ht="25.5" hidden="1" outlineLevel="1" x14ac:dyDescent="0.2">
      <c r="A320" s="10"/>
      <c r="B320" s="11" t="s">
        <v>58</v>
      </c>
      <c r="C320" s="12" t="s">
        <v>13</v>
      </c>
      <c r="D320" s="12">
        <v>0.85</v>
      </c>
      <c r="E320" s="19"/>
      <c r="F320" s="19">
        <v>0</v>
      </c>
      <c r="G320" s="59"/>
      <c r="H320" s="13"/>
      <c r="I320" s="13"/>
      <c r="J320" s="13"/>
    </row>
    <row r="321" spans="1:10" ht="38.25" hidden="1" outlineLevel="1" x14ac:dyDescent="0.2">
      <c r="A321" s="10"/>
      <c r="B321" s="11" t="s">
        <v>59</v>
      </c>
      <c r="C321" s="12" t="s">
        <v>13</v>
      </c>
      <c r="D321" s="12">
        <v>0.85</v>
      </c>
      <c r="E321" s="19"/>
      <c r="F321" s="19">
        <v>0</v>
      </c>
      <c r="G321" s="59"/>
      <c r="H321" s="13"/>
      <c r="I321" s="13"/>
      <c r="J321" s="13"/>
    </row>
    <row r="322" spans="1:10" ht="25.5" hidden="1" outlineLevel="1" x14ac:dyDescent="0.2">
      <c r="A322" s="10"/>
      <c r="B322" s="11" t="s">
        <v>16</v>
      </c>
      <c r="C322" s="12" t="s">
        <v>13</v>
      </c>
      <c r="D322" s="12">
        <v>0.08</v>
      </c>
      <c r="E322" s="19"/>
      <c r="F322" s="19">
        <v>0</v>
      </c>
      <c r="G322" s="59"/>
      <c r="H322" s="13"/>
      <c r="I322" s="13"/>
      <c r="J322" s="13"/>
    </row>
    <row r="323" spans="1:10" ht="25.5" hidden="1" outlineLevel="1" x14ac:dyDescent="0.2">
      <c r="A323" s="10"/>
      <c r="B323" s="11" t="s">
        <v>75</v>
      </c>
      <c r="C323" s="12" t="s">
        <v>18</v>
      </c>
      <c r="D323" s="12"/>
      <c r="E323" s="19"/>
      <c r="F323" s="19">
        <v>0</v>
      </c>
      <c r="G323" s="59"/>
      <c r="H323" s="13"/>
      <c r="I323" s="13"/>
      <c r="J323" s="13"/>
    </row>
    <row r="324" spans="1:10" hidden="1" outlineLevel="1" x14ac:dyDescent="0.2">
      <c r="A324" s="10"/>
      <c r="B324" s="11" t="s">
        <v>63</v>
      </c>
      <c r="C324" s="12" t="s">
        <v>64</v>
      </c>
      <c r="D324" s="12"/>
      <c r="E324" s="19"/>
      <c r="F324" s="19">
        <v>0</v>
      </c>
      <c r="G324" s="59"/>
      <c r="H324" s="13"/>
      <c r="I324" s="13"/>
      <c r="J324" s="13"/>
    </row>
    <row r="325" spans="1:10" hidden="1" outlineLevel="1" x14ac:dyDescent="0.2">
      <c r="A325" s="10"/>
      <c r="B325" s="11" t="s">
        <v>76</v>
      </c>
      <c r="C325" s="12" t="s">
        <v>18</v>
      </c>
      <c r="D325" s="12"/>
      <c r="E325" s="19"/>
      <c r="F325" s="19">
        <v>0</v>
      </c>
      <c r="G325" s="59"/>
      <c r="H325" s="13"/>
      <c r="I325" s="13"/>
      <c r="J325" s="13"/>
    </row>
    <row r="326" spans="1:10" ht="38.25" hidden="1" outlineLevel="1" x14ac:dyDescent="0.2">
      <c r="A326" s="10"/>
      <c r="B326" s="11" t="s">
        <v>77</v>
      </c>
      <c r="C326" s="12" t="s">
        <v>25</v>
      </c>
      <c r="D326" s="12"/>
      <c r="E326" s="19"/>
      <c r="F326" s="19">
        <v>0</v>
      </c>
      <c r="G326" s="59"/>
      <c r="H326" s="13"/>
      <c r="I326" s="13"/>
      <c r="J326" s="13"/>
    </row>
    <row r="327" spans="1:10" ht="25.5" hidden="1" outlineLevel="1" x14ac:dyDescent="0.2">
      <c r="A327" s="10"/>
      <c r="B327" s="11" t="s">
        <v>69</v>
      </c>
      <c r="C327" s="12" t="s">
        <v>1</v>
      </c>
      <c r="D327" s="12"/>
      <c r="E327" s="19"/>
      <c r="F327" s="19">
        <v>0</v>
      </c>
      <c r="G327" s="59"/>
      <c r="H327" s="13"/>
      <c r="I327" s="13"/>
      <c r="J327" s="13"/>
    </row>
    <row r="328" spans="1:10" ht="24.75" customHeight="1" collapsed="1" x14ac:dyDescent="0.2">
      <c r="A328" s="10">
        <v>35</v>
      </c>
      <c r="B328" s="11" t="s">
        <v>134</v>
      </c>
      <c r="C328" s="12" t="s">
        <v>39</v>
      </c>
      <c r="D328" s="12">
        <v>1</v>
      </c>
      <c r="E328" s="19">
        <v>1036.8</v>
      </c>
      <c r="F328" s="19">
        <f>ROUND(D328*E328,2)</f>
        <v>1036.8</v>
      </c>
      <c r="G328" s="59"/>
      <c r="H328" s="13"/>
      <c r="I328" s="13"/>
      <c r="J328" s="13"/>
    </row>
    <row r="329" spans="1:10" hidden="1" outlineLevel="1" x14ac:dyDescent="0.2">
      <c r="A329" s="10"/>
      <c r="B329" s="11" t="s">
        <v>80</v>
      </c>
      <c r="C329" s="12" t="s">
        <v>11</v>
      </c>
      <c r="D329" s="12">
        <v>0.71</v>
      </c>
      <c r="E329" s="19"/>
      <c r="F329" s="19">
        <v>0</v>
      </c>
      <c r="G329" s="59"/>
      <c r="H329" s="13"/>
      <c r="I329" s="13"/>
      <c r="J329" s="13"/>
    </row>
    <row r="330" spans="1:10" hidden="1" outlineLevel="1" x14ac:dyDescent="0.2">
      <c r="A330" s="10"/>
      <c r="B330" s="11" t="s">
        <v>33</v>
      </c>
      <c r="C330" s="12" t="s">
        <v>11</v>
      </c>
      <c r="D330" s="12">
        <v>0.27</v>
      </c>
      <c r="E330" s="19"/>
      <c r="F330" s="19">
        <v>0</v>
      </c>
      <c r="G330" s="59"/>
      <c r="H330" s="13"/>
      <c r="I330" s="13"/>
      <c r="J330" s="13"/>
    </row>
    <row r="331" spans="1:10" ht="51" hidden="1" outlineLevel="1" x14ac:dyDescent="0.2">
      <c r="A331" s="10"/>
      <c r="B331" s="11" t="s">
        <v>57</v>
      </c>
      <c r="C331" s="12" t="s">
        <v>13</v>
      </c>
      <c r="D331" s="12">
        <v>0.01</v>
      </c>
      <c r="E331" s="19"/>
      <c r="F331" s="19">
        <v>0</v>
      </c>
      <c r="G331" s="59"/>
      <c r="H331" s="13"/>
      <c r="I331" s="13"/>
      <c r="J331" s="13"/>
    </row>
    <row r="332" spans="1:10" hidden="1" outlineLevel="1" x14ac:dyDescent="0.2">
      <c r="A332" s="10"/>
      <c r="B332" s="11" t="s">
        <v>60</v>
      </c>
      <c r="C332" s="12" t="s">
        <v>13</v>
      </c>
      <c r="D332" s="12">
        <v>0.25</v>
      </c>
      <c r="E332" s="19"/>
      <c r="F332" s="19">
        <v>0</v>
      </c>
      <c r="G332" s="59"/>
      <c r="H332" s="13"/>
      <c r="I332" s="13"/>
      <c r="J332" s="13"/>
    </row>
    <row r="333" spans="1:10" ht="25.5" hidden="1" outlineLevel="1" x14ac:dyDescent="0.2">
      <c r="A333" s="10"/>
      <c r="B333" s="11" t="s">
        <v>16</v>
      </c>
      <c r="C333" s="12" t="s">
        <v>13</v>
      </c>
      <c r="D333" s="12">
        <v>0.01</v>
      </c>
      <c r="E333" s="19"/>
      <c r="F333" s="19">
        <v>0</v>
      </c>
      <c r="G333" s="59"/>
      <c r="H333" s="13"/>
      <c r="I333" s="13"/>
      <c r="J333" s="13"/>
    </row>
    <row r="334" spans="1:10" hidden="1" outlineLevel="1" x14ac:dyDescent="0.2">
      <c r="A334" s="10"/>
      <c r="B334" s="11" t="s">
        <v>81</v>
      </c>
      <c r="C334" s="12" t="s">
        <v>25</v>
      </c>
      <c r="D334" s="12"/>
      <c r="E334" s="19"/>
      <c r="F334" s="19">
        <v>0</v>
      </c>
      <c r="G334" s="59"/>
      <c r="H334" s="13"/>
      <c r="I334" s="13"/>
      <c r="J334" s="13"/>
    </row>
    <row r="335" spans="1:10" ht="51" hidden="1" outlineLevel="1" x14ac:dyDescent="0.2">
      <c r="A335" s="10"/>
      <c r="B335" s="11" t="s">
        <v>82</v>
      </c>
      <c r="C335" s="12" t="s">
        <v>25</v>
      </c>
      <c r="D335" s="12"/>
      <c r="E335" s="19"/>
      <c r="F335" s="19">
        <v>0</v>
      </c>
      <c r="G335" s="59"/>
      <c r="H335" s="13"/>
      <c r="I335" s="13"/>
      <c r="J335" s="13"/>
    </row>
    <row r="336" spans="1:10" ht="51" hidden="1" outlineLevel="1" x14ac:dyDescent="0.2">
      <c r="A336" s="10"/>
      <c r="B336" s="11" t="s">
        <v>83</v>
      </c>
      <c r="C336" s="12" t="s">
        <v>18</v>
      </c>
      <c r="D336" s="12"/>
      <c r="E336" s="19"/>
      <c r="F336" s="19">
        <v>0</v>
      </c>
      <c r="G336" s="59"/>
      <c r="H336" s="13"/>
      <c r="I336" s="13"/>
      <c r="J336" s="13"/>
    </row>
    <row r="337" spans="1:10" hidden="1" outlineLevel="1" x14ac:dyDescent="0.2">
      <c r="A337" s="10"/>
      <c r="B337" s="11" t="s">
        <v>84</v>
      </c>
      <c r="C337" s="12" t="s">
        <v>25</v>
      </c>
      <c r="D337" s="12"/>
      <c r="E337" s="19"/>
      <c r="F337" s="19">
        <v>0</v>
      </c>
      <c r="G337" s="59"/>
      <c r="H337" s="13"/>
      <c r="I337" s="13"/>
      <c r="J337" s="13"/>
    </row>
    <row r="338" spans="1:10" ht="25.5" hidden="1" outlineLevel="1" x14ac:dyDescent="0.2">
      <c r="A338" s="10"/>
      <c r="B338" s="11" t="s">
        <v>69</v>
      </c>
      <c r="C338" s="12" t="s">
        <v>1</v>
      </c>
      <c r="D338" s="12"/>
      <c r="E338" s="19"/>
      <c r="F338" s="19">
        <v>0</v>
      </c>
      <c r="G338" s="59"/>
      <c r="H338" s="13"/>
      <c r="I338" s="13"/>
      <c r="J338" s="13"/>
    </row>
    <row r="339" spans="1:10" ht="21" customHeight="1" collapsed="1" x14ac:dyDescent="0.2">
      <c r="A339" s="69">
        <v>36</v>
      </c>
      <c r="B339" s="33" t="s">
        <v>135</v>
      </c>
      <c r="C339" s="34" t="s">
        <v>39</v>
      </c>
      <c r="D339" s="34">
        <v>60</v>
      </c>
      <c r="E339" s="35">
        <v>126.36</v>
      </c>
      <c r="F339" s="35">
        <f>ROUND(D339*E339,2)</f>
        <v>7581.6</v>
      </c>
      <c r="G339" s="59"/>
      <c r="H339" s="13"/>
      <c r="I339" s="13"/>
      <c r="J339" s="13"/>
    </row>
    <row r="340" spans="1:10" ht="25.5" hidden="1" customHeight="1" outlineLevel="1" x14ac:dyDescent="0.2">
      <c r="A340" s="70"/>
      <c r="B340" s="30" t="s">
        <v>40</v>
      </c>
      <c r="C340" s="31" t="s">
        <v>2</v>
      </c>
      <c r="D340" s="31">
        <v>4.79</v>
      </c>
      <c r="E340" s="32"/>
      <c r="F340" s="32">
        <v>0</v>
      </c>
      <c r="G340" s="59"/>
      <c r="H340" s="13"/>
      <c r="I340" s="13"/>
      <c r="J340" s="13"/>
    </row>
    <row r="341" spans="1:10" ht="25.5" collapsed="1" x14ac:dyDescent="0.2">
      <c r="A341" s="71"/>
      <c r="B341" s="36" t="s">
        <v>45</v>
      </c>
      <c r="C341" s="37" t="s">
        <v>46</v>
      </c>
      <c r="D341" s="37">
        <v>2</v>
      </c>
      <c r="E341" s="38"/>
      <c r="F341" s="38"/>
      <c r="G341" s="59"/>
      <c r="H341" s="13"/>
      <c r="I341" s="13"/>
      <c r="J341" s="13"/>
    </row>
    <row r="342" spans="1:10" ht="15" x14ac:dyDescent="0.2">
      <c r="A342" s="75" t="s">
        <v>120</v>
      </c>
      <c r="B342" s="76"/>
      <c r="C342" s="76"/>
      <c r="D342" s="77"/>
      <c r="E342" s="52"/>
      <c r="F342" s="53">
        <f>F343+F403+F484+F498</f>
        <v>326107.38</v>
      </c>
      <c r="G342" s="54"/>
      <c r="H342" s="55"/>
    </row>
    <row r="343" spans="1:10" ht="16.5" customHeight="1" x14ac:dyDescent="0.2">
      <c r="A343" s="75" t="s">
        <v>7</v>
      </c>
      <c r="B343" s="78"/>
      <c r="C343" s="78"/>
      <c r="D343" s="79"/>
      <c r="E343" s="48"/>
      <c r="F343" s="48">
        <f>F344+F351+F358+F359+F360+F361+F385+F386+F387+F388+F394+F395+F396+F397</f>
        <v>53100.18</v>
      </c>
      <c r="G343" s="46"/>
    </row>
    <row r="344" spans="1:10" ht="63.75" x14ac:dyDescent="0.2">
      <c r="A344" s="10">
        <v>20</v>
      </c>
      <c r="B344" s="11" t="s">
        <v>8</v>
      </c>
      <c r="C344" s="12" t="s">
        <v>9</v>
      </c>
      <c r="D344" s="12">
        <v>0.03</v>
      </c>
      <c r="E344" s="19">
        <v>43440</v>
      </c>
      <c r="F344" s="19">
        <f>ROUND(D344*E344,2)</f>
        <v>1303.2</v>
      </c>
      <c r="G344" s="22"/>
    </row>
    <row r="345" spans="1:10" hidden="1" outlineLevel="1" x14ac:dyDescent="0.2">
      <c r="A345" s="10"/>
      <c r="B345" s="11" t="s">
        <v>10</v>
      </c>
      <c r="C345" s="12" t="s">
        <v>11</v>
      </c>
      <c r="D345" s="12">
        <v>1.07</v>
      </c>
      <c r="E345" s="19"/>
      <c r="F345" s="19">
        <v>0</v>
      </c>
      <c r="G345" s="22"/>
    </row>
    <row r="346" spans="1:10" ht="38.25" hidden="1" outlineLevel="1" x14ac:dyDescent="0.2">
      <c r="A346" s="10"/>
      <c r="B346" s="11" t="s">
        <v>12</v>
      </c>
      <c r="C346" s="12" t="s">
        <v>13</v>
      </c>
      <c r="D346" s="12">
        <v>1</v>
      </c>
      <c r="E346" s="19"/>
      <c r="F346" s="19">
        <v>0</v>
      </c>
      <c r="G346" s="22"/>
    </row>
    <row r="347" spans="1:10" ht="63.75" hidden="1" outlineLevel="1" x14ac:dyDescent="0.2">
      <c r="A347" s="10"/>
      <c r="B347" s="11" t="s">
        <v>14</v>
      </c>
      <c r="C347" s="12" t="s">
        <v>13</v>
      </c>
      <c r="D347" s="12">
        <v>0.11</v>
      </c>
      <c r="E347" s="19"/>
      <c r="F347" s="19">
        <v>0</v>
      </c>
      <c r="G347" s="22"/>
    </row>
    <row r="348" spans="1:10" ht="25.5" hidden="1" outlineLevel="1" x14ac:dyDescent="0.2">
      <c r="A348" s="10"/>
      <c r="B348" s="11" t="s">
        <v>15</v>
      </c>
      <c r="C348" s="12" t="s">
        <v>13</v>
      </c>
      <c r="D348" s="12">
        <v>0.02</v>
      </c>
      <c r="E348" s="19"/>
      <c r="F348" s="19">
        <v>0</v>
      </c>
      <c r="G348" s="22"/>
    </row>
    <row r="349" spans="1:10" ht="25.5" hidden="1" outlineLevel="1" x14ac:dyDescent="0.2">
      <c r="A349" s="10"/>
      <c r="B349" s="11" t="s">
        <v>16</v>
      </c>
      <c r="C349" s="12" t="s">
        <v>13</v>
      </c>
      <c r="D349" s="12"/>
      <c r="E349" s="19"/>
      <c r="F349" s="19">
        <v>0</v>
      </c>
      <c r="G349" s="22"/>
    </row>
    <row r="350" spans="1:10" ht="25.5" hidden="1" outlineLevel="1" x14ac:dyDescent="0.2">
      <c r="A350" s="10"/>
      <c r="B350" s="11" t="s">
        <v>17</v>
      </c>
      <c r="C350" s="12" t="s">
        <v>18</v>
      </c>
      <c r="D350" s="12">
        <v>1.2999999999999999E-3</v>
      </c>
      <c r="E350" s="19"/>
      <c r="F350" s="19">
        <v>0</v>
      </c>
      <c r="G350" s="22"/>
    </row>
    <row r="351" spans="1:10" ht="63" customHeight="1" collapsed="1" x14ac:dyDescent="0.2">
      <c r="A351" s="10">
        <v>21</v>
      </c>
      <c r="B351" s="11" t="s">
        <v>149</v>
      </c>
      <c r="C351" s="12" t="s">
        <v>19</v>
      </c>
      <c r="D351" s="12">
        <v>1.4999999999999999E-2</v>
      </c>
      <c r="E351" s="19">
        <v>20320</v>
      </c>
      <c r="F351" s="19">
        <f>ROUND(D351*E351,2)</f>
        <v>304.8</v>
      </c>
      <c r="G351" s="22"/>
    </row>
    <row r="352" spans="1:10" hidden="1" outlineLevel="1" x14ac:dyDescent="0.2">
      <c r="A352" s="10"/>
      <c r="B352" s="11" t="s">
        <v>20</v>
      </c>
      <c r="C352" s="12" t="s">
        <v>11</v>
      </c>
      <c r="D352" s="12">
        <v>0.54</v>
      </c>
      <c r="E352" s="19"/>
      <c r="F352" s="19">
        <v>0</v>
      </c>
      <c r="G352" s="22"/>
    </row>
    <row r="353" spans="1:7" ht="38.25" hidden="1" outlineLevel="1" x14ac:dyDescent="0.2">
      <c r="A353" s="10"/>
      <c r="B353" s="11" t="s">
        <v>21</v>
      </c>
      <c r="C353" s="12" t="s">
        <v>13</v>
      </c>
      <c r="D353" s="12"/>
      <c r="E353" s="19"/>
      <c r="F353" s="19">
        <v>0</v>
      </c>
      <c r="G353" s="22"/>
    </row>
    <row r="354" spans="1:7" ht="25.5" hidden="1" outlineLevel="1" x14ac:dyDescent="0.2">
      <c r="A354" s="10"/>
      <c r="B354" s="11" t="s">
        <v>16</v>
      </c>
      <c r="C354" s="12" t="s">
        <v>13</v>
      </c>
      <c r="D354" s="12"/>
      <c r="E354" s="19"/>
      <c r="F354" s="19">
        <v>0</v>
      </c>
      <c r="G354" s="22"/>
    </row>
    <row r="355" spans="1:7" ht="51" hidden="1" outlineLevel="1" x14ac:dyDescent="0.2">
      <c r="A355" s="10"/>
      <c r="B355" s="11" t="s">
        <v>22</v>
      </c>
      <c r="C355" s="12" t="s">
        <v>18</v>
      </c>
      <c r="D355" s="12">
        <v>2.0000000000000001E-4</v>
      </c>
      <c r="E355" s="19"/>
      <c r="F355" s="19">
        <v>0</v>
      </c>
      <c r="G355" s="22"/>
    </row>
    <row r="356" spans="1:7" ht="25.5" hidden="1" outlineLevel="1" x14ac:dyDescent="0.2">
      <c r="A356" s="10"/>
      <c r="B356" s="11" t="s">
        <v>23</v>
      </c>
      <c r="C356" s="12" t="s">
        <v>18</v>
      </c>
      <c r="D356" s="12">
        <v>1E-4</v>
      </c>
      <c r="E356" s="19"/>
      <c r="F356" s="19">
        <v>0</v>
      </c>
      <c r="G356" s="22"/>
    </row>
    <row r="357" spans="1:7" hidden="1" outlineLevel="1" x14ac:dyDescent="0.2">
      <c r="A357" s="10"/>
      <c r="B357" s="11" t="s">
        <v>24</v>
      </c>
      <c r="C357" s="12" t="s">
        <v>25</v>
      </c>
      <c r="D357" s="12">
        <v>1.5E-3</v>
      </c>
      <c r="E357" s="19"/>
      <c r="F357" s="19">
        <v>0</v>
      </c>
      <c r="G357" s="22"/>
    </row>
    <row r="358" spans="1:7" ht="63.75" collapsed="1" x14ac:dyDescent="0.2">
      <c r="A358" s="10">
        <v>22</v>
      </c>
      <c r="B358" s="11" t="s">
        <v>89</v>
      </c>
      <c r="C358" s="12" t="s">
        <v>27</v>
      </c>
      <c r="D358" s="12">
        <v>0.3</v>
      </c>
      <c r="E358" s="19">
        <v>456</v>
      </c>
      <c r="F358" s="19">
        <f>ROUND(D358*E358,2)</f>
        <v>136.80000000000001</v>
      </c>
      <c r="G358" s="22"/>
    </row>
    <row r="359" spans="1:7" ht="178.5" x14ac:dyDescent="0.2">
      <c r="A359" s="10">
        <v>23</v>
      </c>
      <c r="B359" s="11" t="s">
        <v>113</v>
      </c>
      <c r="C359" s="12" t="s">
        <v>27</v>
      </c>
      <c r="D359" s="12">
        <v>0.3</v>
      </c>
      <c r="E359" s="19">
        <v>416</v>
      </c>
      <c r="F359" s="19">
        <f>ROUND(D359*E359,2)</f>
        <v>124.8</v>
      </c>
      <c r="G359" s="22"/>
    </row>
    <row r="360" spans="1:7" ht="63.75" x14ac:dyDescent="0.2">
      <c r="A360" s="10">
        <v>24</v>
      </c>
      <c r="B360" s="11" t="s">
        <v>91</v>
      </c>
      <c r="C360" s="12" t="s">
        <v>27</v>
      </c>
      <c r="D360" s="12">
        <v>0.3</v>
      </c>
      <c r="E360" s="19">
        <v>456</v>
      </c>
      <c r="F360" s="19">
        <f>ROUND(D360*E360,2)</f>
        <v>136.80000000000001</v>
      </c>
      <c r="G360" s="22"/>
    </row>
    <row r="361" spans="1:7" ht="38.25" x14ac:dyDescent="0.2">
      <c r="A361" s="10">
        <v>25</v>
      </c>
      <c r="B361" s="11" t="s">
        <v>148</v>
      </c>
      <c r="C361" s="12" t="s">
        <v>92</v>
      </c>
      <c r="D361" s="12">
        <v>0.3</v>
      </c>
      <c r="E361" s="19">
        <v>32920</v>
      </c>
      <c r="F361" s="19">
        <f>ROUND(D361*E361,2)</f>
        <v>9876</v>
      </c>
      <c r="G361" s="22"/>
    </row>
    <row r="362" spans="1:7" hidden="1" outlineLevel="1" x14ac:dyDescent="0.2">
      <c r="A362" s="10"/>
      <c r="B362" s="11" t="s">
        <v>93</v>
      </c>
      <c r="C362" s="12" t="s">
        <v>11</v>
      </c>
      <c r="D362" s="12">
        <v>9.7100000000000009</v>
      </c>
      <c r="E362" s="19"/>
      <c r="F362" s="19">
        <v>0</v>
      </c>
      <c r="G362" s="22"/>
    </row>
    <row r="363" spans="1:7" hidden="1" outlineLevel="1" x14ac:dyDescent="0.2">
      <c r="A363" s="10"/>
      <c r="B363" s="11" t="s">
        <v>33</v>
      </c>
      <c r="C363" s="12" t="s">
        <v>11</v>
      </c>
      <c r="D363" s="12">
        <v>1.69</v>
      </c>
      <c r="E363" s="19"/>
      <c r="F363" s="19">
        <v>0</v>
      </c>
      <c r="G363" s="22"/>
    </row>
    <row r="364" spans="1:7" ht="38.25" hidden="1" outlineLevel="1" x14ac:dyDescent="0.2">
      <c r="A364" s="10"/>
      <c r="B364" s="11" t="s">
        <v>94</v>
      </c>
      <c r="C364" s="12" t="s">
        <v>13</v>
      </c>
      <c r="D364" s="12">
        <v>0.02</v>
      </c>
      <c r="E364" s="19"/>
      <c r="F364" s="19">
        <v>0</v>
      </c>
      <c r="G364" s="22"/>
    </row>
    <row r="365" spans="1:7" ht="38.25" hidden="1" outlineLevel="1" x14ac:dyDescent="0.2">
      <c r="A365" s="10"/>
      <c r="B365" s="11" t="s">
        <v>95</v>
      </c>
      <c r="C365" s="12" t="s">
        <v>13</v>
      </c>
      <c r="D365" s="12">
        <v>0.04</v>
      </c>
      <c r="E365" s="19"/>
      <c r="F365" s="19">
        <v>0</v>
      </c>
      <c r="G365" s="22"/>
    </row>
    <row r="366" spans="1:7" ht="38.25" hidden="1" outlineLevel="1" x14ac:dyDescent="0.2">
      <c r="A366" s="10"/>
      <c r="B366" s="11" t="s">
        <v>96</v>
      </c>
      <c r="C366" s="12" t="s">
        <v>13</v>
      </c>
      <c r="D366" s="12">
        <v>1.64</v>
      </c>
      <c r="E366" s="19"/>
      <c r="F366" s="19">
        <v>0</v>
      </c>
      <c r="G366" s="22"/>
    </row>
    <row r="367" spans="1:7" ht="25.5" hidden="1" outlineLevel="1" x14ac:dyDescent="0.2">
      <c r="A367" s="10"/>
      <c r="B367" s="11" t="s">
        <v>58</v>
      </c>
      <c r="C367" s="12" t="s">
        <v>13</v>
      </c>
      <c r="D367" s="12">
        <v>0.28999999999999998</v>
      </c>
      <c r="E367" s="19"/>
      <c r="F367" s="19">
        <v>0</v>
      </c>
      <c r="G367" s="22"/>
    </row>
    <row r="368" spans="1:7" ht="25.5" hidden="1" outlineLevel="1" x14ac:dyDescent="0.2">
      <c r="A368" s="10"/>
      <c r="B368" s="11" t="s">
        <v>97</v>
      </c>
      <c r="C368" s="12" t="s">
        <v>13</v>
      </c>
      <c r="D368" s="12">
        <v>0.5</v>
      </c>
      <c r="E368" s="19"/>
      <c r="F368" s="19">
        <v>0</v>
      </c>
      <c r="G368" s="22"/>
    </row>
    <row r="369" spans="1:7" ht="38.25" hidden="1" outlineLevel="1" x14ac:dyDescent="0.2">
      <c r="A369" s="10"/>
      <c r="B369" s="11" t="s">
        <v>12</v>
      </c>
      <c r="C369" s="12" t="s">
        <v>13</v>
      </c>
      <c r="D369" s="12">
        <v>2.89</v>
      </c>
      <c r="E369" s="19"/>
      <c r="F369" s="19">
        <v>0</v>
      </c>
      <c r="G369" s="22"/>
    </row>
    <row r="370" spans="1:7" ht="63.75" hidden="1" outlineLevel="1" x14ac:dyDescent="0.2">
      <c r="A370" s="10"/>
      <c r="B370" s="11" t="s">
        <v>14</v>
      </c>
      <c r="C370" s="12" t="s">
        <v>13</v>
      </c>
      <c r="D370" s="12">
        <v>0.12</v>
      </c>
      <c r="E370" s="19"/>
      <c r="F370" s="19">
        <v>0</v>
      </c>
      <c r="G370" s="22"/>
    </row>
    <row r="371" spans="1:7" ht="25.5" hidden="1" outlineLevel="1" x14ac:dyDescent="0.2">
      <c r="A371" s="10"/>
      <c r="B371" s="11" t="s">
        <v>15</v>
      </c>
      <c r="C371" s="12" t="s">
        <v>13</v>
      </c>
      <c r="D371" s="12">
        <v>0.09</v>
      </c>
      <c r="E371" s="19"/>
      <c r="F371" s="19">
        <v>0</v>
      </c>
      <c r="G371" s="22"/>
    </row>
    <row r="372" spans="1:7" ht="25.5" hidden="1" outlineLevel="1" x14ac:dyDescent="0.2">
      <c r="A372" s="10"/>
      <c r="B372" s="11" t="s">
        <v>16</v>
      </c>
      <c r="C372" s="12" t="s">
        <v>13</v>
      </c>
      <c r="D372" s="12">
        <v>0.06</v>
      </c>
      <c r="E372" s="19"/>
      <c r="F372" s="19">
        <v>0</v>
      </c>
      <c r="G372" s="22"/>
    </row>
    <row r="373" spans="1:7" ht="25.5" hidden="1" outlineLevel="1" x14ac:dyDescent="0.2">
      <c r="A373" s="10"/>
      <c r="B373" s="11" t="s">
        <v>98</v>
      </c>
      <c r="C373" s="12" t="s">
        <v>18</v>
      </c>
      <c r="D373" s="12"/>
      <c r="E373" s="19"/>
      <c r="F373" s="19">
        <v>0</v>
      </c>
      <c r="G373" s="22"/>
    </row>
    <row r="374" spans="1:7" ht="25.5" hidden="1" outlineLevel="1" x14ac:dyDescent="0.2">
      <c r="A374" s="10"/>
      <c r="B374" s="11" t="s">
        <v>99</v>
      </c>
      <c r="C374" s="12" t="s">
        <v>100</v>
      </c>
      <c r="D374" s="12">
        <v>0.41099999999999998</v>
      </c>
      <c r="E374" s="19"/>
      <c r="F374" s="19">
        <v>0</v>
      </c>
      <c r="G374" s="22"/>
    </row>
    <row r="375" spans="1:7" ht="25.5" hidden="1" outlineLevel="1" x14ac:dyDescent="0.2">
      <c r="A375" s="10"/>
      <c r="B375" s="11" t="s">
        <v>101</v>
      </c>
      <c r="C375" s="12" t="s">
        <v>18</v>
      </c>
      <c r="D375" s="12"/>
      <c r="E375" s="19"/>
      <c r="F375" s="19">
        <v>0</v>
      </c>
      <c r="G375" s="22"/>
    </row>
    <row r="376" spans="1:7" ht="25.5" hidden="1" outlineLevel="1" x14ac:dyDescent="0.2">
      <c r="A376" s="10"/>
      <c r="B376" s="11" t="s">
        <v>102</v>
      </c>
      <c r="C376" s="12" t="s">
        <v>18</v>
      </c>
      <c r="D376" s="12">
        <v>5.9999999999999995E-4</v>
      </c>
      <c r="E376" s="19"/>
      <c r="F376" s="19">
        <v>0</v>
      </c>
      <c r="G376" s="22"/>
    </row>
    <row r="377" spans="1:7" ht="25.5" hidden="1" outlineLevel="1" x14ac:dyDescent="0.2">
      <c r="A377" s="10"/>
      <c r="B377" s="11" t="s">
        <v>17</v>
      </c>
      <c r="C377" s="12" t="s">
        <v>18</v>
      </c>
      <c r="D377" s="12">
        <v>1.1999999999999999E-3</v>
      </c>
      <c r="E377" s="19"/>
      <c r="F377" s="19">
        <v>0</v>
      </c>
      <c r="G377" s="22"/>
    </row>
    <row r="378" spans="1:7" hidden="1" outlineLevel="1" x14ac:dyDescent="0.2">
      <c r="A378" s="10"/>
      <c r="B378" s="11" t="s">
        <v>103</v>
      </c>
      <c r="C378" s="12" t="s">
        <v>18</v>
      </c>
      <c r="D378" s="12"/>
      <c r="E378" s="19"/>
      <c r="F378" s="19">
        <v>0</v>
      </c>
      <c r="G378" s="22"/>
    </row>
    <row r="379" spans="1:7" ht="25.5" hidden="1" outlineLevel="1" x14ac:dyDescent="0.2">
      <c r="A379" s="10"/>
      <c r="B379" s="11" t="s">
        <v>104</v>
      </c>
      <c r="C379" s="12" t="s">
        <v>25</v>
      </c>
      <c r="D379" s="12">
        <v>0.123</v>
      </c>
      <c r="E379" s="19"/>
      <c r="F379" s="19">
        <v>0</v>
      </c>
      <c r="G379" s="22"/>
    </row>
    <row r="380" spans="1:7" hidden="1" outlineLevel="1" x14ac:dyDescent="0.2">
      <c r="A380" s="10"/>
      <c r="B380" s="11" t="s">
        <v>105</v>
      </c>
      <c r="C380" s="12" t="s">
        <v>18</v>
      </c>
      <c r="D380" s="12">
        <v>2.0000000000000001E-4</v>
      </c>
      <c r="E380" s="19"/>
      <c r="F380" s="19">
        <v>0</v>
      </c>
      <c r="G380" s="22"/>
    </row>
    <row r="381" spans="1:7" ht="51" hidden="1" outlineLevel="1" x14ac:dyDescent="0.2">
      <c r="A381" s="10"/>
      <c r="B381" s="11" t="s">
        <v>106</v>
      </c>
      <c r="C381" s="12" t="s">
        <v>100</v>
      </c>
      <c r="D381" s="12">
        <v>2.9999999999999997E-4</v>
      </c>
      <c r="E381" s="19"/>
      <c r="F381" s="19">
        <v>0</v>
      </c>
      <c r="G381" s="22"/>
    </row>
    <row r="382" spans="1:7" ht="25.5" hidden="1" outlineLevel="1" x14ac:dyDescent="0.2">
      <c r="A382" s="10"/>
      <c r="B382" s="11" t="s">
        <v>107</v>
      </c>
      <c r="C382" s="12" t="s">
        <v>18</v>
      </c>
      <c r="D382" s="12">
        <v>1E-4</v>
      </c>
      <c r="E382" s="19"/>
      <c r="F382" s="19">
        <v>0</v>
      </c>
      <c r="G382" s="22"/>
    </row>
    <row r="383" spans="1:7" ht="76.5" hidden="1" outlineLevel="1" x14ac:dyDescent="0.2">
      <c r="A383" s="10"/>
      <c r="B383" s="11" t="s">
        <v>108</v>
      </c>
      <c r="C383" s="12" t="s">
        <v>18</v>
      </c>
      <c r="D383" s="12">
        <v>2.9999999999999997E-4</v>
      </c>
      <c r="E383" s="19"/>
      <c r="F383" s="19">
        <v>0</v>
      </c>
      <c r="G383" s="22"/>
    </row>
    <row r="384" spans="1:7" ht="76.5" hidden="1" outlineLevel="1" x14ac:dyDescent="0.2">
      <c r="A384" s="10"/>
      <c r="B384" s="11" t="s">
        <v>109</v>
      </c>
      <c r="C384" s="12" t="s">
        <v>110</v>
      </c>
      <c r="D384" s="12">
        <v>5.5999999999999999E-3</v>
      </c>
      <c r="E384" s="19"/>
      <c r="F384" s="19">
        <v>0</v>
      </c>
      <c r="G384" s="22"/>
    </row>
    <row r="385" spans="1:7" ht="63.75" collapsed="1" x14ac:dyDescent="0.2">
      <c r="A385" s="10">
        <v>26</v>
      </c>
      <c r="B385" s="11" t="s">
        <v>26</v>
      </c>
      <c r="C385" s="12" t="s">
        <v>27</v>
      </c>
      <c r="D385" s="12">
        <v>0.08</v>
      </c>
      <c r="E385" s="19">
        <v>450</v>
      </c>
      <c r="F385" s="19">
        <f>ROUND(D385*E385,2)</f>
        <v>36</v>
      </c>
      <c r="G385" s="22"/>
    </row>
    <row r="386" spans="1:7" ht="178.5" x14ac:dyDescent="0.2">
      <c r="A386" s="10">
        <v>27</v>
      </c>
      <c r="B386" s="11" t="s">
        <v>113</v>
      </c>
      <c r="C386" s="12" t="s">
        <v>27</v>
      </c>
      <c r="D386" s="12">
        <v>0.08</v>
      </c>
      <c r="E386" s="19">
        <v>420</v>
      </c>
      <c r="F386" s="19">
        <f>ROUND(D386*E386,2)</f>
        <v>33.6</v>
      </c>
      <c r="G386" s="22"/>
    </row>
    <row r="387" spans="1:7" ht="63.75" x14ac:dyDescent="0.2">
      <c r="A387" s="10">
        <v>28</v>
      </c>
      <c r="B387" s="11" t="s">
        <v>29</v>
      </c>
      <c r="C387" s="12" t="s">
        <v>27</v>
      </c>
      <c r="D387" s="12">
        <v>0.08</v>
      </c>
      <c r="E387" s="19">
        <v>450</v>
      </c>
      <c r="F387" s="19">
        <f>ROUND(D387*E387,2)</f>
        <v>36</v>
      </c>
      <c r="G387" s="22"/>
    </row>
    <row r="388" spans="1:7" ht="51" x14ac:dyDescent="0.2">
      <c r="A388" s="10">
        <v>29</v>
      </c>
      <c r="B388" s="11" t="s">
        <v>30</v>
      </c>
      <c r="C388" s="12" t="s">
        <v>31</v>
      </c>
      <c r="D388" s="12">
        <v>0.4</v>
      </c>
      <c r="E388" s="19">
        <v>4824</v>
      </c>
      <c r="F388" s="19">
        <f>ROUND(D388*E388,2)</f>
        <v>1929.6</v>
      </c>
      <c r="G388" s="22"/>
    </row>
    <row r="389" spans="1:7" hidden="1" outlineLevel="1" x14ac:dyDescent="0.2">
      <c r="A389" s="10"/>
      <c r="B389" s="11" t="s">
        <v>32</v>
      </c>
      <c r="C389" s="12" t="s">
        <v>11</v>
      </c>
      <c r="D389" s="12">
        <v>2.84</v>
      </c>
      <c r="E389" s="19"/>
      <c r="F389" s="19">
        <v>0</v>
      </c>
      <c r="G389" s="22"/>
    </row>
    <row r="390" spans="1:7" hidden="1" outlineLevel="1" x14ac:dyDescent="0.2">
      <c r="A390" s="10"/>
      <c r="B390" s="11" t="s">
        <v>33</v>
      </c>
      <c r="C390" s="12" t="s">
        <v>11</v>
      </c>
      <c r="D390" s="12">
        <v>0.23</v>
      </c>
      <c r="E390" s="19"/>
      <c r="F390" s="19">
        <v>0</v>
      </c>
      <c r="G390" s="22"/>
    </row>
    <row r="391" spans="1:7" ht="25.5" hidden="1" outlineLevel="1" x14ac:dyDescent="0.2">
      <c r="A391" s="10"/>
      <c r="B391" s="11" t="s">
        <v>34</v>
      </c>
      <c r="C391" s="12" t="s">
        <v>13</v>
      </c>
      <c r="D391" s="12">
        <v>0.23</v>
      </c>
      <c r="E391" s="19"/>
      <c r="F391" s="19">
        <v>0</v>
      </c>
      <c r="G391" s="22"/>
    </row>
    <row r="392" spans="1:7" hidden="1" outlineLevel="1" x14ac:dyDescent="0.2">
      <c r="A392" s="10"/>
      <c r="B392" s="11" t="s">
        <v>35</v>
      </c>
      <c r="C392" s="12" t="s">
        <v>13</v>
      </c>
      <c r="D392" s="12">
        <v>0.23</v>
      </c>
      <c r="E392" s="19"/>
      <c r="F392" s="19">
        <v>0</v>
      </c>
      <c r="G392" s="22"/>
    </row>
    <row r="393" spans="1:7" ht="25.5" hidden="1" outlineLevel="1" x14ac:dyDescent="0.2">
      <c r="A393" s="10"/>
      <c r="B393" s="11" t="s">
        <v>16</v>
      </c>
      <c r="C393" s="12" t="s">
        <v>13</v>
      </c>
      <c r="D393" s="12">
        <v>0.04</v>
      </c>
      <c r="E393" s="19"/>
      <c r="F393" s="19">
        <v>0</v>
      </c>
      <c r="G393" s="22"/>
    </row>
    <row r="394" spans="1:7" ht="38.25" collapsed="1" x14ac:dyDescent="0.2">
      <c r="A394" s="10">
        <v>30</v>
      </c>
      <c r="B394" s="11" t="s">
        <v>36</v>
      </c>
      <c r="C394" s="12" t="s">
        <v>27</v>
      </c>
      <c r="D394" s="12">
        <v>0.57599999999999996</v>
      </c>
      <c r="E394" s="19">
        <v>272.92</v>
      </c>
      <c r="F394" s="19">
        <f>ROUND(D394*E394,2)</f>
        <v>157.19999999999999</v>
      </c>
      <c r="G394" s="22"/>
    </row>
    <row r="395" spans="1:7" ht="178.5" x14ac:dyDescent="0.2">
      <c r="A395" s="10">
        <v>31</v>
      </c>
      <c r="B395" s="11" t="s">
        <v>114</v>
      </c>
      <c r="C395" s="12" t="s">
        <v>27</v>
      </c>
      <c r="D395" s="12">
        <v>0.57599999999999996</v>
      </c>
      <c r="E395" s="19">
        <v>593.75</v>
      </c>
      <c r="F395" s="19">
        <f>ROUND(D395*E395,2)</f>
        <v>342</v>
      </c>
      <c r="G395" s="22"/>
    </row>
    <row r="396" spans="1:7" ht="38.25" x14ac:dyDescent="0.2">
      <c r="A396" s="10">
        <v>32</v>
      </c>
      <c r="B396" s="11" t="s">
        <v>38</v>
      </c>
      <c r="C396" s="12" t="s">
        <v>27</v>
      </c>
      <c r="D396" s="12">
        <v>0.57599999999999996</v>
      </c>
      <c r="E396" s="19">
        <v>272.92</v>
      </c>
      <c r="F396" s="19">
        <f>ROUND(D396*E396,2)</f>
        <v>157.19999999999999</v>
      </c>
      <c r="G396" s="22"/>
    </row>
    <row r="397" spans="1:7" ht="20.25" customHeight="1" x14ac:dyDescent="0.2">
      <c r="A397" s="69">
        <v>33</v>
      </c>
      <c r="B397" s="33" t="s">
        <v>147</v>
      </c>
      <c r="C397" s="34" t="s">
        <v>39</v>
      </c>
      <c r="D397" s="34">
        <v>66</v>
      </c>
      <c r="E397" s="35">
        <v>583.73</v>
      </c>
      <c r="F397" s="35">
        <f>ROUND(D397*E397,2)</f>
        <v>38526.18</v>
      </c>
      <c r="G397" s="22"/>
    </row>
    <row r="398" spans="1:7" ht="3" hidden="1" customHeight="1" outlineLevel="1" x14ac:dyDescent="0.2">
      <c r="A398" s="70"/>
      <c r="B398" s="30" t="s">
        <v>40</v>
      </c>
      <c r="C398" s="31" t="s">
        <v>11</v>
      </c>
      <c r="D398" s="31">
        <v>20.2</v>
      </c>
      <c r="E398" s="32"/>
      <c r="F398" s="32">
        <v>0</v>
      </c>
      <c r="G398" s="22"/>
    </row>
    <row r="399" spans="1:7" collapsed="1" x14ac:dyDescent="0.2">
      <c r="A399" s="70"/>
      <c r="B399" s="27" t="s">
        <v>41</v>
      </c>
      <c r="C399" s="28" t="s">
        <v>25</v>
      </c>
      <c r="D399" s="28">
        <v>4.7</v>
      </c>
      <c r="E399" s="29"/>
      <c r="F399" s="29"/>
      <c r="G399" s="22"/>
    </row>
    <row r="400" spans="1:7" ht="25.5" x14ac:dyDescent="0.2">
      <c r="A400" s="70"/>
      <c r="B400" s="27" t="s">
        <v>42</v>
      </c>
      <c r="C400" s="28" t="s">
        <v>43</v>
      </c>
      <c r="D400" s="28">
        <v>30</v>
      </c>
      <c r="E400" s="29"/>
      <c r="F400" s="29"/>
      <c r="G400" s="22"/>
    </row>
    <row r="401" spans="1:7" ht="25.5" x14ac:dyDescent="0.2">
      <c r="A401" s="70"/>
      <c r="B401" s="27" t="s">
        <v>44</v>
      </c>
      <c r="C401" s="28" t="s">
        <v>43</v>
      </c>
      <c r="D401" s="28">
        <v>36</v>
      </c>
      <c r="E401" s="29"/>
      <c r="F401" s="29"/>
      <c r="G401" s="22"/>
    </row>
    <row r="402" spans="1:7" ht="25.5" x14ac:dyDescent="0.2">
      <c r="A402" s="71"/>
      <c r="B402" s="24" t="s">
        <v>45</v>
      </c>
      <c r="C402" s="25" t="s">
        <v>46</v>
      </c>
      <c r="D402" s="25">
        <v>6</v>
      </c>
      <c r="E402" s="26"/>
      <c r="F402" s="26"/>
      <c r="G402" s="22"/>
    </row>
    <row r="403" spans="1:7" ht="19.5" customHeight="1" x14ac:dyDescent="0.2">
      <c r="A403" s="75" t="s">
        <v>143</v>
      </c>
      <c r="B403" s="78"/>
      <c r="C403" s="78"/>
      <c r="D403" s="79"/>
      <c r="E403" s="48"/>
      <c r="F403" s="48">
        <f>F404+F407+F410+F424+F432+F447+F456+F469+F480</f>
        <v>175706.52000000002</v>
      </c>
      <c r="G403" s="46"/>
    </row>
    <row r="404" spans="1:7" ht="51" x14ac:dyDescent="0.2">
      <c r="A404" s="10">
        <v>34</v>
      </c>
      <c r="B404" s="11" t="s">
        <v>48</v>
      </c>
      <c r="C404" s="12" t="s">
        <v>49</v>
      </c>
      <c r="D404" s="12">
        <v>2</v>
      </c>
      <c r="E404" s="19">
        <v>14086.2</v>
      </c>
      <c r="F404" s="19">
        <f>ROUND(D404*E404,2)</f>
        <v>28172.400000000001</v>
      </c>
      <c r="G404" s="22"/>
    </row>
    <row r="405" spans="1:7" ht="25.5" hidden="1" outlineLevel="1" x14ac:dyDescent="0.2">
      <c r="A405" s="10"/>
      <c r="B405" s="11" t="s">
        <v>50</v>
      </c>
      <c r="C405" s="12" t="s">
        <v>11</v>
      </c>
      <c r="D405" s="12">
        <v>20.260000000000002</v>
      </c>
      <c r="E405" s="19"/>
      <c r="F405" s="19">
        <v>0</v>
      </c>
      <c r="G405" s="22"/>
    </row>
    <row r="406" spans="1:7" ht="25.5" hidden="1" outlineLevel="1" x14ac:dyDescent="0.2">
      <c r="A406" s="10"/>
      <c r="B406" s="11" t="s">
        <v>51</v>
      </c>
      <c r="C406" s="12" t="s">
        <v>11</v>
      </c>
      <c r="D406" s="12">
        <v>20.260000000000002</v>
      </c>
      <c r="E406" s="19"/>
      <c r="F406" s="19">
        <v>0</v>
      </c>
      <c r="G406" s="22"/>
    </row>
    <row r="407" spans="1:7" ht="25.5" collapsed="1" x14ac:dyDescent="0.2">
      <c r="A407" s="10">
        <v>35</v>
      </c>
      <c r="B407" s="11" t="s">
        <v>123</v>
      </c>
      <c r="C407" s="12" t="s">
        <v>52</v>
      </c>
      <c r="D407" s="12">
        <v>7.7</v>
      </c>
      <c r="E407" s="19">
        <v>3147.12</v>
      </c>
      <c r="F407" s="19">
        <f>ROUND(D407*E407,2)</f>
        <v>24232.82</v>
      </c>
      <c r="G407" s="22"/>
    </row>
    <row r="408" spans="1:7" hidden="1" outlineLevel="1" x14ac:dyDescent="0.2">
      <c r="A408" s="10"/>
      <c r="B408" s="11" t="s">
        <v>32</v>
      </c>
      <c r="C408" s="12" t="s">
        <v>11</v>
      </c>
      <c r="D408" s="12">
        <v>27.34</v>
      </c>
      <c r="E408" s="19"/>
      <c r="F408" s="19">
        <v>0</v>
      </c>
      <c r="G408" s="22"/>
    </row>
    <row r="409" spans="1:7" ht="63.75" hidden="1" outlineLevel="1" x14ac:dyDescent="0.2">
      <c r="A409" s="10"/>
      <c r="B409" s="11" t="s">
        <v>53</v>
      </c>
      <c r="C409" s="12" t="s">
        <v>54</v>
      </c>
      <c r="D409" s="12">
        <v>77</v>
      </c>
      <c r="E409" s="19"/>
      <c r="F409" s="19">
        <v>0</v>
      </c>
      <c r="G409" s="22"/>
    </row>
    <row r="410" spans="1:7" ht="51" collapsed="1" x14ac:dyDescent="0.2">
      <c r="A410" s="10">
        <v>36</v>
      </c>
      <c r="B410" s="11" t="s">
        <v>146</v>
      </c>
      <c r="C410" s="12" t="s">
        <v>55</v>
      </c>
      <c r="D410" s="12">
        <v>1.1000000000000001</v>
      </c>
      <c r="E410" s="19">
        <v>34414.910000000003</v>
      </c>
      <c r="F410" s="19">
        <f>ROUND(D410*E410,2)</f>
        <v>37856.400000000001</v>
      </c>
      <c r="G410" s="22"/>
    </row>
    <row r="411" spans="1:7" hidden="1" outlineLevel="1" x14ac:dyDescent="0.2">
      <c r="A411" s="10"/>
      <c r="B411" s="11" t="s">
        <v>56</v>
      </c>
      <c r="C411" s="12" t="s">
        <v>11</v>
      </c>
      <c r="D411" s="12">
        <v>15.8</v>
      </c>
      <c r="E411" s="19"/>
      <c r="F411" s="19">
        <v>0</v>
      </c>
      <c r="G411" s="22"/>
    </row>
    <row r="412" spans="1:7" hidden="1" outlineLevel="1" x14ac:dyDescent="0.2">
      <c r="A412" s="10"/>
      <c r="B412" s="11" t="s">
        <v>33</v>
      </c>
      <c r="C412" s="12" t="s">
        <v>11</v>
      </c>
      <c r="D412" s="12">
        <v>11.92</v>
      </c>
      <c r="E412" s="19"/>
      <c r="F412" s="19">
        <v>0</v>
      </c>
      <c r="G412" s="22"/>
    </row>
    <row r="413" spans="1:7" ht="51" hidden="1" outlineLevel="1" x14ac:dyDescent="0.2">
      <c r="A413" s="10"/>
      <c r="B413" s="11" t="s">
        <v>57</v>
      </c>
      <c r="C413" s="12" t="s">
        <v>13</v>
      </c>
      <c r="D413" s="12">
        <v>0.22</v>
      </c>
      <c r="E413" s="19"/>
      <c r="F413" s="19">
        <v>0</v>
      </c>
      <c r="G413" s="22"/>
    </row>
    <row r="414" spans="1:7" ht="25.5" hidden="1" outlineLevel="1" x14ac:dyDescent="0.2">
      <c r="A414" s="10"/>
      <c r="B414" s="11" t="s">
        <v>58</v>
      </c>
      <c r="C414" s="12" t="s">
        <v>13</v>
      </c>
      <c r="D414" s="12">
        <v>2.42</v>
      </c>
      <c r="E414" s="19"/>
      <c r="F414" s="19">
        <v>0</v>
      </c>
      <c r="G414" s="22"/>
    </row>
    <row r="415" spans="1:7" ht="38.25" hidden="1" outlineLevel="1" x14ac:dyDescent="0.2">
      <c r="A415" s="10"/>
      <c r="B415" s="11" t="s">
        <v>59</v>
      </c>
      <c r="C415" s="12" t="s">
        <v>13</v>
      </c>
      <c r="D415" s="12">
        <v>2.42</v>
      </c>
      <c r="E415" s="19"/>
      <c r="F415" s="19">
        <v>0</v>
      </c>
      <c r="G415" s="22"/>
    </row>
    <row r="416" spans="1:7" hidden="1" outlineLevel="1" x14ac:dyDescent="0.2">
      <c r="A416" s="10"/>
      <c r="B416" s="11" t="s">
        <v>60</v>
      </c>
      <c r="C416" s="12" t="s">
        <v>13</v>
      </c>
      <c r="D416" s="12">
        <v>11.7</v>
      </c>
      <c r="E416" s="19"/>
      <c r="F416" s="19">
        <v>0</v>
      </c>
      <c r="G416" s="22"/>
    </row>
    <row r="417" spans="1:7" ht="25.5" hidden="1" outlineLevel="1" x14ac:dyDescent="0.2">
      <c r="A417" s="10"/>
      <c r="B417" s="11" t="s">
        <v>16</v>
      </c>
      <c r="C417" s="12" t="s">
        <v>13</v>
      </c>
      <c r="D417" s="12">
        <v>0.22</v>
      </c>
      <c r="E417" s="19"/>
      <c r="F417" s="19">
        <v>0</v>
      </c>
      <c r="G417" s="22"/>
    </row>
    <row r="418" spans="1:7" ht="25.5" hidden="1" outlineLevel="1" x14ac:dyDescent="0.2">
      <c r="A418" s="10"/>
      <c r="B418" s="11" t="s">
        <v>61</v>
      </c>
      <c r="C418" s="12" t="s">
        <v>62</v>
      </c>
      <c r="D418" s="12">
        <v>0.23100000000000001</v>
      </c>
      <c r="E418" s="19"/>
      <c r="F418" s="19">
        <v>0</v>
      </c>
      <c r="G418" s="22"/>
    </row>
    <row r="419" spans="1:7" hidden="1" outlineLevel="1" x14ac:dyDescent="0.2">
      <c r="A419" s="10"/>
      <c r="B419" s="11" t="s">
        <v>63</v>
      </c>
      <c r="C419" s="12" t="s">
        <v>64</v>
      </c>
      <c r="D419" s="12">
        <v>5.3E-3</v>
      </c>
      <c r="E419" s="19"/>
      <c r="F419" s="19">
        <v>0</v>
      </c>
      <c r="G419" s="22"/>
    </row>
    <row r="420" spans="1:7" hidden="1" outlineLevel="1" x14ac:dyDescent="0.2">
      <c r="A420" s="10"/>
      <c r="B420" s="11" t="s">
        <v>65</v>
      </c>
      <c r="C420" s="12" t="s">
        <v>52</v>
      </c>
      <c r="D420" s="12">
        <v>8.7999999999999995E-2</v>
      </c>
      <c r="E420" s="19"/>
      <c r="F420" s="19">
        <v>0</v>
      </c>
      <c r="G420" s="22"/>
    </row>
    <row r="421" spans="1:7" hidden="1" outlineLevel="1" x14ac:dyDescent="0.2">
      <c r="A421" s="10"/>
      <c r="B421" s="11" t="s">
        <v>66</v>
      </c>
      <c r="C421" s="12" t="s">
        <v>52</v>
      </c>
      <c r="D421" s="12">
        <v>8.7999999999999995E-2</v>
      </c>
      <c r="E421" s="19"/>
      <c r="F421" s="19">
        <v>0</v>
      </c>
      <c r="G421" s="22"/>
    </row>
    <row r="422" spans="1:7" hidden="1" outlineLevel="1" x14ac:dyDescent="0.2">
      <c r="A422" s="10"/>
      <c r="B422" s="11" t="s">
        <v>67</v>
      </c>
      <c r="C422" s="12" t="s">
        <v>68</v>
      </c>
      <c r="D422" s="12">
        <v>8.8000000000000007</v>
      </c>
      <c r="E422" s="19"/>
      <c r="F422" s="19">
        <v>0</v>
      </c>
      <c r="G422" s="22"/>
    </row>
    <row r="423" spans="1:7" ht="25.5" hidden="1" outlineLevel="1" x14ac:dyDescent="0.2">
      <c r="A423" s="10"/>
      <c r="B423" s="11" t="s">
        <v>69</v>
      </c>
      <c r="C423" s="12" t="s">
        <v>1</v>
      </c>
      <c r="D423" s="12">
        <v>3.762</v>
      </c>
      <c r="E423" s="19"/>
      <c r="F423" s="19">
        <v>0</v>
      </c>
      <c r="G423" s="22"/>
    </row>
    <row r="424" spans="1:7" ht="76.5" collapsed="1" x14ac:dyDescent="0.2">
      <c r="A424" s="10">
        <v>37</v>
      </c>
      <c r="B424" s="11" t="s">
        <v>70</v>
      </c>
      <c r="C424" s="12" t="s">
        <v>39</v>
      </c>
      <c r="D424" s="12">
        <v>2</v>
      </c>
      <c r="E424" s="19">
        <v>1053</v>
      </c>
      <c r="F424" s="19">
        <f>ROUND(D424*E424,2)</f>
        <v>2106</v>
      </c>
      <c r="G424" s="22"/>
    </row>
    <row r="425" spans="1:7" hidden="1" outlineLevel="1" x14ac:dyDescent="0.2">
      <c r="A425" s="10"/>
      <c r="B425" s="11" t="s">
        <v>71</v>
      </c>
      <c r="C425" s="12" t="s">
        <v>2</v>
      </c>
      <c r="D425" s="12">
        <v>2.2400000000000002</v>
      </c>
      <c r="E425" s="19"/>
      <c r="F425" s="19">
        <v>0</v>
      </c>
      <c r="G425" s="22"/>
    </row>
    <row r="426" spans="1:7" hidden="1" outlineLevel="1" x14ac:dyDescent="0.2">
      <c r="A426" s="10"/>
      <c r="B426" s="11" t="s">
        <v>33</v>
      </c>
      <c r="C426" s="12" t="s">
        <v>2</v>
      </c>
      <c r="D426" s="12">
        <v>0.14000000000000001</v>
      </c>
      <c r="E426" s="19"/>
      <c r="F426" s="19">
        <v>0</v>
      </c>
      <c r="G426" s="22"/>
    </row>
    <row r="427" spans="1:7" ht="51" hidden="1" outlineLevel="1" x14ac:dyDescent="0.2">
      <c r="A427" s="10"/>
      <c r="B427" s="11" t="s">
        <v>57</v>
      </c>
      <c r="C427" s="12" t="s">
        <v>13</v>
      </c>
      <c r="D427" s="12">
        <v>0.14000000000000001</v>
      </c>
      <c r="E427" s="19"/>
      <c r="F427" s="19">
        <v>0</v>
      </c>
      <c r="G427" s="22"/>
    </row>
    <row r="428" spans="1:7" ht="25.5" hidden="1" outlineLevel="1" x14ac:dyDescent="0.2">
      <c r="A428" s="10"/>
      <c r="B428" s="11" t="s">
        <v>16</v>
      </c>
      <c r="C428" s="12" t="s">
        <v>13</v>
      </c>
      <c r="D428" s="12">
        <v>0.14000000000000001</v>
      </c>
      <c r="E428" s="19"/>
      <c r="F428" s="19">
        <v>0</v>
      </c>
      <c r="G428" s="22"/>
    </row>
    <row r="429" spans="1:7" ht="25.5" hidden="1" outlineLevel="1" x14ac:dyDescent="0.2">
      <c r="A429" s="10"/>
      <c r="B429" s="11" t="s">
        <v>72</v>
      </c>
      <c r="C429" s="12" t="s">
        <v>25</v>
      </c>
      <c r="D429" s="12">
        <v>0.28000000000000003</v>
      </c>
      <c r="E429" s="19"/>
      <c r="F429" s="19">
        <v>0</v>
      </c>
      <c r="G429" s="22"/>
    </row>
    <row r="430" spans="1:7" ht="25.5" hidden="1" outlineLevel="1" x14ac:dyDescent="0.2">
      <c r="A430" s="10"/>
      <c r="B430" s="11" t="s">
        <v>73</v>
      </c>
      <c r="C430" s="12" t="s">
        <v>18</v>
      </c>
      <c r="D430" s="12">
        <v>1E-4</v>
      </c>
      <c r="E430" s="19"/>
      <c r="F430" s="19">
        <v>0</v>
      </c>
      <c r="G430" s="22"/>
    </row>
    <row r="431" spans="1:7" ht="25.5" hidden="1" outlineLevel="1" x14ac:dyDescent="0.2">
      <c r="A431" s="10"/>
      <c r="B431" s="11" t="s">
        <v>69</v>
      </c>
      <c r="C431" s="12" t="s">
        <v>1</v>
      </c>
      <c r="D431" s="12">
        <v>0.57999999999999996</v>
      </c>
      <c r="E431" s="19"/>
      <c r="F431" s="19">
        <v>0</v>
      </c>
      <c r="G431" s="22"/>
    </row>
    <row r="432" spans="1:7" ht="45" customHeight="1" collapsed="1" x14ac:dyDescent="0.2">
      <c r="A432" s="69">
        <v>38</v>
      </c>
      <c r="B432" s="33" t="s">
        <v>145</v>
      </c>
      <c r="C432" s="34" t="s">
        <v>55</v>
      </c>
      <c r="D432" s="34">
        <v>1.5</v>
      </c>
      <c r="E432" s="35">
        <v>40432.6</v>
      </c>
      <c r="F432" s="35">
        <f>ROUND(D432*E432,2)</f>
        <v>60648.9</v>
      </c>
      <c r="G432" s="22"/>
    </row>
    <row r="433" spans="1:7" ht="12.75" hidden="1" customHeight="1" outlineLevel="1" x14ac:dyDescent="0.2">
      <c r="A433" s="70"/>
      <c r="B433" s="24" t="s">
        <v>56</v>
      </c>
      <c r="C433" s="25" t="s">
        <v>11</v>
      </c>
      <c r="D433" s="25">
        <v>21.55</v>
      </c>
      <c r="E433" s="26"/>
      <c r="F433" s="26">
        <v>0</v>
      </c>
      <c r="G433" s="22"/>
    </row>
    <row r="434" spans="1:7" ht="12.75" hidden="1" customHeight="1" outlineLevel="1" x14ac:dyDescent="0.2">
      <c r="A434" s="70"/>
      <c r="B434" s="11" t="s">
        <v>33</v>
      </c>
      <c r="C434" s="12" t="s">
        <v>11</v>
      </c>
      <c r="D434" s="12">
        <v>16.260000000000002</v>
      </c>
      <c r="E434" s="19"/>
      <c r="F434" s="19">
        <v>0</v>
      </c>
      <c r="G434" s="22"/>
    </row>
    <row r="435" spans="1:7" ht="51" hidden="1" customHeight="1" outlineLevel="1" x14ac:dyDescent="0.2">
      <c r="A435" s="70"/>
      <c r="B435" s="11" t="s">
        <v>57</v>
      </c>
      <c r="C435" s="12" t="s">
        <v>13</v>
      </c>
      <c r="D435" s="12">
        <v>0.3</v>
      </c>
      <c r="E435" s="19"/>
      <c r="F435" s="19">
        <v>0</v>
      </c>
      <c r="G435" s="22"/>
    </row>
    <row r="436" spans="1:7" ht="25.5" hidden="1" customHeight="1" outlineLevel="1" x14ac:dyDescent="0.2">
      <c r="A436" s="70"/>
      <c r="B436" s="11" t="s">
        <v>58</v>
      </c>
      <c r="C436" s="12" t="s">
        <v>13</v>
      </c>
      <c r="D436" s="12">
        <v>3.3</v>
      </c>
      <c r="E436" s="19"/>
      <c r="F436" s="19">
        <v>0</v>
      </c>
      <c r="G436" s="22"/>
    </row>
    <row r="437" spans="1:7" ht="25.5" hidden="1" customHeight="1" outlineLevel="1" x14ac:dyDescent="0.2">
      <c r="A437" s="70"/>
      <c r="B437" s="11" t="s">
        <v>59</v>
      </c>
      <c r="C437" s="12" t="s">
        <v>13</v>
      </c>
      <c r="D437" s="12">
        <v>3.3</v>
      </c>
      <c r="E437" s="19"/>
      <c r="F437" s="19">
        <v>0</v>
      </c>
      <c r="G437" s="22"/>
    </row>
    <row r="438" spans="1:7" ht="12.75" hidden="1" customHeight="1" outlineLevel="1" x14ac:dyDescent="0.2">
      <c r="A438" s="70"/>
      <c r="B438" s="11" t="s">
        <v>60</v>
      </c>
      <c r="C438" s="12" t="s">
        <v>13</v>
      </c>
      <c r="D438" s="12">
        <v>15.96</v>
      </c>
      <c r="E438" s="19"/>
      <c r="F438" s="19">
        <v>0</v>
      </c>
      <c r="G438" s="22"/>
    </row>
    <row r="439" spans="1:7" ht="25.5" hidden="1" customHeight="1" outlineLevel="1" x14ac:dyDescent="0.2">
      <c r="A439" s="70"/>
      <c r="B439" s="11" t="s">
        <v>16</v>
      </c>
      <c r="C439" s="12" t="s">
        <v>13</v>
      </c>
      <c r="D439" s="12">
        <v>0.3</v>
      </c>
      <c r="E439" s="19"/>
      <c r="F439" s="19">
        <v>0</v>
      </c>
      <c r="G439" s="22"/>
    </row>
    <row r="440" spans="1:7" ht="25.5" hidden="1" customHeight="1" outlineLevel="1" x14ac:dyDescent="0.2">
      <c r="A440" s="70"/>
      <c r="B440" s="11" t="s">
        <v>61</v>
      </c>
      <c r="C440" s="12" t="s">
        <v>62</v>
      </c>
      <c r="D440" s="12">
        <v>0.315</v>
      </c>
      <c r="E440" s="19"/>
      <c r="F440" s="19">
        <v>0</v>
      </c>
      <c r="G440" s="22"/>
    </row>
    <row r="441" spans="1:7" ht="12.75" hidden="1" customHeight="1" outlineLevel="1" x14ac:dyDescent="0.2">
      <c r="A441" s="70"/>
      <c r="B441" s="11" t="s">
        <v>63</v>
      </c>
      <c r="C441" s="12" t="s">
        <v>64</v>
      </c>
      <c r="D441" s="12">
        <v>7.1999999999999998E-3</v>
      </c>
      <c r="E441" s="19"/>
      <c r="F441" s="19">
        <v>0</v>
      </c>
      <c r="G441" s="22"/>
    </row>
    <row r="442" spans="1:7" ht="12.75" hidden="1" customHeight="1" outlineLevel="1" x14ac:dyDescent="0.2">
      <c r="A442" s="70"/>
      <c r="B442" s="11" t="s">
        <v>65</v>
      </c>
      <c r="C442" s="12" t="s">
        <v>52</v>
      </c>
      <c r="D442" s="12">
        <v>0.12</v>
      </c>
      <c r="E442" s="19"/>
      <c r="F442" s="19">
        <v>0</v>
      </c>
      <c r="G442" s="22"/>
    </row>
    <row r="443" spans="1:7" ht="12.75" hidden="1" customHeight="1" outlineLevel="1" x14ac:dyDescent="0.2">
      <c r="A443" s="70"/>
      <c r="B443" s="11" t="s">
        <v>66</v>
      </c>
      <c r="C443" s="12" t="s">
        <v>52</v>
      </c>
      <c r="D443" s="12">
        <v>0.12</v>
      </c>
      <c r="E443" s="19"/>
      <c r="F443" s="19">
        <v>0</v>
      </c>
      <c r="G443" s="22"/>
    </row>
    <row r="444" spans="1:7" ht="12.75" hidden="1" customHeight="1" outlineLevel="1" x14ac:dyDescent="0.2">
      <c r="A444" s="70"/>
      <c r="B444" s="11" t="s">
        <v>67</v>
      </c>
      <c r="C444" s="12" t="s">
        <v>68</v>
      </c>
      <c r="D444" s="12">
        <v>12</v>
      </c>
      <c r="E444" s="19"/>
      <c r="F444" s="19">
        <v>0</v>
      </c>
      <c r="G444" s="22"/>
    </row>
    <row r="445" spans="1:7" ht="25.5" hidden="1" customHeight="1" outlineLevel="1" x14ac:dyDescent="0.2">
      <c r="A445" s="70"/>
      <c r="B445" s="49" t="s">
        <v>69</v>
      </c>
      <c r="C445" s="50" t="s">
        <v>1</v>
      </c>
      <c r="D445" s="50">
        <v>5.13</v>
      </c>
      <c r="E445" s="51"/>
      <c r="F445" s="51">
        <v>0</v>
      </c>
      <c r="G445" s="22"/>
    </row>
    <row r="446" spans="1:7" ht="25.5" collapsed="1" x14ac:dyDescent="0.2">
      <c r="A446" s="71"/>
      <c r="B446" s="36" t="s">
        <v>115</v>
      </c>
      <c r="C446" s="37" t="s">
        <v>116</v>
      </c>
      <c r="D446" s="37">
        <v>50</v>
      </c>
      <c r="E446" s="38"/>
      <c r="F446" s="38"/>
      <c r="G446" s="22"/>
    </row>
    <row r="447" spans="1:7" ht="68.25" customHeight="1" x14ac:dyDescent="0.2">
      <c r="A447" s="69">
        <v>39</v>
      </c>
      <c r="B447" s="33" t="s">
        <v>70</v>
      </c>
      <c r="C447" s="34" t="s">
        <v>39</v>
      </c>
      <c r="D447" s="34">
        <v>1</v>
      </c>
      <c r="E447" s="35">
        <v>3251.2</v>
      </c>
      <c r="F447" s="35">
        <f>ROUND(D447*E447,2)</f>
        <v>3251.2</v>
      </c>
      <c r="G447" s="22"/>
    </row>
    <row r="448" spans="1:7" ht="12.75" hidden="1" customHeight="1" outlineLevel="1" x14ac:dyDescent="0.2">
      <c r="A448" s="70"/>
      <c r="B448" s="24" t="s">
        <v>71</v>
      </c>
      <c r="C448" s="25" t="s">
        <v>2</v>
      </c>
      <c r="D448" s="25">
        <v>1.1200000000000001</v>
      </c>
      <c r="E448" s="26"/>
      <c r="F448" s="26">
        <v>0</v>
      </c>
      <c r="G448" s="22"/>
    </row>
    <row r="449" spans="1:7" ht="12.75" hidden="1" customHeight="1" outlineLevel="1" x14ac:dyDescent="0.2">
      <c r="A449" s="70"/>
      <c r="B449" s="11" t="s">
        <v>33</v>
      </c>
      <c r="C449" s="12" t="s">
        <v>2</v>
      </c>
      <c r="D449" s="12">
        <v>7.0000000000000007E-2</v>
      </c>
      <c r="E449" s="19"/>
      <c r="F449" s="19">
        <v>0</v>
      </c>
      <c r="G449" s="22"/>
    </row>
    <row r="450" spans="1:7" ht="51" hidden="1" customHeight="1" outlineLevel="1" x14ac:dyDescent="0.2">
      <c r="A450" s="70"/>
      <c r="B450" s="11" t="s">
        <v>57</v>
      </c>
      <c r="C450" s="12" t="s">
        <v>13</v>
      </c>
      <c r="D450" s="12">
        <v>7.0000000000000007E-2</v>
      </c>
      <c r="E450" s="19"/>
      <c r="F450" s="19">
        <v>0</v>
      </c>
      <c r="G450" s="22"/>
    </row>
    <row r="451" spans="1:7" ht="25.5" hidden="1" customHeight="1" outlineLevel="1" x14ac:dyDescent="0.2">
      <c r="A451" s="70"/>
      <c r="B451" s="11" t="s">
        <v>16</v>
      </c>
      <c r="C451" s="12" t="s">
        <v>13</v>
      </c>
      <c r="D451" s="12">
        <v>7.0000000000000007E-2</v>
      </c>
      <c r="E451" s="19"/>
      <c r="F451" s="19">
        <v>0</v>
      </c>
      <c r="G451" s="22"/>
    </row>
    <row r="452" spans="1:7" ht="25.5" hidden="1" customHeight="1" outlineLevel="1" x14ac:dyDescent="0.2">
      <c r="A452" s="70"/>
      <c r="B452" s="11" t="s">
        <v>72</v>
      </c>
      <c r="C452" s="12" t="s">
        <v>25</v>
      </c>
      <c r="D452" s="12">
        <v>0.14000000000000001</v>
      </c>
      <c r="E452" s="19"/>
      <c r="F452" s="19">
        <v>0</v>
      </c>
      <c r="G452" s="22"/>
    </row>
    <row r="453" spans="1:7" ht="25.5" hidden="1" customHeight="1" outlineLevel="1" x14ac:dyDescent="0.2">
      <c r="A453" s="70"/>
      <c r="B453" s="11" t="s">
        <v>73</v>
      </c>
      <c r="C453" s="12" t="s">
        <v>18</v>
      </c>
      <c r="D453" s="12">
        <v>1E-4</v>
      </c>
      <c r="E453" s="19"/>
      <c r="F453" s="19">
        <v>0</v>
      </c>
      <c r="G453" s="22"/>
    </row>
    <row r="454" spans="1:7" ht="25.5" hidden="1" customHeight="1" outlineLevel="1" x14ac:dyDescent="0.2">
      <c r="A454" s="70"/>
      <c r="B454" s="49" t="s">
        <v>69</v>
      </c>
      <c r="C454" s="50" t="s">
        <v>1</v>
      </c>
      <c r="D454" s="50">
        <v>0.28999999999999998</v>
      </c>
      <c r="E454" s="51"/>
      <c r="F454" s="51">
        <v>0</v>
      </c>
      <c r="G454" s="22"/>
    </row>
    <row r="455" spans="1:7" ht="18.75" customHeight="1" collapsed="1" x14ac:dyDescent="0.2">
      <c r="A455" s="71"/>
      <c r="B455" s="36" t="s">
        <v>117</v>
      </c>
      <c r="C455" s="37" t="s">
        <v>68</v>
      </c>
      <c r="D455" s="37">
        <v>1</v>
      </c>
      <c r="E455" s="38"/>
      <c r="F455" s="38"/>
      <c r="G455" s="22"/>
    </row>
    <row r="456" spans="1:7" ht="51" x14ac:dyDescent="0.2">
      <c r="A456" s="69">
        <v>40</v>
      </c>
      <c r="B456" s="33" t="s">
        <v>74</v>
      </c>
      <c r="C456" s="34" t="s">
        <v>55</v>
      </c>
      <c r="D456" s="34">
        <v>0.15</v>
      </c>
      <c r="E456" s="35">
        <v>19744</v>
      </c>
      <c r="F456" s="35">
        <f>ROUND(D456*E456,2)</f>
        <v>2961.6</v>
      </c>
      <c r="G456" s="22"/>
    </row>
    <row r="457" spans="1:7" ht="12.75" hidden="1" customHeight="1" outlineLevel="1" x14ac:dyDescent="0.2">
      <c r="A457" s="70"/>
      <c r="B457" s="24" t="s">
        <v>56</v>
      </c>
      <c r="C457" s="25" t="s">
        <v>2</v>
      </c>
      <c r="D457" s="25">
        <v>2.11</v>
      </c>
      <c r="E457" s="26"/>
      <c r="F457" s="26">
        <v>0</v>
      </c>
      <c r="G457" s="22"/>
    </row>
    <row r="458" spans="1:7" ht="12.75" hidden="1" customHeight="1" outlineLevel="1" x14ac:dyDescent="0.2">
      <c r="A458" s="70"/>
      <c r="B458" s="11" t="s">
        <v>33</v>
      </c>
      <c r="C458" s="12" t="s">
        <v>2</v>
      </c>
      <c r="D458" s="12">
        <v>0.03</v>
      </c>
      <c r="E458" s="19"/>
      <c r="F458" s="19">
        <v>0</v>
      </c>
      <c r="G458" s="22"/>
    </row>
    <row r="459" spans="1:7" ht="51" hidden="1" customHeight="1" outlineLevel="1" x14ac:dyDescent="0.2">
      <c r="A459" s="70"/>
      <c r="B459" s="11" t="s">
        <v>57</v>
      </c>
      <c r="C459" s="12" t="s">
        <v>13</v>
      </c>
      <c r="D459" s="12">
        <v>0.03</v>
      </c>
      <c r="E459" s="19"/>
      <c r="F459" s="19">
        <v>0</v>
      </c>
      <c r="G459" s="22"/>
    </row>
    <row r="460" spans="1:7" ht="25.5" hidden="1" customHeight="1" outlineLevel="1" x14ac:dyDescent="0.2">
      <c r="A460" s="70"/>
      <c r="B460" s="11" t="s">
        <v>58</v>
      </c>
      <c r="C460" s="12" t="s">
        <v>13</v>
      </c>
      <c r="D460" s="12">
        <v>0.5</v>
      </c>
      <c r="E460" s="19"/>
      <c r="F460" s="19">
        <v>0</v>
      </c>
      <c r="G460" s="22"/>
    </row>
    <row r="461" spans="1:7" ht="25.5" hidden="1" customHeight="1" outlineLevel="1" x14ac:dyDescent="0.2">
      <c r="A461" s="70"/>
      <c r="B461" s="11" t="s">
        <v>59</v>
      </c>
      <c r="C461" s="12" t="s">
        <v>13</v>
      </c>
      <c r="D461" s="12">
        <v>0.5</v>
      </c>
      <c r="E461" s="19"/>
      <c r="F461" s="19">
        <v>0</v>
      </c>
      <c r="G461" s="22"/>
    </row>
    <row r="462" spans="1:7" ht="25.5" hidden="1" customHeight="1" outlineLevel="1" x14ac:dyDescent="0.2">
      <c r="A462" s="70"/>
      <c r="B462" s="11" t="s">
        <v>16</v>
      </c>
      <c r="C462" s="12" t="s">
        <v>13</v>
      </c>
      <c r="D462" s="12">
        <v>0.03</v>
      </c>
      <c r="E462" s="19"/>
      <c r="F462" s="19">
        <v>0</v>
      </c>
      <c r="G462" s="22"/>
    </row>
    <row r="463" spans="1:7" ht="25.5" hidden="1" customHeight="1" outlineLevel="1" x14ac:dyDescent="0.2">
      <c r="A463" s="70"/>
      <c r="B463" s="11" t="s">
        <v>75</v>
      </c>
      <c r="C463" s="12" t="s">
        <v>18</v>
      </c>
      <c r="D463" s="12">
        <v>1E-4</v>
      </c>
      <c r="E463" s="19"/>
      <c r="F463" s="19">
        <v>0</v>
      </c>
      <c r="G463" s="22"/>
    </row>
    <row r="464" spans="1:7" ht="12.75" hidden="1" customHeight="1" outlineLevel="1" x14ac:dyDescent="0.2">
      <c r="A464" s="70"/>
      <c r="B464" s="11" t="s">
        <v>63</v>
      </c>
      <c r="C464" s="12" t="s">
        <v>64</v>
      </c>
      <c r="D464" s="12">
        <v>3.7000000000000002E-3</v>
      </c>
      <c r="E464" s="19"/>
      <c r="F464" s="19">
        <v>0</v>
      </c>
      <c r="G464" s="22"/>
    </row>
    <row r="465" spans="1:7" ht="12.75" hidden="1" customHeight="1" outlineLevel="1" x14ac:dyDescent="0.2">
      <c r="A465" s="70"/>
      <c r="B465" s="11" t="s">
        <v>76</v>
      </c>
      <c r="C465" s="12" t="s">
        <v>18</v>
      </c>
      <c r="D465" s="12">
        <v>1E-4</v>
      </c>
      <c r="E465" s="19"/>
      <c r="F465" s="19">
        <v>0</v>
      </c>
      <c r="G465" s="22"/>
    </row>
    <row r="466" spans="1:7" ht="25.5" hidden="1" customHeight="1" outlineLevel="1" x14ac:dyDescent="0.2">
      <c r="A466" s="70"/>
      <c r="B466" s="11" t="s">
        <v>77</v>
      </c>
      <c r="C466" s="12" t="s">
        <v>25</v>
      </c>
      <c r="D466" s="12">
        <v>3.7499999999999999E-2</v>
      </c>
      <c r="E466" s="19"/>
      <c r="F466" s="19">
        <v>0</v>
      </c>
      <c r="G466" s="22"/>
    </row>
    <row r="467" spans="1:7" ht="25.5" hidden="1" customHeight="1" outlineLevel="1" x14ac:dyDescent="0.2">
      <c r="A467" s="70"/>
      <c r="B467" s="49" t="s">
        <v>69</v>
      </c>
      <c r="C467" s="50" t="s">
        <v>1</v>
      </c>
      <c r="D467" s="50">
        <v>0.52800000000000002</v>
      </c>
      <c r="E467" s="51"/>
      <c r="F467" s="51">
        <v>0</v>
      </c>
      <c r="G467" s="22"/>
    </row>
    <row r="468" spans="1:7" ht="62.25" customHeight="1" collapsed="1" x14ac:dyDescent="0.2">
      <c r="A468" s="71"/>
      <c r="B468" s="36" t="s">
        <v>78</v>
      </c>
      <c r="C468" s="37" t="s">
        <v>79</v>
      </c>
      <c r="D468" s="37">
        <v>1.4999999999999999E-2</v>
      </c>
      <c r="E468" s="38"/>
      <c r="F468" s="38"/>
      <c r="G468" s="22"/>
    </row>
    <row r="469" spans="1:7" ht="51" x14ac:dyDescent="0.2">
      <c r="A469" s="10">
        <v>41</v>
      </c>
      <c r="B469" s="11" t="s">
        <v>124</v>
      </c>
      <c r="C469" s="12" t="s">
        <v>39</v>
      </c>
      <c r="D469" s="12">
        <v>1</v>
      </c>
      <c r="E469" s="19">
        <v>1717.2</v>
      </c>
      <c r="F469" s="19">
        <f>ROUND(D469*E469,2)</f>
        <v>1717.2</v>
      </c>
      <c r="G469" s="22"/>
    </row>
    <row r="470" spans="1:7" hidden="1" outlineLevel="1" x14ac:dyDescent="0.2">
      <c r="A470" s="10"/>
      <c r="B470" s="11" t="s">
        <v>80</v>
      </c>
      <c r="C470" s="12" t="s">
        <v>11</v>
      </c>
      <c r="D470" s="12">
        <v>1.02</v>
      </c>
      <c r="E470" s="19"/>
      <c r="F470" s="19">
        <v>0</v>
      </c>
      <c r="G470" s="22"/>
    </row>
    <row r="471" spans="1:7" hidden="1" outlineLevel="1" x14ac:dyDescent="0.2">
      <c r="A471" s="10"/>
      <c r="B471" s="11" t="s">
        <v>33</v>
      </c>
      <c r="C471" s="12" t="s">
        <v>11</v>
      </c>
      <c r="D471" s="12">
        <v>0.38</v>
      </c>
      <c r="E471" s="19"/>
      <c r="F471" s="19">
        <v>0</v>
      </c>
      <c r="G471" s="22"/>
    </row>
    <row r="472" spans="1:7" ht="51" hidden="1" outlineLevel="1" x14ac:dyDescent="0.2">
      <c r="A472" s="10"/>
      <c r="B472" s="11" t="s">
        <v>57</v>
      </c>
      <c r="C472" s="12" t="s">
        <v>13</v>
      </c>
      <c r="D472" s="12">
        <v>0.02</v>
      </c>
      <c r="E472" s="19"/>
      <c r="F472" s="19">
        <v>0</v>
      </c>
      <c r="G472" s="22"/>
    </row>
    <row r="473" spans="1:7" hidden="1" outlineLevel="1" x14ac:dyDescent="0.2">
      <c r="A473" s="10"/>
      <c r="B473" s="11" t="s">
        <v>60</v>
      </c>
      <c r="C473" s="12" t="s">
        <v>13</v>
      </c>
      <c r="D473" s="12">
        <v>0.36</v>
      </c>
      <c r="E473" s="19"/>
      <c r="F473" s="19">
        <v>0</v>
      </c>
      <c r="G473" s="22"/>
    </row>
    <row r="474" spans="1:7" ht="25.5" hidden="1" outlineLevel="1" x14ac:dyDescent="0.2">
      <c r="A474" s="10"/>
      <c r="B474" s="11" t="s">
        <v>16</v>
      </c>
      <c r="C474" s="12" t="s">
        <v>13</v>
      </c>
      <c r="D474" s="12">
        <v>0.02</v>
      </c>
      <c r="E474" s="19"/>
      <c r="F474" s="19">
        <v>0</v>
      </c>
      <c r="G474" s="22"/>
    </row>
    <row r="475" spans="1:7" hidden="1" outlineLevel="1" x14ac:dyDescent="0.2">
      <c r="A475" s="10"/>
      <c r="B475" s="11" t="s">
        <v>81</v>
      </c>
      <c r="C475" s="12" t="s">
        <v>25</v>
      </c>
      <c r="D475" s="12">
        <v>1.2E-2</v>
      </c>
      <c r="E475" s="19"/>
      <c r="F475" s="19">
        <v>0</v>
      </c>
      <c r="G475" s="22"/>
    </row>
    <row r="476" spans="1:7" ht="51" hidden="1" outlineLevel="1" x14ac:dyDescent="0.2">
      <c r="A476" s="10"/>
      <c r="B476" s="11" t="s">
        <v>82</v>
      </c>
      <c r="C476" s="12" t="s">
        <v>25</v>
      </c>
      <c r="D476" s="12">
        <v>0.01</v>
      </c>
      <c r="E476" s="19"/>
      <c r="F476" s="19">
        <v>0</v>
      </c>
      <c r="G476" s="22"/>
    </row>
    <row r="477" spans="1:7" ht="51" hidden="1" outlineLevel="1" x14ac:dyDescent="0.2">
      <c r="A477" s="10"/>
      <c r="B477" s="11" t="s">
        <v>83</v>
      </c>
      <c r="C477" s="12" t="s">
        <v>18</v>
      </c>
      <c r="D477" s="12">
        <v>5.0000000000000001E-4</v>
      </c>
      <c r="E477" s="19"/>
      <c r="F477" s="19">
        <v>0</v>
      </c>
      <c r="G477" s="22"/>
    </row>
    <row r="478" spans="1:7" hidden="1" outlineLevel="1" x14ac:dyDescent="0.2">
      <c r="A478" s="10"/>
      <c r="B478" s="11" t="s">
        <v>84</v>
      </c>
      <c r="C478" s="12" t="s">
        <v>25</v>
      </c>
      <c r="D478" s="12">
        <v>0.01</v>
      </c>
      <c r="E478" s="19"/>
      <c r="F478" s="19">
        <v>0</v>
      </c>
      <c r="G478" s="22"/>
    </row>
    <row r="479" spans="1:7" ht="25.5" hidden="1" outlineLevel="1" x14ac:dyDescent="0.2">
      <c r="A479" s="10"/>
      <c r="B479" s="11" t="s">
        <v>69</v>
      </c>
      <c r="C479" s="12" t="s">
        <v>1</v>
      </c>
      <c r="D479" s="12">
        <v>0.28000000000000003</v>
      </c>
      <c r="E479" s="19"/>
      <c r="F479" s="19">
        <v>0</v>
      </c>
      <c r="G479" s="22"/>
    </row>
    <row r="480" spans="1:7" ht="92.25" customHeight="1" collapsed="1" x14ac:dyDescent="0.2">
      <c r="A480" s="69">
        <v>43</v>
      </c>
      <c r="B480" s="33" t="s">
        <v>85</v>
      </c>
      <c r="C480" s="34" t="s">
        <v>39</v>
      </c>
      <c r="D480" s="34">
        <v>45</v>
      </c>
      <c r="E480" s="35">
        <v>328</v>
      </c>
      <c r="F480" s="35">
        <f>ROUND(D480*E480,2)</f>
        <v>14760</v>
      </c>
      <c r="G480" s="22"/>
    </row>
    <row r="481" spans="1:7" ht="25.5" hidden="1" customHeight="1" outlineLevel="1" x14ac:dyDescent="0.2">
      <c r="A481" s="70"/>
      <c r="B481" s="30" t="s">
        <v>40</v>
      </c>
      <c r="C481" s="31" t="s">
        <v>2</v>
      </c>
      <c r="D481" s="31">
        <v>5.13</v>
      </c>
      <c r="E481" s="32"/>
      <c r="F481" s="32">
        <v>0</v>
      </c>
      <c r="G481" s="22"/>
    </row>
    <row r="482" spans="1:7" collapsed="1" x14ac:dyDescent="0.2">
      <c r="A482" s="70"/>
      <c r="B482" s="27" t="s">
        <v>118</v>
      </c>
      <c r="C482" s="28" t="s">
        <v>68</v>
      </c>
      <c r="D482" s="28">
        <v>15</v>
      </c>
      <c r="E482" s="29"/>
      <c r="F482" s="29"/>
      <c r="G482" s="22"/>
    </row>
    <row r="483" spans="1:7" ht="25.5" x14ac:dyDescent="0.2">
      <c r="A483" s="71"/>
      <c r="B483" s="24" t="s">
        <v>45</v>
      </c>
      <c r="C483" s="25" t="s">
        <v>46</v>
      </c>
      <c r="D483" s="25">
        <v>1</v>
      </c>
      <c r="E483" s="26"/>
      <c r="F483" s="26"/>
      <c r="G483" s="22"/>
    </row>
    <row r="484" spans="1:7" ht="14.25" x14ac:dyDescent="0.2">
      <c r="A484" s="75" t="s">
        <v>125</v>
      </c>
      <c r="B484" s="78"/>
      <c r="C484" s="78"/>
      <c r="D484" s="79"/>
      <c r="E484" s="44"/>
      <c r="F484" s="45">
        <f>F485+F486+F487+F488+F489+F490+F491+F492+F493+F495+F496+F497</f>
        <v>33314.28</v>
      </c>
      <c r="G484" s="58"/>
    </row>
    <row r="485" spans="1:7" ht="71.25" customHeight="1" x14ac:dyDescent="0.2">
      <c r="A485" s="10">
        <v>60</v>
      </c>
      <c r="B485" s="11" t="s">
        <v>136</v>
      </c>
      <c r="C485" s="12" t="s">
        <v>92</v>
      </c>
      <c r="D485" s="12">
        <v>0.3</v>
      </c>
      <c r="E485" s="60">
        <v>22332</v>
      </c>
      <c r="F485" s="35">
        <f t="shared" ref="F485:F493" si="0">ROUND(D485*E485,2)</f>
        <v>6699.6</v>
      </c>
      <c r="G485" s="59"/>
    </row>
    <row r="486" spans="1:7" ht="63.75" x14ac:dyDescent="0.2">
      <c r="A486" s="10">
        <v>61</v>
      </c>
      <c r="B486" s="11" t="s">
        <v>89</v>
      </c>
      <c r="C486" s="12" t="s">
        <v>27</v>
      </c>
      <c r="D486" s="12">
        <v>0.3</v>
      </c>
      <c r="E486" s="60">
        <v>456</v>
      </c>
      <c r="F486" s="35">
        <f t="shared" si="0"/>
        <v>136.80000000000001</v>
      </c>
      <c r="G486" s="59"/>
    </row>
    <row r="487" spans="1:7" ht="171.75" customHeight="1" x14ac:dyDescent="0.2">
      <c r="A487" s="10">
        <v>62</v>
      </c>
      <c r="B487" s="11" t="s">
        <v>113</v>
      </c>
      <c r="C487" s="12" t="s">
        <v>27</v>
      </c>
      <c r="D487" s="12">
        <v>0.3</v>
      </c>
      <c r="E487" s="60">
        <v>416</v>
      </c>
      <c r="F487" s="35">
        <f t="shared" si="0"/>
        <v>124.8</v>
      </c>
      <c r="G487" s="59"/>
    </row>
    <row r="488" spans="1:7" ht="63.75" x14ac:dyDescent="0.2">
      <c r="A488" s="10">
        <v>63</v>
      </c>
      <c r="B488" s="11" t="s">
        <v>91</v>
      </c>
      <c r="C488" s="12" t="s">
        <v>27</v>
      </c>
      <c r="D488" s="12">
        <v>0.3</v>
      </c>
      <c r="E488" s="60">
        <v>456</v>
      </c>
      <c r="F488" s="35">
        <f t="shared" si="0"/>
        <v>136.80000000000001</v>
      </c>
      <c r="G488" s="59"/>
    </row>
    <row r="489" spans="1:7" ht="54.75" customHeight="1" x14ac:dyDescent="0.2">
      <c r="A489" s="10">
        <v>64</v>
      </c>
      <c r="B489" s="11" t="s">
        <v>126</v>
      </c>
      <c r="C489" s="12" t="s">
        <v>31</v>
      </c>
      <c r="D489" s="12">
        <v>0.4</v>
      </c>
      <c r="E489" s="60">
        <v>3381</v>
      </c>
      <c r="F489" s="35">
        <f t="shared" si="0"/>
        <v>1352.4</v>
      </c>
      <c r="G489" s="59"/>
    </row>
    <row r="490" spans="1:7" ht="63.75" x14ac:dyDescent="0.2">
      <c r="A490" s="10">
        <v>65</v>
      </c>
      <c r="B490" s="11" t="s">
        <v>26</v>
      </c>
      <c r="C490" s="12" t="s">
        <v>27</v>
      </c>
      <c r="D490" s="12">
        <v>0.08</v>
      </c>
      <c r="E490" s="60">
        <v>450</v>
      </c>
      <c r="F490" s="35">
        <f t="shared" si="0"/>
        <v>36</v>
      </c>
      <c r="G490" s="59"/>
    </row>
    <row r="491" spans="1:7" ht="178.5" x14ac:dyDescent="0.2">
      <c r="A491" s="10">
        <v>66</v>
      </c>
      <c r="B491" s="11" t="s">
        <v>113</v>
      </c>
      <c r="C491" s="12" t="s">
        <v>27</v>
      </c>
      <c r="D491" s="12">
        <v>0.08</v>
      </c>
      <c r="E491" s="60">
        <v>420</v>
      </c>
      <c r="F491" s="35">
        <f t="shared" si="0"/>
        <v>33.6</v>
      </c>
      <c r="G491" s="59"/>
    </row>
    <row r="492" spans="1:7" ht="63.75" x14ac:dyDescent="0.2">
      <c r="A492" s="10">
        <v>67</v>
      </c>
      <c r="B492" s="11" t="s">
        <v>29</v>
      </c>
      <c r="C492" s="12" t="s">
        <v>27</v>
      </c>
      <c r="D492" s="12">
        <v>0.08</v>
      </c>
      <c r="E492" s="60">
        <v>450</v>
      </c>
      <c r="F492" s="35">
        <f t="shared" si="0"/>
        <v>36</v>
      </c>
      <c r="G492" s="59"/>
    </row>
    <row r="493" spans="1:7" ht="25.5" x14ac:dyDescent="0.2">
      <c r="A493" s="69">
        <v>68</v>
      </c>
      <c r="B493" s="49" t="s">
        <v>127</v>
      </c>
      <c r="C493" s="50" t="s">
        <v>39</v>
      </c>
      <c r="D493" s="50">
        <v>66</v>
      </c>
      <c r="E493" s="61">
        <v>365.18</v>
      </c>
      <c r="F493" s="51">
        <f t="shared" si="0"/>
        <v>24101.88</v>
      </c>
      <c r="G493" s="59"/>
    </row>
    <row r="494" spans="1:7" ht="25.5" x14ac:dyDescent="0.2">
      <c r="A494" s="71"/>
      <c r="B494" s="36" t="s">
        <v>45</v>
      </c>
      <c r="C494" s="37" t="s">
        <v>46</v>
      </c>
      <c r="D494" s="37">
        <v>6</v>
      </c>
      <c r="E494" s="62"/>
      <c r="F494" s="38"/>
      <c r="G494" s="59"/>
    </row>
    <row r="495" spans="1:7" ht="38.25" x14ac:dyDescent="0.2">
      <c r="A495" s="10">
        <v>69</v>
      </c>
      <c r="B495" s="11" t="s">
        <v>36</v>
      </c>
      <c r="C495" s="12" t="s">
        <v>27</v>
      </c>
      <c r="D495" s="12">
        <v>0.57599999999999996</v>
      </c>
      <c r="E495" s="60">
        <v>272.92</v>
      </c>
      <c r="F495" s="35">
        <f>ROUND(D495*E495,2)</f>
        <v>157.19999999999999</v>
      </c>
      <c r="G495" s="59"/>
    </row>
    <row r="496" spans="1:7" ht="178.5" x14ac:dyDescent="0.2">
      <c r="A496" s="10">
        <v>70</v>
      </c>
      <c r="B496" s="11" t="s">
        <v>114</v>
      </c>
      <c r="C496" s="12" t="s">
        <v>27</v>
      </c>
      <c r="D496" s="12">
        <v>0.57599999999999996</v>
      </c>
      <c r="E496" s="60">
        <v>593.75</v>
      </c>
      <c r="F496" s="35">
        <f>ROUND(D496*E496,2)</f>
        <v>342</v>
      </c>
      <c r="G496" s="59"/>
    </row>
    <row r="497" spans="1:7" ht="38.25" x14ac:dyDescent="0.2">
      <c r="A497" s="10">
        <v>71</v>
      </c>
      <c r="B497" s="11" t="s">
        <v>38</v>
      </c>
      <c r="C497" s="12" t="s">
        <v>27</v>
      </c>
      <c r="D497" s="12">
        <v>0.57599999999999996</v>
      </c>
      <c r="E497" s="60">
        <v>272.92</v>
      </c>
      <c r="F497" s="35">
        <f>ROUND(D497*E497,2)</f>
        <v>157.19999999999999</v>
      </c>
      <c r="G497" s="59"/>
    </row>
    <row r="498" spans="1:7" ht="21.75" customHeight="1" x14ac:dyDescent="0.2">
      <c r="A498" s="75" t="s">
        <v>144</v>
      </c>
      <c r="B498" s="78"/>
      <c r="C498" s="78"/>
      <c r="D498" s="78"/>
      <c r="E498" s="63"/>
      <c r="F498" s="64">
        <f>F499+F500+F501+F502+F503+F504+F505</f>
        <v>63986.400000000001</v>
      </c>
      <c r="G498" s="58"/>
    </row>
    <row r="499" spans="1:7" ht="51" x14ac:dyDescent="0.2">
      <c r="A499" s="10">
        <v>72</v>
      </c>
      <c r="B499" s="11" t="s">
        <v>139</v>
      </c>
      <c r="C499" s="12" t="s">
        <v>55</v>
      </c>
      <c r="D499" s="12">
        <v>1.1000000000000001</v>
      </c>
      <c r="E499" s="60">
        <v>21200.73</v>
      </c>
      <c r="F499" s="35">
        <f t="shared" ref="F499:F505" si="1">ROUND(D499*E499,2)</f>
        <v>23320.799999999999</v>
      </c>
      <c r="G499" s="59"/>
    </row>
    <row r="500" spans="1:7" ht="33.75" customHeight="1" x14ac:dyDescent="0.2">
      <c r="A500" s="10">
        <v>73</v>
      </c>
      <c r="B500" s="11" t="s">
        <v>140</v>
      </c>
      <c r="C500" s="12" t="s">
        <v>39</v>
      </c>
      <c r="D500" s="12">
        <v>2</v>
      </c>
      <c r="E500" s="60">
        <v>717.6</v>
      </c>
      <c r="F500" s="35">
        <f t="shared" si="1"/>
        <v>1435.2</v>
      </c>
      <c r="G500" s="59"/>
    </row>
    <row r="501" spans="1:7" ht="38.25" x14ac:dyDescent="0.2">
      <c r="A501" s="10">
        <v>74</v>
      </c>
      <c r="B501" s="11" t="s">
        <v>131</v>
      </c>
      <c r="C501" s="12" t="s">
        <v>55</v>
      </c>
      <c r="D501" s="12">
        <v>1.5</v>
      </c>
      <c r="E501" s="60">
        <v>21200.799999999999</v>
      </c>
      <c r="F501" s="35">
        <f t="shared" si="1"/>
        <v>31801.200000000001</v>
      </c>
      <c r="G501" s="59"/>
    </row>
    <row r="502" spans="1:7" ht="38.25" customHeight="1" x14ac:dyDescent="0.2">
      <c r="A502" s="10">
        <v>75</v>
      </c>
      <c r="B502" s="11" t="s">
        <v>141</v>
      </c>
      <c r="C502" s="12" t="s">
        <v>39</v>
      </c>
      <c r="D502" s="12">
        <v>1</v>
      </c>
      <c r="E502" s="60">
        <v>718.8</v>
      </c>
      <c r="F502" s="35">
        <f t="shared" si="1"/>
        <v>718.8</v>
      </c>
      <c r="G502" s="59"/>
    </row>
    <row r="503" spans="1:7" ht="63.75" x14ac:dyDescent="0.2">
      <c r="A503" s="10">
        <v>76</v>
      </c>
      <c r="B503" s="11" t="s">
        <v>133</v>
      </c>
      <c r="C503" s="12" t="s">
        <v>55</v>
      </c>
      <c r="D503" s="12">
        <v>0.15</v>
      </c>
      <c r="E503" s="60">
        <v>7080</v>
      </c>
      <c r="F503" s="35">
        <f t="shared" si="1"/>
        <v>1062</v>
      </c>
      <c r="G503" s="59"/>
    </row>
    <row r="504" spans="1:7" ht="38.25" x14ac:dyDescent="0.2">
      <c r="A504" s="10">
        <v>77</v>
      </c>
      <c r="B504" s="11" t="s">
        <v>134</v>
      </c>
      <c r="C504" s="12" t="s">
        <v>39</v>
      </c>
      <c r="D504" s="12">
        <v>1</v>
      </c>
      <c r="E504" s="60">
        <v>1036.8</v>
      </c>
      <c r="F504" s="35">
        <f t="shared" si="1"/>
        <v>1036.8</v>
      </c>
      <c r="G504" s="59"/>
    </row>
    <row r="505" spans="1:7" ht="21" customHeight="1" x14ac:dyDescent="0.2">
      <c r="A505" s="69">
        <v>78</v>
      </c>
      <c r="B505" s="49" t="s">
        <v>142</v>
      </c>
      <c r="C505" s="50" t="s">
        <v>39</v>
      </c>
      <c r="D505" s="50">
        <v>45</v>
      </c>
      <c r="E505" s="61">
        <v>102.48</v>
      </c>
      <c r="F505" s="51">
        <f t="shared" si="1"/>
        <v>4611.6000000000004</v>
      </c>
      <c r="G505" s="59"/>
    </row>
    <row r="506" spans="1:7" ht="25.5" x14ac:dyDescent="0.2">
      <c r="A506" s="71"/>
      <c r="B506" s="36" t="s">
        <v>45</v>
      </c>
      <c r="C506" s="37" t="s">
        <v>46</v>
      </c>
      <c r="D506" s="37">
        <v>1</v>
      </c>
      <c r="E506" s="65"/>
      <c r="F506" s="38"/>
      <c r="G506" s="59"/>
    </row>
    <row r="507" spans="1:7" ht="15" x14ac:dyDescent="0.2">
      <c r="A507" s="85" t="s">
        <v>88</v>
      </c>
      <c r="B507" s="86"/>
      <c r="C507" s="86"/>
      <c r="D507" s="86"/>
      <c r="E507" s="86"/>
      <c r="F507" s="39">
        <f>F8+F139+F342</f>
        <v>991123.59000000008</v>
      </c>
      <c r="G507" s="23"/>
    </row>
    <row r="508" spans="1:7" ht="13.5" x14ac:dyDescent="0.25">
      <c r="A508" s="66"/>
      <c r="B508" s="66" t="s">
        <v>158</v>
      </c>
      <c r="C508" s="66"/>
      <c r="D508" s="66"/>
      <c r="E508" s="66"/>
      <c r="F508" s="67">
        <f>F9+F42+F140+F200+F343+F403</f>
        <v>660792.5</v>
      </c>
    </row>
    <row r="509" spans="1:7" ht="13.5" x14ac:dyDescent="0.25">
      <c r="A509" s="66"/>
      <c r="B509" s="66" t="s">
        <v>159</v>
      </c>
      <c r="C509" s="66"/>
      <c r="D509" s="66"/>
      <c r="E509" s="66"/>
      <c r="F509" s="67">
        <f>F120+F130+F250+F293+F484+F498</f>
        <v>330331.09000000008</v>
      </c>
    </row>
  </sheetData>
  <mergeCells count="38">
    <mergeCell ref="A507:E507"/>
    <mergeCell ref="A456:A468"/>
    <mergeCell ref="A480:A483"/>
    <mergeCell ref="A484:D484"/>
    <mergeCell ref="A493:A494"/>
    <mergeCell ref="A498:D498"/>
    <mergeCell ref="A505:A506"/>
    <mergeCell ref="A447:A455"/>
    <mergeCell ref="A223:A235"/>
    <mergeCell ref="A247:A249"/>
    <mergeCell ref="A250:D250"/>
    <mergeCell ref="A287:A289"/>
    <mergeCell ref="A293:D293"/>
    <mergeCell ref="A339:A341"/>
    <mergeCell ref="A342:D342"/>
    <mergeCell ref="A343:D343"/>
    <mergeCell ref="A397:A402"/>
    <mergeCell ref="A403:D403"/>
    <mergeCell ref="A432:A446"/>
    <mergeCell ref="A200:D200"/>
    <mergeCell ref="A8:D8"/>
    <mergeCell ref="A36:A41"/>
    <mergeCell ref="A93:A105"/>
    <mergeCell ref="A117:A119"/>
    <mergeCell ref="A120:D120"/>
    <mergeCell ref="A125:A126"/>
    <mergeCell ref="A130:D130"/>
    <mergeCell ref="A137:A138"/>
    <mergeCell ref="A139:D139"/>
    <mergeCell ref="A140:D140"/>
    <mergeCell ref="A194:A199"/>
    <mergeCell ref="G5:G6"/>
    <mergeCell ref="B2:E2"/>
    <mergeCell ref="A5:A6"/>
    <mergeCell ref="B5:B6"/>
    <mergeCell ref="C5:C6"/>
    <mergeCell ref="E5:F5"/>
    <mergeCell ref="D5:D6"/>
  </mergeCells>
  <pageMargins left="0.94488188976377963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1 предложение</vt:lpstr>
      <vt:lpstr>Предложение 2</vt:lpstr>
      <vt:lpstr>Предложение 3</vt:lpstr>
      <vt:lpstr>'1 предложение'!Заголовки_для_печати</vt:lpstr>
      <vt:lpstr>'Предложение 2'!Заголовки_для_печати</vt:lpstr>
      <vt:lpstr>'Предложение 3'!Заголовки_для_печати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Коновалова Людмила Васильевна</dc:creator>
  <cp:lastModifiedBy>Тришина Ольга Викторовна</cp:lastModifiedBy>
  <dcterms:created xsi:type="dcterms:W3CDTF">2019-10-22T10:54:37Z</dcterms:created>
  <dcterms:modified xsi:type="dcterms:W3CDTF">2019-12-09T05:09:33Z</dcterms:modified>
</cp:coreProperties>
</file>