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9690" windowHeight="11505" firstSheet="7" activeTab="14"/>
  </bookViews>
  <sheets>
    <sheet name="Лист1" sheetId="1" r:id="rId1"/>
    <sheet name="15.03. " sheetId="6" r:id="rId2"/>
    <sheet name="27.09" sheetId="7" r:id="rId3"/>
    <sheet name="02.11" sheetId="2" r:id="rId4"/>
    <sheet name="17.01" sheetId="3" r:id="rId5"/>
    <sheet name="02.06.2017" sheetId="8" r:id="rId6"/>
    <sheet name="01.07.17" sheetId="9" r:id="rId7"/>
    <sheet name="07.12.17" sheetId="11" r:id="rId8"/>
    <sheet name="10.01.18" sheetId="12" r:id="rId9"/>
    <sheet name="12.02.18" sheetId="13" r:id="rId10"/>
    <sheet name="11.05.18" sheetId="14" r:id="rId11"/>
    <sheet name="02.07.18" sheetId="15" r:id="rId12"/>
    <sheet name="27.08.18" sheetId="16" r:id="rId13"/>
    <sheet name="23.11.2018" sheetId="17" r:id="rId14"/>
    <sheet name="15.01.2019" sheetId="18" r:id="rId15"/>
    <sheet name="Лист2" sheetId="10" r:id="rId16"/>
  </sheets>
  <definedNames>
    <definedName name="_xlnm.Print_Area" localSheetId="4">'17.01'!$A$1:$AO$75</definedName>
  </definedNames>
  <calcPr calcId="125725"/>
</workbook>
</file>

<file path=xl/calcChain.xml><?xml version="1.0" encoding="utf-8"?>
<calcChain xmlns="http://schemas.openxmlformats.org/spreadsheetml/2006/main">
  <c r="AH21" i="18"/>
  <c r="AI21"/>
  <c r="AJ21"/>
  <c r="AK21"/>
  <c r="AL21"/>
  <c r="AH62"/>
  <c r="AI62"/>
  <c r="AJ62"/>
  <c r="AK62"/>
  <c r="AL62"/>
  <c r="AC21"/>
  <c r="AD21"/>
  <c r="AE21"/>
  <c r="AF21"/>
  <c r="AG21"/>
  <c r="AB21"/>
  <c r="AA21"/>
  <c r="X21"/>
  <c r="Y21"/>
  <c r="Z21"/>
  <c r="AK18"/>
  <c r="AL18"/>
  <c r="AL60" l="1"/>
  <c r="L60"/>
  <c r="AJ59"/>
  <c r="AI59"/>
  <c r="AH59"/>
  <c r="AG59"/>
  <c r="AG58" s="1"/>
  <c r="AE59"/>
  <c r="AD59"/>
  <c r="AC59"/>
  <c r="AB59"/>
  <c r="AB58" s="1"/>
  <c r="Z59"/>
  <c r="Y59"/>
  <c r="X59"/>
  <c r="W59"/>
  <c r="U59"/>
  <c r="T59"/>
  <c r="S59"/>
  <c r="P59"/>
  <c r="O59"/>
  <c r="N59"/>
  <c r="K59"/>
  <c r="J59"/>
  <c r="I59"/>
  <c r="H59"/>
  <c r="G59"/>
  <c r="AJ58"/>
  <c r="AI58"/>
  <c r="AH58"/>
  <c r="AE58"/>
  <c r="AD58"/>
  <c r="AC58"/>
  <c r="Z58"/>
  <c r="Y58"/>
  <c r="X58"/>
  <c r="W58"/>
  <c r="U58"/>
  <c r="T58"/>
  <c r="S58"/>
  <c r="P58"/>
  <c r="O58"/>
  <c r="N58"/>
  <c r="K58"/>
  <c r="J58"/>
  <c r="AN58" s="1"/>
  <c r="I58"/>
  <c r="H58"/>
  <c r="G58"/>
  <c r="AL57"/>
  <c r="AK57" s="1"/>
  <c r="V57"/>
  <c r="AL56"/>
  <c r="AK56" s="1"/>
  <c r="V56"/>
  <c r="AL55"/>
  <c r="AK55" s="1"/>
  <c r="AF55"/>
  <c r="V55"/>
  <c r="AL54"/>
  <c r="AK54" s="1"/>
  <c r="AK60" s="1"/>
  <c r="L54"/>
  <c r="AO53"/>
  <c r="AO59" s="1"/>
  <c r="AN53"/>
  <c r="AN59" s="1"/>
  <c r="AM53"/>
  <c r="AM59" s="1"/>
  <c r="AF59"/>
  <c r="AF58" s="1"/>
  <c r="AA59"/>
  <c r="AA58" s="1"/>
  <c r="R53"/>
  <c r="R59" s="1"/>
  <c r="M53"/>
  <c r="M59" s="1"/>
  <c r="AJ24"/>
  <c r="AJ65" s="1"/>
  <c r="AI24"/>
  <c r="AI65" s="1"/>
  <c r="AH24"/>
  <c r="AH65" s="1"/>
  <c r="AG24"/>
  <c r="AG65" s="1"/>
  <c r="AF24"/>
  <c r="AF65" s="1"/>
  <c r="AE24"/>
  <c r="AE65" s="1"/>
  <c r="AD24"/>
  <c r="AD65" s="1"/>
  <c r="AC24"/>
  <c r="AC65" s="1"/>
  <c r="AB24"/>
  <c r="AB65" s="1"/>
  <c r="AA24"/>
  <c r="AA65" s="1"/>
  <c r="Z24"/>
  <c r="Z65" s="1"/>
  <c r="Y24"/>
  <c r="Y65" s="1"/>
  <c r="X24"/>
  <c r="X65" s="1"/>
  <c r="W24"/>
  <c r="W65" s="1"/>
  <c r="V24"/>
  <c r="V65" s="1"/>
  <c r="U24"/>
  <c r="U65" s="1"/>
  <c r="T24"/>
  <c r="T65" s="1"/>
  <c r="S24"/>
  <c r="S65" s="1"/>
  <c r="R24"/>
  <c r="R65" s="1"/>
  <c r="Q24"/>
  <c r="Q65" s="1"/>
  <c r="P24"/>
  <c r="P65" s="1"/>
  <c r="O24"/>
  <c r="O65" s="1"/>
  <c r="N24"/>
  <c r="N65" s="1"/>
  <c r="M24"/>
  <c r="M65" s="1"/>
  <c r="K24"/>
  <c r="K65" s="1"/>
  <c r="AO65" s="1"/>
  <c r="J24"/>
  <c r="J65" s="1"/>
  <c r="AN65" s="1"/>
  <c r="I24"/>
  <c r="I65" s="1"/>
  <c r="AM65" s="1"/>
  <c r="H24"/>
  <c r="H65" s="1"/>
  <c r="AJ23"/>
  <c r="AJ64" s="1"/>
  <c r="AI23"/>
  <c r="AI64" s="1"/>
  <c r="AH23"/>
  <c r="AH64" s="1"/>
  <c r="AG23"/>
  <c r="AG64" s="1"/>
  <c r="AF23"/>
  <c r="AF64" s="1"/>
  <c r="AE23"/>
  <c r="AE64" s="1"/>
  <c r="AD23"/>
  <c r="AD64" s="1"/>
  <c r="AC23"/>
  <c r="AC64" s="1"/>
  <c r="AB23"/>
  <c r="AB64" s="1"/>
  <c r="AA23"/>
  <c r="AA64" s="1"/>
  <c r="Z23"/>
  <c r="Z64" s="1"/>
  <c r="Y23"/>
  <c r="Y64" s="1"/>
  <c r="X23"/>
  <c r="X64" s="1"/>
  <c r="W23"/>
  <c r="W64" s="1"/>
  <c r="V23"/>
  <c r="V64" s="1"/>
  <c r="U23"/>
  <c r="U64" s="1"/>
  <c r="T23"/>
  <c r="T64" s="1"/>
  <c r="S23"/>
  <c r="S64" s="1"/>
  <c r="R23"/>
  <c r="R64" s="1"/>
  <c r="P23"/>
  <c r="P64" s="1"/>
  <c r="O23"/>
  <c r="O64" s="1"/>
  <c r="N23"/>
  <c r="N64" s="1"/>
  <c r="M23"/>
  <c r="M64" s="1"/>
  <c r="K23"/>
  <c r="K64" s="1"/>
  <c r="AO64" s="1"/>
  <c r="J23"/>
  <c r="J64" s="1"/>
  <c r="AN64" s="1"/>
  <c r="I23"/>
  <c r="I64" s="1"/>
  <c r="AM64" s="1"/>
  <c r="H23"/>
  <c r="H64" s="1"/>
  <c r="AL64" s="1"/>
  <c r="AJ22"/>
  <c r="AJ63" s="1"/>
  <c r="AI22"/>
  <c r="AI63" s="1"/>
  <c r="AH22"/>
  <c r="AH63" s="1"/>
  <c r="AG22"/>
  <c r="AG63" s="1"/>
  <c r="AF22"/>
  <c r="AF63" s="1"/>
  <c r="AE22"/>
  <c r="AE63" s="1"/>
  <c r="AD22"/>
  <c r="AD63" s="1"/>
  <c r="AC22"/>
  <c r="AC63" s="1"/>
  <c r="AB22"/>
  <c r="AB63" s="1"/>
  <c r="AA22"/>
  <c r="AA63" s="1"/>
  <c r="Z22"/>
  <c r="Z63" s="1"/>
  <c r="Y22"/>
  <c r="Y63" s="1"/>
  <c r="X22"/>
  <c r="X63" s="1"/>
  <c r="W22"/>
  <c r="W63" s="1"/>
  <c r="V22"/>
  <c r="V63" s="1"/>
  <c r="U22"/>
  <c r="U63" s="1"/>
  <c r="T22"/>
  <c r="T63" s="1"/>
  <c r="S22"/>
  <c r="S63" s="1"/>
  <c r="R22"/>
  <c r="R63" s="1"/>
  <c r="Q22"/>
  <c r="Q63" s="1"/>
  <c r="P22"/>
  <c r="P63" s="1"/>
  <c r="O22"/>
  <c r="O63" s="1"/>
  <c r="N22"/>
  <c r="N63" s="1"/>
  <c r="M22"/>
  <c r="M63" s="1"/>
  <c r="K22"/>
  <c r="K63" s="1"/>
  <c r="AO63" s="1"/>
  <c r="J22"/>
  <c r="J63" s="1"/>
  <c r="AN63" s="1"/>
  <c r="I22"/>
  <c r="I63" s="1"/>
  <c r="AM63" s="1"/>
  <c r="H22"/>
  <c r="H63" s="1"/>
  <c r="AG62"/>
  <c r="AG67" s="1"/>
  <c r="AF62"/>
  <c r="AF67" s="1"/>
  <c r="AE62"/>
  <c r="AD62"/>
  <c r="AC62"/>
  <c r="AB62"/>
  <c r="AB67" s="1"/>
  <c r="AA62"/>
  <c r="AA67" s="1"/>
  <c r="Z62"/>
  <c r="Y62"/>
  <c r="X62"/>
  <c r="U21"/>
  <c r="U62" s="1"/>
  <c r="T21"/>
  <c r="T62" s="1"/>
  <c r="S21"/>
  <c r="S62" s="1"/>
  <c r="R21"/>
  <c r="R62" s="1"/>
  <c r="P21"/>
  <c r="P62" s="1"/>
  <c r="O21"/>
  <c r="O62" s="1"/>
  <c r="N21"/>
  <c r="N62" s="1"/>
  <c r="M21"/>
  <c r="M62" s="1"/>
  <c r="K21"/>
  <c r="K62" s="1"/>
  <c r="J21"/>
  <c r="J62" s="1"/>
  <c r="I21"/>
  <c r="I62" s="1"/>
  <c r="H21"/>
  <c r="H62" s="1"/>
  <c r="AJ20"/>
  <c r="AJ61" s="1"/>
  <c r="AI20"/>
  <c r="AI61" s="1"/>
  <c r="AH20"/>
  <c r="AH61" s="1"/>
  <c r="AG20"/>
  <c r="AF20"/>
  <c r="AF61" s="1"/>
  <c r="AE20"/>
  <c r="AE61" s="1"/>
  <c r="AD20"/>
  <c r="AD61" s="1"/>
  <c r="AC20"/>
  <c r="AC61" s="1"/>
  <c r="AB20"/>
  <c r="AA20"/>
  <c r="AA61" s="1"/>
  <c r="Z20"/>
  <c r="Z61" s="1"/>
  <c r="Y20"/>
  <c r="Y61" s="1"/>
  <c r="X20"/>
  <c r="X61" s="1"/>
  <c r="U20"/>
  <c r="U61" s="1"/>
  <c r="T20"/>
  <c r="T61" s="1"/>
  <c r="S20"/>
  <c r="S61" s="1"/>
  <c r="R20"/>
  <c r="P20"/>
  <c r="P61" s="1"/>
  <c r="O20"/>
  <c r="O61" s="1"/>
  <c r="N20"/>
  <c r="N61" s="1"/>
  <c r="M20"/>
  <c r="K20"/>
  <c r="K61" s="1"/>
  <c r="J20"/>
  <c r="J61" s="1"/>
  <c r="I20"/>
  <c r="I61" s="1"/>
  <c r="H20"/>
  <c r="H61" s="1"/>
  <c r="AL19"/>
  <c r="AK19" s="1"/>
  <c r="V19"/>
  <c r="AL17"/>
  <c r="AK17" s="1"/>
  <c r="W16"/>
  <c r="W21" s="1"/>
  <c r="V16"/>
  <c r="V20" s="1"/>
  <c r="AL15"/>
  <c r="AK15" s="1"/>
  <c r="AO14"/>
  <c r="AO24" s="1"/>
  <c r="AN14"/>
  <c r="AN24" s="1"/>
  <c r="AM14"/>
  <c r="AM24" s="1"/>
  <c r="AL14"/>
  <c r="AL24" s="1"/>
  <c r="AL65" s="1"/>
  <c r="L14"/>
  <c r="L24" s="1"/>
  <c r="L65" s="1"/>
  <c r="G14"/>
  <c r="G24" s="1"/>
  <c r="G65" s="1"/>
  <c r="AO13"/>
  <c r="AO23" s="1"/>
  <c r="AN13"/>
  <c r="AN23" s="1"/>
  <c r="AM13"/>
  <c r="AM23" s="1"/>
  <c r="AL13"/>
  <c r="AL23" s="1"/>
  <c r="AK13"/>
  <c r="AK23" s="1"/>
  <c r="AK64" s="1"/>
  <c r="Q13"/>
  <c r="Q23" s="1"/>
  <c r="L13"/>
  <c r="L23" s="1"/>
  <c r="L64" s="1"/>
  <c r="G13"/>
  <c r="G23" s="1"/>
  <c r="G64" s="1"/>
  <c r="AO12"/>
  <c r="AO22" s="1"/>
  <c r="AN12"/>
  <c r="AN22" s="1"/>
  <c r="AM12"/>
  <c r="AM22" s="1"/>
  <c r="AL12"/>
  <c r="AL22" s="1"/>
  <c r="AL63" s="1"/>
  <c r="L12"/>
  <c r="L22" s="1"/>
  <c r="L63" s="1"/>
  <c r="G12"/>
  <c r="G22" s="1"/>
  <c r="G63" s="1"/>
  <c r="AO11"/>
  <c r="AO21" s="1"/>
  <c r="AO62" s="1"/>
  <c r="AN11"/>
  <c r="AN20" s="1"/>
  <c r="AN61" s="1"/>
  <c r="AM11"/>
  <c r="AM21" s="1"/>
  <c r="AM62" s="1"/>
  <c r="AL11"/>
  <c r="Q11"/>
  <c r="L11"/>
  <c r="L20" s="1"/>
  <c r="G11"/>
  <c r="G21" s="1"/>
  <c r="G62" s="1"/>
  <c r="AL59" i="17"/>
  <c r="L59"/>
  <c r="AJ58"/>
  <c r="AI58"/>
  <c r="AH58"/>
  <c r="AG58"/>
  <c r="AE58"/>
  <c r="AD58"/>
  <c r="AC58"/>
  <c r="AB58"/>
  <c r="Z58"/>
  <c r="Y58"/>
  <c r="X58"/>
  <c r="U58"/>
  <c r="T58"/>
  <c r="S58"/>
  <c r="P58"/>
  <c r="O58"/>
  <c r="N58"/>
  <c r="K58"/>
  <c r="J58"/>
  <c r="I58"/>
  <c r="H58"/>
  <c r="G58"/>
  <c r="AJ57"/>
  <c r="AI57"/>
  <c r="AH57"/>
  <c r="AG57"/>
  <c r="AE57"/>
  <c r="AD57"/>
  <c r="AC57"/>
  <c r="AB57"/>
  <c r="Z57"/>
  <c r="Y57"/>
  <c r="X57"/>
  <c r="U57"/>
  <c r="T57"/>
  <c r="S57"/>
  <c r="P57"/>
  <c r="O57"/>
  <c r="N57"/>
  <c r="K57"/>
  <c r="J57"/>
  <c r="AN57" s="1"/>
  <c r="I57"/>
  <c r="AM57" s="1"/>
  <c r="H57"/>
  <c r="G57"/>
  <c r="AL56"/>
  <c r="AK56" s="1"/>
  <c r="AF56"/>
  <c r="AA56"/>
  <c r="V56"/>
  <c r="AL55"/>
  <c r="AK55"/>
  <c r="AF55"/>
  <c r="AA55"/>
  <c r="V55"/>
  <c r="AL54"/>
  <c r="AK54" s="1"/>
  <c r="AF54"/>
  <c r="AA54"/>
  <c r="V54"/>
  <c r="AL53"/>
  <c r="AK53"/>
  <c r="AK59" s="1"/>
  <c r="L53"/>
  <c r="AO52"/>
  <c r="AO58" s="1"/>
  <c r="AN52"/>
  <c r="AN58" s="1"/>
  <c r="AM52"/>
  <c r="AM58" s="1"/>
  <c r="AF52"/>
  <c r="AF58" s="1"/>
  <c r="AF57" s="1"/>
  <c r="AA52"/>
  <c r="AA58" s="1"/>
  <c r="AA57" s="1"/>
  <c r="W58"/>
  <c r="W57" s="1"/>
  <c r="V58"/>
  <c r="V57" s="1"/>
  <c r="R52"/>
  <c r="R58" s="1"/>
  <c r="Q52"/>
  <c r="Q58" s="1"/>
  <c r="M52"/>
  <c r="M58" s="1"/>
  <c r="L52"/>
  <c r="L58" s="1"/>
  <c r="AJ23"/>
  <c r="AJ64" s="1"/>
  <c r="AI23"/>
  <c r="AI64" s="1"/>
  <c r="AH23"/>
  <c r="AH64" s="1"/>
  <c r="AG23"/>
  <c r="AG64" s="1"/>
  <c r="AF23"/>
  <c r="AF64" s="1"/>
  <c r="AE23"/>
  <c r="AE64" s="1"/>
  <c r="AD23"/>
  <c r="AD64" s="1"/>
  <c r="AC23"/>
  <c r="AC64" s="1"/>
  <c r="AB23"/>
  <c r="AB64" s="1"/>
  <c r="AA23"/>
  <c r="AA64" s="1"/>
  <c r="Z23"/>
  <c r="Z64" s="1"/>
  <c r="Y23"/>
  <c r="Y64" s="1"/>
  <c r="X23"/>
  <c r="X64" s="1"/>
  <c r="W23"/>
  <c r="W64" s="1"/>
  <c r="V23"/>
  <c r="V64" s="1"/>
  <c r="U23"/>
  <c r="U64" s="1"/>
  <c r="T23"/>
  <c r="T64" s="1"/>
  <c r="S23"/>
  <c r="S64" s="1"/>
  <c r="R23"/>
  <c r="R64" s="1"/>
  <c r="Q23"/>
  <c r="Q64" s="1"/>
  <c r="P23"/>
  <c r="P64" s="1"/>
  <c r="O23"/>
  <c r="O64" s="1"/>
  <c r="N23"/>
  <c r="N64" s="1"/>
  <c r="M23"/>
  <c r="M64" s="1"/>
  <c r="K23"/>
  <c r="K64" s="1"/>
  <c r="J23"/>
  <c r="J64" s="1"/>
  <c r="AN64" s="1"/>
  <c r="I23"/>
  <c r="I64" s="1"/>
  <c r="H23"/>
  <c r="H64" s="1"/>
  <c r="AJ22"/>
  <c r="AJ63" s="1"/>
  <c r="AI22"/>
  <c r="AI63" s="1"/>
  <c r="AH22"/>
  <c r="AH63" s="1"/>
  <c r="AG22"/>
  <c r="AG63" s="1"/>
  <c r="AF22"/>
  <c r="AF63" s="1"/>
  <c r="AE22"/>
  <c r="AE63" s="1"/>
  <c r="AD22"/>
  <c r="AD63" s="1"/>
  <c r="AC22"/>
  <c r="AC63" s="1"/>
  <c r="AB22"/>
  <c r="AB63" s="1"/>
  <c r="AA22"/>
  <c r="AA63" s="1"/>
  <c r="Z22"/>
  <c r="Z63" s="1"/>
  <c r="Y22"/>
  <c r="Y63" s="1"/>
  <c r="X22"/>
  <c r="X63" s="1"/>
  <c r="W22"/>
  <c r="W63" s="1"/>
  <c r="V22"/>
  <c r="V63" s="1"/>
  <c r="U22"/>
  <c r="U63" s="1"/>
  <c r="T22"/>
  <c r="T63" s="1"/>
  <c r="S22"/>
  <c r="S63" s="1"/>
  <c r="R22"/>
  <c r="R63" s="1"/>
  <c r="P22"/>
  <c r="P63" s="1"/>
  <c r="O22"/>
  <c r="O63" s="1"/>
  <c r="N22"/>
  <c r="N63" s="1"/>
  <c r="M22"/>
  <c r="M63" s="1"/>
  <c r="K22"/>
  <c r="K63" s="1"/>
  <c r="AO63" s="1"/>
  <c r="J22"/>
  <c r="J63" s="1"/>
  <c r="I22"/>
  <c r="I63" s="1"/>
  <c r="AM63" s="1"/>
  <c r="H22"/>
  <c r="H63" s="1"/>
  <c r="AJ21"/>
  <c r="AJ62" s="1"/>
  <c r="AI21"/>
  <c r="AI62" s="1"/>
  <c r="AH21"/>
  <c r="AH62" s="1"/>
  <c r="AG21"/>
  <c r="AG62" s="1"/>
  <c r="AF21"/>
  <c r="AF62" s="1"/>
  <c r="AE21"/>
  <c r="AE62" s="1"/>
  <c r="AD21"/>
  <c r="AD62" s="1"/>
  <c r="AC21"/>
  <c r="AC62" s="1"/>
  <c r="AB21"/>
  <c r="AB62" s="1"/>
  <c r="AA21"/>
  <c r="AA62" s="1"/>
  <c r="Z21"/>
  <c r="Z62" s="1"/>
  <c r="Y21"/>
  <c r="Y62" s="1"/>
  <c r="X21"/>
  <c r="X62" s="1"/>
  <c r="W21"/>
  <c r="W62" s="1"/>
  <c r="V21"/>
  <c r="V62" s="1"/>
  <c r="U21"/>
  <c r="U62" s="1"/>
  <c r="T21"/>
  <c r="T62" s="1"/>
  <c r="S21"/>
  <c r="S62" s="1"/>
  <c r="R21"/>
  <c r="R62" s="1"/>
  <c r="Q21"/>
  <c r="Q62" s="1"/>
  <c r="P21"/>
  <c r="P62" s="1"/>
  <c r="O21"/>
  <c r="O62" s="1"/>
  <c r="N21"/>
  <c r="N62" s="1"/>
  <c r="M21"/>
  <c r="M62" s="1"/>
  <c r="K21"/>
  <c r="K62" s="1"/>
  <c r="AO62" s="1"/>
  <c r="J21"/>
  <c r="J62" s="1"/>
  <c r="I21"/>
  <c r="I62" s="1"/>
  <c r="AM62" s="1"/>
  <c r="H21"/>
  <c r="H62" s="1"/>
  <c r="AJ20"/>
  <c r="AJ61" s="1"/>
  <c r="AI20"/>
  <c r="AI61" s="1"/>
  <c r="AH20"/>
  <c r="AH61" s="1"/>
  <c r="AG20"/>
  <c r="AG61" s="1"/>
  <c r="AF20"/>
  <c r="AF61" s="1"/>
  <c r="AF66" s="1"/>
  <c r="AE20"/>
  <c r="AE61" s="1"/>
  <c r="AD20"/>
  <c r="AD61" s="1"/>
  <c r="AC20"/>
  <c r="AC61" s="1"/>
  <c r="AB20"/>
  <c r="AB61" s="1"/>
  <c r="AB66" s="1"/>
  <c r="AA20"/>
  <c r="Z20"/>
  <c r="Z61" s="1"/>
  <c r="Y20"/>
  <c r="Y61" s="1"/>
  <c r="X20"/>
  <c r="X61" s="1"/>
  <c r="U20"/>
  <c r="U61" s="1"/>
  <c r="T20"/>
  <c r="T61" s="1"/>
  <c r="S20"/>
  <c r="S61" s="1"/>
  <c r="R20"/>
  <c r="R61" s="1"/>
  <c r="Q20"/>
  <c r="P20"/>
  <c r="P61" s="1"/>
  <c r="O20"/>
  <c r="O61" s="1"/>
  <c r="N20"/>
  <c r="N61" s="1"/>
  <c r="M20"/>
  <c r="M61" s="1"/>
  <c r="K20"/>
  <c r="K61" s="1"/>
  <c r="J20"/>
  <c r="J61" s="1"/>
  <c r="I20"/>
  <c r="I61" s="1"/>
  <c r="H20"/>
  <c r="H61" s="1"/>
  <c r="AJ19"/>
  <c r="AJ60" s="1"/>
  <c r="AI19"/>
  <c r="AI60" s="1"/>
  <c r="AH19"/>
  <c r="AH60" s="1"/>
  <c r="AG19"/>
  <c r="AG60" s="1"/>
  <c r="AF19"/>
  <c r="AF60" s="1"/>
  <c r="AE19"/>
  <c r="AE60" s="1"/>
  <c r="AD19"/>
  <c r="AD60" s="1"/>
  <c r="AC19"/>
  <c r="AC60" s="1"/>
  <c r="AB19"/>
  <c r="AB60" s="1"/>
  <c r="AA19"/>
  <c r="Z19"/>
  <c r="Z60" s="1"/>
  <c r="Y19"/>
  <c r="Y60" s="1"/>
  <c r="X19"/>
  <c r="X60" s="1"/>
  <c r="U19"/>
  <c r="U60" s="1"/>
  <c r="T19"/>
  <c r="T60" s="1"/>
  <c r="S19"/>
  <c r="S60" s="1"/>
  <c r="R19"/>
  <c r="P19"/>
  <c r="P60" s="1"/>
  <c r="O19"/>
  <c r="O60" s="1"/>
  <c r="N19"/>
  <c r="N60" s="1"/>
  <c r="M19"/>
  <c r="K19"/>
  <c r="K60" s="1"/>
  <c r="J19"/>
  <c r="J60" s="1"/>
  <c r="I19"/>
  <c r="I60" s="1"/>
  <c r="H19"/>
  <c r="H60" s="1"/>
  <c r="AL18"/>
  <c r="AK18" s="1"/>
  <c r="V18"/>
  <c r="AL17"/>
  <c r="AK17" s="1"/>
  <c r="W16"/>
  <c r="W20" s="1"/>
  <c r="AL15"/>
  <c r="AK15" s="1"/>
  <c r="AO14"/>
  <c r="AO23" s="1"/>
  <c r="AN14"/>
  <c r="AN23" s="1"/>
  <c r="AM14"/>
  <c r="AM23" s="1"/>
  <c r="AL14"/>
  <c r="AL23" s="1"/>
  <c r="AL64" s="1"/>
  <c r="AK14"/>
  <c r="AK23" s="1"/>
  <c r="AK64" s="1"/>
  <c r="L14"/>
  <c r="L23" s="1"/>
  <c r="L64" s="1"/>
  <c r="G14"/>
  <c r="G23" s="1"/>
  <c r="G64" s="1"/>
  <c r="AO13"/>
  <c r="AO22" s="1"/>
  <c r="AN13"/>
  <c r="AN22" s="1"/>
  <c r="AM13"/>
  <c r="AM22" s="1"/>
  <c r="AL13"/>
  <c r="AL22" s="1"/>
  <c r="Q13"/>
  <c r="Q22" s="1"/>
  <c r="L13"/>
  <c r="L22" s="1"/>
  <c r="L63" s="1"/>
  <c r="G13"/>
  <c r="G22" s="1"/>
  <c r="G63" s="1"/>
  <c r="AO12"/>
  <c r="AO21" s="1"/>
  <c r="AN12"/>
  <c r="AN21" s="1"/>
  <c r="AM12"/>
  <c r="AM21" s="1"/>
  <c r="AL12"/>
  <c r="AL21" s="1"/>
  <c r="AL62" s="1"/>
  <c r="L12"/>
  <c r="L21" s="1"/>
  <c r="L62" s="1"/>
  <c r="G12"/>
  <c r="G21" s="1"/>
  <c r="G62" s="1"/>
  <c r="AO11"/>
  <c r="AO20" s="1"/>
  <c r="AO61" s="1"/>
  <c r="AN11"/>
  <c r="AN19" s="1"/>
  <c r="AN60" s="1"/>
  <c r="AM11"/>
  <c r="AM20" s="1"/>
  <c r="AM61" s="1"/>
  <c r="AL11"/>
  <c r="AK11"/>
  <c r="Q11"/>
  <c r="L11"/>
  <c r="L19" s="1"/>
  <c r="G11"/>
  <c r="G20" s="1"/>
  <c r="G61" s="1"/>
  <c r="W16" i="16"/>
  <c r="AL59"/>
  <c r="L59"/>
  <c r="AJ58"/>
  <c r="AI58"/>
  <c r="AH58"/>
  <c r="AG58"/>
  <c r="AE58"/>
  <c r="AD58"/>
  <c r="AC58"/>
  <c r="AB58"/>
  <c r="Z58"/>
  <c r="Y58"/>
  <c r="X58"/>
  <c r="U58"/>
  <c r="T58"/>
  <c r="S58"/>
  <c r="P58"/>
  <c r="O58"/>
  <c r="N58"/>
  <c r="K58"/>
  <c r="J58"/>
  <c r="I58"/>
  <c r="H58"/>
  <c r="G58"/>
  <c r="AJ57"/>
  <c r="AI57"/>
  <c r="AH57"/>
  <c r="AG57"/>
  <c r="AE57"/>
  <c r="AD57"/>
  <c r="AC57"/>
  <c r="AB57"/>
  <c r="Z57"/>
  <c r="Y57"/>
  <c r="X57"/>
  <c r="U57"/>
  <c r="T57"/>
  <c r="S57"/>
  <c r="P57"/>
  <c r="O57"/>
  <c r="N57"/>
  <c r="K57"/>
  <c r="J57"/>
  <c r="AN57" s="1"/>
  <c r="I57"/>
  <c r="AM57" s="1"/>
  <c r="H57"/>
  <c r="G57"/>
  <c r="AL56"/>
  <c r="AK56" s="1"/>
  <c r="AF56"/>
  <c r="AA56"/>
  <c r="V56"/>
  <c r="AL55"/>
  <c r="AK55"/>
  <c r="AF55"/>
  <c r="AA55"/>
  <c r="V55"/>
  <c r="AL54"/>
  <c r="AK54" s="1"/>
  <c r="AF54"/>
  <c r="AA54"/>
  <c r="V54"/>
  <c r="AL53"/>
  <c r="AK53"/>
  <c r="AK59" s="1"/>
  <c r="L53"/>
  <c r="AO52"/>
  <c r="AO58" s="1"/>
  <c r="AN52"/>
  <c r="AN58" s="1"/>
  <c r="AM52"/>
  <c r="AM58" s="1"/>
  <c r="AF52"/>
  <c r="AF58" s="1"/>
  <c r="AF57" s="1"/>
  <c r="AA52"/>
  <c r="AA58" s="1"/>
  <c r="AA57" s="1"/>
  <c r="W52"/>
  <c r="W58" s="1"/>
  <c r="W57" s="1"/>
  <c r="V52"/>
  <c r="V58" s="1"/>
  <c r="V57" s="1"/>
  <c r="R52"/>
  <c r="R58" s="1"/>
  <c r="Q52"/>
  <c r="Q58" s="1"/>
  <c r="M52"/>
  <c r="M58" s="1"/>
  <c r="L52"/>
  <c r="L58" s="1"/>
  <c r="AJ23"/>
  <c r="AJ64" s="1"/>
  <c r="AI23"/>
  <c r="AI64" s="1"/>
  <c r="AH23"/>
  <c r="AH64" s="1"/>
  <c r="AG23"/>
  <c r="AG64" s="1"/>
  <c r="AF23"/>
  <c r="AF64" s="1"/>
  <c r="AE23"/>
  <c r="AE64" s="1"/>
  <c r="AD23"/>
  <c r="AD64" s="1"/>
  <c r="AC23"/>
  <c r="AC64" s="1"/>
  <c r="AB23"/>
  <c r="AB64" s="1"/>
  <c r="AA23"/>
  <c r="AA64" s="1"/>
  <c r="Z23"/>
  <c r="Z64" s="1"/>
  <c r="Y23"/>
  <c r="Y64" s="1"/>
  <c r="X23"/>
  <c r="X64" s="1"/>
  <c r="W23"/>
  <c r="W64" s="1"/>
  <c r="V23"/>
  <c r="V64" s="1"/>
  <c r="U23"/>
  <c r="U64" s="1"/>
  <c r="T23"/>
  <c r="T64" s="1"/>
  <c r="S23"/>
  <c r="S64" s="1"/>
  <c r="R23"/>
  <c r="R64" s="1"/>
  <c r="Q23"/>
  <c r="Q64" s="1"/>
  <c r="P23"/>
  <c r="P64" s="1"/>
  <c r="O23"/>
  <c r="O64" s="1"/>
  <c r="N23"/>
  <c r="N64" s="1"/>
  <c r="M23"/>
  <c r="M64" s="1"/>
  <c r="K23"/>
  <c r="K64" s="1"/>
  <c r="AO64" s="1"/>
  <c r="J23"/>
  <c r="J64" s="1"/>
  <c r="AN64" s="1"/>
  <c r="I23"/>
  <c r="I64" s="1"/>
  <c r="AM64" s="1"/>
  <c r="H23"/>
  <c r="H64" s="1"/>
  <c r="AJ22"/>
  <c r="AJ63" s="1"/>
  <c r="AI22"/>
  <c r="AI63" s="1"/>
  <c r="AH22"/>
  <c r="AH63" s="1"/>
  <c r="AG22"/>
  <c r="AG63" s="1"/>
  <c r="AF22"/>
  <c r="AF63" s="1"/>
  <c r="AE22"/>
  <c r="AE63" s="1"/>
  <c r="AD22"/>
  <c r="AD63" s="1"/>
  <c r="AC22"/>
  <c r="AC63" s="1"/>
  <c r="AB22"/>
  <c r="AB63" s="1"/>
  <c r="AA22"/>
  <c r="AA63" s="1"/>
  <c r="Z22"/>
  <c r="Z63" s="1"/>
  <c r="Y22"/>
  <c r="Y63" s="1"/>
  <c r="X22"/>
  <c r="X63" s="1"/>
  <c r="W22"/>
  <c r="W63" s="1"/>
  <c r="V22"/>
  <c r="V63" s="1"/>
  <c r="U22"/>
  <c r="U63" s="1"/>
  <c r="T22"/>
  <c r="T63" s="1"/>
  <c r="S22"/>
  <c r="S63" s="1"/>
  <c r="R22"/>
  <c r="R63" s="1"/>
  <c r="P22"/>
  <c r="P63" s="1"/>
  <c r="O22"/>
  <c r="O63" s="1"/>
  <c r="N22"/>
  <c r="N63" s="1"/>
  <c r="M22"/>
  <c r="M63" s="1"/>
  <c r="K22"/>
  <c r="K63" s="1"/>
  <c r="AO63" s="1"/>
  <c r="J22"/>
  <c r="J63" s="1"/>
  <c r="AN63" s="1"/>
  <c r="I22"/>
  <c r="I63" s="1"/>
  <c r="AM63" s="1"/>
  <c r="H22"/>
  <c r="H63" s="1"/>
  <c r="AL63" s="1"/>
  <c r="AJ21"/>
  <c r="AJ62" s="1"/>
  <c r="AI21"/>
  <c r="AI62" s="1"/>
  <c r="AH21"/>
  <c r="AH62" s="1"/>
  <c r="AG21"/>
  <c r="AG62" s="1"/>
  <c r="AF21"/>
  <c r="AF62" s="1"/>
  <c r="AE21"/>
  <c r="AE62" s="1"/>
  <c r="AD21"/>
  <c r="AD62" s="1"/>
  <c r="AC21"/>
  <c r="AC62" s="1"/>
  <c r="AB21"/>
  <c r="AB62" s="1"/>
  <c r="AA21"/>
  <c r="AA62" s="1"/>
  <c r="Z21"/>
  <c r="Z62" s="1"/>
  <c r="Y21"/>
  <c r="Y62" s="1"/>
  <c r="X21"/>
  <c r="X62" s="1"/>
  <c r="W21"/>
  <c r="W62" s="1"/>
  <c r="V21"/>
  <c r="V62" s="1"/>
  <c r="U21"/>
  <c r="U62" s="1"/>
  <c r="T21"/>
  <c r="T62" s="1"/>
  <c r="S21"/>
  <c r="S62" s="1"/>
  <c r="R21"/>
  <c r="R62" s="1"/>
  <c r="Q21"/>
  <c r="Q62" s="1"/>
  <c r="P21"/>
  <c r="P62" s="1"/>
  <c r="O21"/>
  <c r="O62" s="1"/>
  <c r="N21"/>
  <c r="N62" s="1"/>
  <c r="M21"/>
  <c r="M62" s="1"/>
  <c r="K21"/>
  <c r="K62" s="1"/>
  <c r="AO62" s="1"/>
  <c r="J21"/>
  <c r="J62" s="1"/>
  <c r="AN62" s="1"/>
  <c r="I21"/>
  <c r="I62" s="1"/>
  <c r="AM62" s="1"/>
  <c r="H21"/>
  <c r="H62" s="1"/>
  <c r="AJ20"/>
  <c r="AJ61" s="1"/>
  <c r="AI20"/>
  <c r="AI61" s="1"/>
  <c r="AH20"/>
  <c r="AH61" s="1"/>
  <c r="AG20"/>
  <c r="AG61" s="1"/>
  <c r="AG66" s="1"/>
  <c r="AF20"/>
  <c r="AF61" s="1"/>
  <c r="AF66" s="1"/>
  <c r="AE20"/>
  <c r="AE61" s="1"/>
  <c r="AD20"/>
  <c r="AD61" s="1"/>
  <c r="AC20"/>
  <c r="AC61" s="1"/>
  <c r="AB20"/>
  <c r="AB61" s="1"/>
  <c r="AB66" s="1"/>
  <c r="AA20"/>
  <c r="AA61" s="1"/>
  <c r="AA66" s="1"/>
  <c r="Z20"/>
  <c r="Z61" s="1"/>
  <c r="Y20"/>
  <c r="Y61" s="1"/>
  <c r="X20"/>
  <c r="X61" s="1"/>
  <c r="U20"/>
  <c r="U61" s="1"/>
  <c r="T20"/>
  <c r="T61" s="1"/>
  <c r="S20"/>
  <c r="S61" s="1"/>
  <c r="R20"/>
  <c r="R61" s="1"/>
  <c r="Q20"/>
  <c r="Q61" s="1"/>
  <c r="P20"/>
  <c r="P61" s="1"/>
  <c r="O20"/>
  <c r="O61" s="1"/>
  <c r="N20"/>
  <c r="N61" s="1"/>
  <c r="M20"/>
  <c r="M61" s="1"/>
  <c r="K20"/>
  <c r="K61" s="1"/>
  <c r="J20"/>
  <c r="J61" s="1"/>
  <c r="I20"/>
  <c r="I61" s="1"/>
  <c r="H20"/>
  <c r="H61" s="1"/>
  <c r="AJ19"/>
  <c r="AJ60" s="1"/>
  <c r="AI19"/>
  <c r="AI60" s="1"/>
  <c r="AH19"/>
  <c r="AH60" s="1"/>
  <c r="AG19"/>
  <c r="AG60" s="1"/>
  <c r="AF19"/>
  <c r="AF60" s="1"/>
  <c r="AE19"/>
  <c r="AE60" s="1"/>
  <c r="AD19"/>
  <c r="AD60" s="1"/>
  <c r="AC19"/>
  <c r="AC60" s="1"/>
  <c r="AB19"/>
  <c r="AB60" s="1"/>
  <c r="AA19"/>
  <c r="AA60" s="1"/>
  <c r="Z19"/>
  <c r="Z60" s="1"/>
  <c r="Y19"/>
  <c r="Y60" s="1"/>
  <c r="X19"/>
  <c r="X60" s="1"/>
  <c r="U19"/>
  <c r="U60" s="1"/>
  <c r="T19"/>
  <c r="T60" s="1"/>
  <c r="S19"/>
  <c r="S60" s="1"/>
  <c r="R19"/>
  <c r="P19"/>
  <c r="P60" s="1"/>
  <c r="O19"/>
  <c r="O60" s="1"/>
  <c r="N19"/>
  <c r="N60" s="1"/>
  <c r="M19"/>
  <c r="K19"/>
  <c r="K60" s="1"/>
  <c r="J19"/>
  <c r="J60" s="1"/>
  <c r="I19"/>
  <c r="I60" s="1"/>
  <c r="H19"/>
  <c r="H60" s="1"/>
  <c r="AL18"/>
  <c r="AK18" s="1"/>
  <c r="V18"/>
  <c r="AL17"/>
  <c r="AK17"/>
  <c r="V17"/>
  <c r="W20"/>
  <c r="AL15"/>
  <c r="AK15" s="1"/>
  <c r="AO14"/>
  <c r="AO23" s="1"/>
  <c r="AN14"/>
  <c r="AN23" s="1"/>
  <c r="AM14"/>
  <c r="AM23" s="1"/>
  <c r="AL14"/>
  <c r="AL23" s="1"/>
  <c r="AL64" s="1"/>
  <c r="AK14"/>
  <c r="AK23" s="1"/>
  <c r="AK64" s="1"/>
  <c r="L14"/>
  <c r="L23" s="1"/>
  <c r="L64" s="1"/>
  <c r="G14"/>
  <c r="G23" s="1"/>
  <c r="G64" s="1"/>
  <c r="AO13"/>
  <c r="AO22" s="1"/>
  <c r="AN13"/>
  <c r="AN22" s="1"/>
  <c r="AM13"/>
  <c r="AM22" s="1"/>
  <c r="AL13"/>
  <c r="AL22" s="1"/>
  <c r="Q13"/>
  <c r="Q22" s="1"/>
  <c r="L13"/>
  <c r="L22" s="1"/>
  <c r="L63" s="1"/>
  <c r="G13"/>
  <c r="G22" s="1"/>
  <c r="G63" s="1"/>
  <c r="AO12"/>
  <c r="AO21" s="1"/>
  <c r="AN12"/>
  <c r="AN21" s="1"/>
  <c r="AM12"/>
  <c r="AM21" s="1"/>
  <c r="AL12"/>
  <c r="AL21" s="1"/>
  <c r="AL62" s="1"/>
  <c r="L12"/>
  <c r="L21" s="1"/>
  <c r="L62" s="1"/>
  <c r="G12"/>
  <c r="G21" s="1"/>
  <c r="G62" s="1"/>
  <c r="AO11"/>
  <c r="AO20" s="1"/>
  <c r="AO61" s="1"/>
  <c r="AN11"/>
  <c r="AN19" s="1"/>
  <c r="AN60" s="1"/>
  <c r="AM11"/>
  <c r="AM20" s="1"/>
  <c r="AM61" s="1"/>
  <c r="AL11"/>
  <c r="AK11"/>
  <c r="Q11"/>
  <c r="L11"/>
  <c r="L19" s="1"/>
  <c r="G11"/>
  <c r="G20" s="1"/>
  <c r="G61" s="1"/>
  <c r="W52" i="15"/>
  <c r="AL59"/>
  <c r="L59"/>
  <c r="AJ58"/>
  <c r="AI58"/>
  <c r="AH58"/>
  <c r="AG58"/>
  <c r="AE58"/>
  <c r="AD58"/>
  <c r="AC58"/>
  <c r="AB58"/>
  <c r="Z58"/>
  <c r="Y58"/>
  <c r="X58"/>
  <c r="W58"/>
  <c r="W57" s="1"/>
  <c r="U58"/>
  <c r="T58"/>
  <c r="S58"/>
  <c r="P58"/>
  <c r="O58"/>
  <c r="N58"/>
  <c r="K58"/>
  <c r="J58"/>
  <c r="I58"/>
  <c r="H58"/>
  <c r="G58"/>
  <c r="AJ57"/>
  <c r="AI57"/>
  <c r="AH57"/>
  <c r="AG57"/>
  <c r="AE57"/>
  <c r="AD57"/>
  <c r="AC57"/>
  <c r="AB57"/>
  <c r="Z57"/>
  <c r="Y57"/>
  <c r="X57"/>
  <c r="U57"/>
  <c r="T57"/>
  <c r="S57"/>
  <c r="P57"/>
  <c r="O57"/>
  <c r="N57"/>
  <c r="K57"/>
  <c r="J57"/>
  <c r="AN57" s="1"/>
  <c r="I57"/>
  <c r="AM57" s="1"/>
  <c r="H57"/>
  <c r="G57"/>
  <c r="AL56"/>
  <c r="AK56" s="1"/>
  <c r="AF56"/>
  <c r="AA56"/>
  <c r="V56"/>
  <c r="AL55"/>
  <c r="AK55" s="1"/>
  <c r="AF55"/>
  <c r="AA55"/>
  <c r="V55"/>
  <c r="AL54"/>
  <c r="AK54"/>
  <c r="AF54"/>
  <c r="AA54"/>
  <c r="V54"/>
  <c r="AL53"/>
  <c r="AK53" s="1"/>
  <c r="AK59" s="1"/>
  <c r="L53"/>
  <c r="AO52"/>
  <c r="AO58" s="1"/>
  <c r="AN52"/>
  <c r="AN58" s="1"/>
  <c r="AM52"/>
  <c r="AM58" s="1"/>
  <c r="AF52"/>
  <c r="AF58" s="1"/>
  <c r="AF57" s="1"/>
  <c r="AA52"/>
  <c r="AA58" s="1"/>
  <c r="AA57" s="1"/>
  <c r="V52"/>
  <c r="V58" s="1"/>
  <c r="V57" s="1"/>
  <c r="R52"/>
  <c r="R58" s="1"/>
  <c r="Q52"/>
  <c r="Q58" s="1"/>
  <c r="M52"/>
  <c r="M58" s="1"/>
  <c r="L52"/>
  <c r="L58" s="1"/>
  <c r="AJ23"/>
  <c r="AJ64" s="1"/>
  <c r="AI23"/>
  <c r="AI64" s="1"/>
  <c r="AH23"/>
  <c r="AH64" s="1"/>
  <c r="AG23"/>
  <c r="AG64" s="1"/>
  <c r="AF23"/>
  <c r="AF64" s="1"/>
  <c r="AE23"/>
  <c r="AE64" s="1"/>
  <c r="AD23"/>
  <c r="AD64" s="1"/>
  <c r="AC23"/>
  <c r="AC64" s="1"/>
  <c r="AB23"/>
  <c r="AB64" s="1"/>
  <c r="AA23"/>
  <c r="AA64" s="1"/>
  <c r="Z23"/>
  <c r="Z64" s="1"/>
  <c r="Y23"/>
  <c r="Y64" s="1"/>
  <c r="X23"/>
  <c r="X64" s="1"/>
  <c r="W23"/>
  <c r="W64" s="1"/>
  <c r="V23"/>
  <c r="V64" s="1"/>
  <c r="U23"/>
  <c r="U64" s="1"/>
  <c r="T23"/>
  <c r="T64" s="1"/>
  <c r="S23"/>
  <c r="S64" s="1"/>
  <c r="R23"/>
  <c r="R64" s="1"/>
  <c r="Q23"/>
  <c r="Q64" s="1"/>
  <c r="P23"/>
  <c r="P64" s="1"/>
  <c r="O23"/>
  <c r="O64" s="1"/>
  <c r="N23"/>
  <c r="N64" s="1"/>
  <c r="M23"/>
  <c r="M64" s="1"/>
  <c r="K23"/>
  <c r="K64" s="1"/>
  <c r="AO64" s="1"/>
  <c r="J23"/>
  <c r="J64" s="1"/>
  <c r="AN64" s="1"/>
  <c r="I23"/>
  <c r="I64" s="1"/>
  <c r="AM64" s="1"/>
  <c r="H23"/>
  <c r="H64" s="1"/>
  <c r="AJ22"/>
  <c r="AJ63" s="1"/>
  <c r="AI22"/>
  <c r="AI63" s="1"/>
  <c r="AH22"/>
  <c r="AH63" s="1"/>
  <c r="AG22"/>
  <c r="AG63" s="1"/>
  <c r="AF22"/>
  <c r="AF63" s="1"/>
  <c r="AE22"/>
  <c r="AE63" s="1"/>
  <c r="AD22"/>
  <c r="AD63" s="1"/>
  <c r="AC22"/>
  <c r="AC63" s="1"/>
  <c r="AB22"/>
  <c r="AB63" s="1"/>
  <c r="AA22"/>
  <c r="AA63" s="1"/>
  <c r="Z22"/>
  <c r="Z63" s="1"/>
  <c r="Y22"/>
  <c r="Y63" s="1"/>
  <c r="X22"/>
  <c r="X63" s="1"/>
  <c r="W22"/>
  <c r="W63" s="1"/>
  <c r="V22"/>
  <c r="V63" s="1"/>
  <c r="U22"/>
  <c r="U63" s="1"/>
  <c r="T22"/>
  <c r="T63" s="1"/>
  <c r="S22"/>
  <c r="S63" s="1"/>
  <c r="R22"/>
  <c r="R63" s="1"/>
  <c r="P22"/>
  <c r="P63" s="1"/>
  <c r="O22"/>
  <c r="O63" s="1"/>
  <c r="N22"/>
  <c r="N63" s="1"/>
  <c r="M22"/>
  <c r="M63" s="1"/>
  <c r="K22"/>
  <c r="K63" s="1"/>
  <c r="AO63" s="1"/>
  <c r="J22"/>
  <c r="J63" s="1"/>
  <c r="AN63" s="1"/>
  <c r="I22"/>
  <c r="I63" s="1"/>
  <c r="AM63" s="1"/>
  <c r="H22"/>
  <c r="H63" s="1"/>
  <c r="AL63" s="1"/>
  <c r="AJ21"/>
  <c r="AJ62" s="1"/>
  <c r="AI21"/>
  <c r="AI62" s="1"/>
  <c r="AH21"/>
  <c r="AH62" s="1"/>
  <c r="AG21"/>
  <c r="AG62" s="1"/>
  <c r="AF21"/>
  <c r="AF62" s="1"/>
  <c r="AE21"/>
  <c r="AE62" s="1"/>
  <c r="AD21"/>
  <c r="AD62" s="1"/>
  <c r="AC21"/>
  <c r="AC62" s="1"/>
  <c r="AB21"/>
  <c r="AB62" s="1"/>
  <c r="AA21"/>
  <c r="AA62" s="1"/>
  <c r="Z21"/>
  <c r="Z62" s="1"/>
  <c r="Y21"/>
  <c r="Y62" s="1"/>
  <c r="X21"/>
  <c r="X62" s="1"/>
  <c r="W21"/>
  <c r="W62" s="1"/>
  <c r="V21"/>
  <c r="V62" s="1"/>
  <c r="U21"/>
  <c r="U62" s="1"/>
  <c r="T21"/>
  <c r="T62" s="1"/>
  <c r="S21"/>
  <c r="S62" s="1"/>
  <c r="R21"/>
  <c r="R62" s="1"/>
  <c r="Q21"/>
  <c r="Q62" s="1"/>
  <c r="P21"/>
  <c r="P62" s="1"/>
  <c r="O21"/>
  <c r="O62" s="1"/>
  <c r="N21"/>
  <c r="N62" s="1"/>
  <c r="M21"/>
  <c r="M62" s="1"/>
  <c r="K21"/>
  <c r="K62" s="1"/>
  <c r="AO62" s="1"/>
  <c r="J21"/>
  <c r="J62" s="1"/>
  <c r="AN62" s="1"/>
  <c r="I21"/>
  <c r="I62" s="1"/>
  <c r="AM62" s="1"/>
  <c r="H21"/>
  <c r="H62" s="1"/>
  <c r="AJ20"/>
  <c r="AJ61" s="1"/>
  <c r="AI20"/>
  <c r="AI61" s="1"/>
  <c r="AH20"/>
  <c r="AH61" s="1"/>
  <c r="AG20"/>
  <c r="AG61" s="1"/>
  <c r="AG66" s="1"/>
  <c r="AF20"/>
  <c r="AF61" s="1"/>
  <c r="AF66" s="1"/>
  <c r="AE20"/>
  <c r="AE61" s="1"/>
  <c r="AD20"/>
  <c r="AD61" s="1"/>
  <c r="AC20"/>
  <c r="AC61" s="1"/>
  <c r="AB20"/>
  <c r="AB61" s="1"/>
  <c r="AB66" s="1"/>
  <c r="AA20"/>
  <c r="AA61" s="1"/>
  <c r="AA66" s="1"/>
  <c r="Z20"/>
  <c r="Z61" s="1"/>
  <c r="Y20"/>
  <c r="Y61" s="1"/>
  <c r="X20"/>
  <c r="X61" s="1"/>
  <c r="U20"/>
  <c r="U61" s="1"/>
  <c r="T20"/>
  <c r="T61" s="1"/>
  <c r="S20"/>
  <c r="S61" s="1"/>
  <c r="R20"/>
  <c r="R61" s="1"/>
  <c r="Q20"/>
  <c r="Q61" s="1"/>
  <c r="P20"/>
  <c r="P61" s="1"/>
  <c r="O20"/>
  <c r="O61" s="1"/>
  <c r="N20"/>
  <c r="N61" s="1"/>
  <c r="M20"/>
  <c r="M61" s="1"/>
  <c r="K20"/>
  <c r="K61" s="1"/>
  <c r="J20"/>
  <c r="J61" s="1"/>
  <c r="I20"/>
  <c r="I61" s="1"/>
  <c r="H20"/>
  <c r="H61" s="1"/>
  <c r="AJ19"/>
  <c r="AJ60" s="1"/>
  <c r="AI19"/>
  <c r="AI60" s="1"/>
  <c r="AH19"/>
  <c r="AH60" s="1"/>
  <c r="AG19"/>
  <c r="AG60" s="1"/>
  <c r="AF19"/>
  <c r="AF60" s="1"/>
  <c r="AE19"/>
  <c r="AE60" s="1"/>
  <c r="AD19"/>
  <c r="AD60" s="1"/>
  <c r="AC19"/>
  <c r="AC60" s="1"/>
  <c r="AB19"/>
  <c r="AB60" s="1"/>
  <c r="AA19"/>
  <c r="AA60" s="1"/>
  <c r="Z19"/>
  <c r="Z60" s="1"/>
  <c r="Y19"/>
  <c r="Y60" s="1"/>
  <c r="X19"/>
  <c r="X60" s="1"/>
  <c r="U19"/>
  <c r="U60" s="1"/>
  <c r="T19"/>
  <c r="T60" s="1"/>
  <c r="S19"/>
  <c r="S60" s="1"/>
  <c r="R19"/>
  <c r="P19"/>
  <c r="P60" s="1"/>
  <c r="O19"/>
  <c r="O60" s="1"/>
  <c r="N19"/>
  <c r="N60" s="1"/>
  <c r="M19"/>
  <c r="K19"/>
  <c r="K60" s="1"/>
  <c r="J19"/>
  <c r="J60" s="1"/>
  <c r="I19"/>
  <c r="I60" s="1"/>
  <c r="H19"/>
  <c r="H60" s="1"/>
  <c r="AL18"/>
  <c r="AK18" s="1"/>
  <c r="V18"/>
  <c r="AL17"/>
  <c r="AK17"/>
  <c r="V17"/>
  <c r="W16"/>
  <c r="W19" s="1"/>
  <c r="AL15"/>
  <c r="AK15" s="1"/>
  <c r="AO14"/>
  <c r="AO23" s="1"/>
  <c r="AN14"/>
  <c r="AN23" s="1"/>
  <c r="AM14"/>
  <c r="AM23" s="1"/>
  <c r="AL14"/>
  <c r="AL23" s="1"/>
  <c r="AL64" s="1"/>
  <c r="AK14"/>
  <c r="AK23" s="1"/>
  <c r="AK64" s="1"/>
  <c r="L14"/>
  <c r="L23" s="1"/>
  <c r="L64" s="1"/>
  <c r="G14"/>
  <c r="G23" s="1"/>
  <c r="G64" s="1"/>
  <c r="AO13"/>
  <c r="AO22" s="1"/>
  <c r="AN13"/>
  <c r="AN22" s="1"/>
  <c r="AM13"/>
  <c r="AM22" s="1"/>
  <c r="AL13"/>
  <c r="AL22" s="1"/>
  <c r="Q13"/>
  <c r="Q22" s="1"/>
  <c r="L13"/>
  <c r="L22" s="1"/>
  <c r="L63" s="1"/>
  <c r="G13"/>
  <c r="G22" s="1"/>
  <c r="G63" s="1"/>
  <c r="AO12"/>
  <c r="AO21" s="1"/>
  <c r="AN12"/>
  <c r="AN21" s="1"/>
  <c r="AM12"/>
  <c r="AM21" s="1"/>
  <c r="AL12"/>
  <c r="AK12" s="1"/>
  <c r="AK21" s="1"/>
  <c r="AK62" s="1"/>
  <c r="L12"/>
  <c r="L21" s="1"/>
  <c r="L62" s="1"/>
  <c r="G12"/>
  <c r="G21" s="1"/>
  <c r="G62" s="1"/>
  <c r="AO11"/>
  <c r="AO19" s="1"/>
  <c r="AO60" s="1"/>
  <c r="AN11"/>
  <c r="AN20" s="1"/>
  <c r="AN61" s="1"/>
  <c r="AM11"/>
  <c r="AM19" s="1"/>
  <c r="AM60" s="1"/>
  <c r="AL11"/>
  <c r="AK11"/>
  <c r="Q11"/>
  <c r="L11"/>
  <c r="L20" s="1"/>
  <c r="L61" s="1"/>
  <c r="G11"/>
  <c r="G19" s="1"/>
  <c r="G60" s="1"/>
  <c r="AK58" i="14"/>
  <c r="AL58"/>
  <c r="AL57"/>
  <c r="AK57"/>
  <c r="AL54"/>
  <c r="AL55"/>
  <c r="AL56"/>
  <c r="AG61" i="18" l="1"/>
  <c r="L53"/>
  <c r="L59" s="1"/>
  <c r="Q53"/>
  <c r="Q59" s="1"/>
  <c r="V59"/>
  <c r="V58" s="1"/>
  <c r="AM58"/>
  <c r="V61"/>
  <c r="Q21"/>
  <c r="Q62" s="1"/>
  <c r="AB61"/>
  <c r="AK12"/>
  <c r="AK22" s="1"/>
  <c r="AK63" s="1"/>
  <c r="Q64"/>
  <c r="Q20"/>
  <c r="W62"/>
  <c r="W67" s="1"/>
  <c r="V21"/>
  <c r="V62" s="1"/>
  <c r="V67" s="1"/>
  <c r="AK11"/>
  <c r="AK14"/>
  <c r="AK24" s="1"/>
  <c r="AK65" s="1"/>
  <c r="AL16"/>
  <c r="AK16" s="1"/>
  <c r="G20"/>
  <c r="G61" s="1"/>
  <c r="W20"/>
  <c r="W61" s="1"/>
  <c r="AM20"/>
  <c r="AM61" s="1"/>
  <c r="AO20"/>
  <c r="AO61" s="1"/>
  <c r="L21"/>
  <c r="L62" s="1"/>
  <c r="AN21"/>
  <c r="AN62" s="1"/>
  <c r="AL53"/>
  <c r="M58"/>
  <c r="M61" s="1"/>
  <c r="M67" s="1"/>
  <c r="Q58"/>
  <c r="AL20"/>
  <c r="L58"/>
  <c r="L61" s="1"/>
  <c r="L67" s="1"/>
  <c r="R58"/>
  <c r="R61" s="1"/>
  <c r="R67" s="1"/>
  <c r="W61" i="17"/>
  <c r="W66" s="1"/>
  <c r="V20"/>
  <c r="V61" s="1"/>
  <c r="V66" s="1"/>
  <c r="L60"/>
  <c r="L66" s="1"/>
  <c r="M60"/>
  <c r="M66" s="1"/>
  <c r="Q63"/>
  <c r="Q19"/>
  <c r="AA60"/>
  <c r="Q61"/>
  <c r="AA61"/>
  <c r="AA66" s="1"/>
  <c r="AG66"/>
  <c r="AN62"/>
  <c r="AL63"/>
  <c r="AN63"/>
  <c r="AM64"/>
  <c r="AO64"/>
  <c r="AK12"/>
  <c r="AK21" s="1"/>
  <c r="AK62" s="1"/>
  <c r="AK13"/>
  <c r="AK22" s="1"/>
  <c r="AK63" s="1"/>
  <c r="V16"/>
  <c r="V19" s="1"/>
  <c r="V60" s="1"/>
  <c r="G19"/>
  <c r="G60" s="1"/>
  <c r="W19"/>
  <c r="W60" s="1"/>
  <c r="AM19"/>
  <c r="AM60" s="1"/>
  <c r="AO19"/>
  <c r="AO60" s="1"/>
  <c r="L20"/>
  <c r="L61" s="1"/>
  <c r="AN20"/>
  <c r="AN61" s="1"/>
  <c r="AL52"/>
  <c r="M57"/>
  <c r="Q57"/>
  <c r="AL16"/>
  <c r="AK16" s="1"/>
  <c r="AK20" s="1"/>
  <c r="L57"/>
  <c r="AK57" s="1"/>
  <c r="R57"/>
  <c r="R60" s="1"/>
  <c r="R66" s="1"/>
  <c r="W61" i="16"/>
  <c r="W66" s="1"/>
  <c r="V20"/>
  <c r="V61" s="1"/>
  <c r="V66" s="1"/>
  <c r="Q63"/>
  <c r="Q19"/>
  <c r="AK12"/>
  <c r="AK21" s="1"/>
  <c r="AK62" s="1"/>
  <c r="AK13"/>
  <c r="AK22" s="1"/>
  <c r="AK63" s="1"/>
  <c r="V16"/>
  <c r="V19" s="1"/>
  <c r="V60" s="1"/>
  <c r="G19"/>
  <c r="G60" s="1"/>
  <c r="W19"/>
  <c r="W60" s="1"/>
  <c r="AM19"/>
  <c r="AM60" s="1"/>
  <c r="AO19"/>
  <c r="AO60" s="1"/>
  <c r="L20"/>
  <c r="L61" s="1"/>
  <c r="AN20"/>
  <c r="AN61" s="1"/>
  <c r="AL52"/>
  <c r="M57"/>
  <c r="M60" s="1"/>
  <c r="M66" s="1"/>
  <c r="Q57"/>
  <c r="AL16"/>
  <c r="AK16" s="1"/>
  <c r="AK20" s="1"/>
  <c r="L57"/>
  <c r="L60" s="1"/>
  <c r="L66" s="1"/>
  <c r="R57"/>
  <c r="R60" s="1"/>
  <c r="R66" s="1"/>
  <c r="W60" i="15"/>
  <c r="Q63"/>
  <c r="Q19"/>
  <c r="AL16"/>
  <c r="AK16" s="1"/>
  <c r="L19"/>
  <c r="AL19"/>
  <c r="AN19"/>
  <c r="AN60" s="1"/>
  <c r="G20"/>
  <c r="G61" s="1"/>
  <c r="W20"/>
  <c r="AK20"/>
  <c r="AM20"/>
  <c r="AM61" s="1"/>
  <c r="AO20"/>
  <c r="AO61" s="1"/>
  <c r="AL21"/>
  <c r="AL62" s="1"/>
  <c r="AL52"/>
  <c r="M57"/>
  <c r="M60" s="1"/>
  <c r="M66" s="1"/>
  <c r="Q57"/>
  <c r="AK13"/>
  <c r="AK22" s="1"/>
  <c r="AK63" s="1"/>
  <c r="V16"/>
  <c r="V19" s="1"/>
  <c r="V60" s="1"/>
  <c r="L57"/>
  <c r="AK57" s="1"/>
  <c r="R57"/>
  <c r="R60" s="1"/>
  <c r="R66" s="1"/>
  <c r="AK56" i="14"/>
  <c r="AK55"/>
  <c r="AK54"/>
  <c r="AF56"/>
  <c r="AF55"/>
  <c r="AF54"/>
  <c r="AA56"/>
  <c r="AA55"/>
  <c r="AA54"/>
  <c r="V55"/>
  <c r="V56"/>
  <c r="V54"/>
  <c r="V58" s="1"/>
  <c r="AL61"/>
  <c r="AG64"/>
  <c r="AF64"/>
  <c r="AG63"/>
  <c r="AF63"/>
  <c r="AG62"/>
  <c r="AF62"/>
  <c r="AG58"/>
  <c r="AG61" s="1"/>
  <c r="AG66" s="1"/>
  <c r="AF58"/>
  <c r="AF61" s="1"/>
  <c r="AF66" s="1"/>
  <c r="AG57"/>
  <c r="AG60" s="1"/>
  <c r="AF57"/>
  <c r="AF60" s="1"/>
  <c r="AB64"/>
  <c r="AA64"/>
  <c r="AB63"/>
  <c r="AA63"/>
  <c r="AB62"/>
  <c r="AA62"/>
  <c r="AB58"/>
  <c r="AB61" s="1"/>
  <c r="AB66" s="1"/>
  <c r="AA58"/>
  <c r="AA61" s="1"/>
  <c r="AA66" s="1"/>
  <c r="AB57"/>
  <c r="AB60" s="1"/>
  <c r="AA57"/>
  <c r="AA60" s="1"/>
  <c r="W66"/>
  <c r="U61"/>
  <c r="W57"/>
  <c r="W58"/>
  <c r="AL59"/>
  <c r="L59"/>
  <c r="AJ58"/>
  <c r="AI58"/>
  <c r="AH58"/>
  <c r="AE58"/>
  <c r="AD58"/>
  <c r="AC58"/>
  <c r="Z58"/>
  <c r="Y58"/>
  <c r="X58"/>
  <c r="U58"/>
  <c r="T58"/>
  <c r="S58"/>
  <c r="P58"/>
  <c r="O58"/>
  <c r="N58"/>
  <c r="K58"/>
  <c r="J58"/>
  <c r="I58"/>
  <c r="H58"/>
  <c r="G58"/>
  <c r="AJ57"/>
  <c r="AI57"/>
  <c r="AH57"/>
  <c r="AE57"/>
  <c r="AD57"/>
  <c r="AC57"/>
  <c r="Z57"/>
  <c r="Y57"/>
  <c r="X57"/>
  <c r="U57"/>
  <c r="T57"/>
  <c r="S57"/>
  <c r="P57"/>
  <c r="O57"/>
  <c r="N57"/>
  <c r="K57"/>
  <c r="J57"/>
  <c r="AN57" s="1"/>
  <c r="I57"/>
  <c r="AM57" s="1"/>
  <c r="H57"/>
  <c r="G57"/>
  <c r="AL53"/>
  <c r="AK53" s="1"/>
  <c r="AK59" s="1"/>
  <c r="L53"/>
  <c r="AO52"/>
  <c r="AO58" s="1"/>
  <c r="AN52"/>
  <c r="AN58" s="1"/>
  <c r="AM52"/>
  <c r="AM58" s="1"/>
  <c r="AF52"/>
  <c r="AA52"/>
  <c r="V52"/>
  <c r="R52"/>
  <c r="R58" s="1"/>
  <c r="Q52"/>
  <c r="Q58" s="1"/>
  <c r="M52"/>
  <c r="AL52" s="1"/>
  <c r="L52"/>
  <c r="L58" s="1"/>
  <c r="AJ23"/>
  <c r="AJ64" s="1"/>
  <c r="AI23"/>
  <c r="AI64" s="1"/>
  <c r="AH23"/>
  <c r="AH64" s="1"/>
  <c r="AG23"/>
  <c r="AF23"/>
  <c r="AE23"/>
  <c r="AE64" s="1"/>
  <c r="AD23"/>
  <c r="AD64" s="1"/>
  <c r="AC23"/>
  <c r="AC64" s="1"/>
  <c r="AB23"/>
  <c r="AA23"/>
  <c r="Z23"/>
  <c r="Z64" s="1"/>
  <c r="Y23"/>
  <c r="Y64" s="1"/>
  <c r="X23"/>
  <c r="X64" s="1"/>
  <c r="W23"/>
  <c r="W64" s="1"/>
  <c r="V23"/>
  <c r="V64" s="1"/>
  <c r="U23"/>
  <c r="U64" s="1"/>
  <c r="T23"/>
  <c r="T64" s="1"/>
  <c r="S23"/>
  <c r="S64" s="1"/>
  <c r="R23"/>
  <c r="R64" s="1"/>
  <c r="Q23"/>
  <c r="Q64" s="1"/>
  <c r="P23"/>
  <c r="P64" s="1"/>
  <c r="O23"/>
  <c r="O64" s="1"/>
  <c r="N23"/>
  <c r="N64" s="1"/>
  <c r="M23"/>
  <c r="M64" s="1"/>
  <c r="K23"/>
  <c r="K64" s="1"/>
  <c r="AO64" s="1"/>
  <c r="J23"/>
  <c r="J64" s="1"/>
  <c r="I23"/>
  <c r="I64" s="1"/>
  <c r="AM64" s="1"/>
  <c r="H23"/>
  <c r="H64" s="1"/>
  <c r="AJ22"/>
  <c r="AJ63" s="1"/>
  <c r="AI22"/>
  <c r="AI63" s="1"/>
  <c r="AH22"/>
  <c r="AH63" s="1"/>
  <c r="AG22"/>
  <c r="AF22"/>
  <c r="AE22"/>
  <c r="AE63" s="1"/>
  <c r="AD22"/>
  <c r="AD63" s="1"/>
  <c r="AC22"/>
  <c r="AC63" s="1"/>
  <c r="AB22"/>
  <c r="AA22"/>
  <c r="Z22"/>
  <c r="Z63" s="1"/>
  <c r="Y22"/>
  <c r="Y63" s="1"/>
  <c r="X22"/>
  <c r="X63" s="1"/>
  <c r="W22"/>
  <c r="W63" s="1"/>
  <c r="V22"/>
  <c r="V63" s="1"/>
  <c r="U22"/>
  <c r="U63" s="1"/>
  <c r="T22"/>
  <c r="T63" s="1"/>
  <c r="S22"/>
  <c r="S63" s="1"/>
  <c r="R22"/>
  <c r="R63" s="1"/>
  <c r="P22"/>
  <c r="P63" s="1"/>
  <c r="O22"/>
  <c r="O63" s="1"/>
  <c r="N22"/>
  <c r="N63" s="1"/>
  <c r="M22"/>
  <c r="M63" s="1"/>
  <c r="K22"/>
  <c r="K63" s="1"/>
  <c r="J22"/>
  <c r="J63" s="1"/>
  <c r="AN63" s="1"/>
  <c r="I22"/>
  <c r="I63" s="1"/>
  <c r="H22"/>
  <c r="H63" s="1"/>
  <c r="AL63" s="1"/>
  <c r="AJ21"/>
  <c r="AJ62" s="1"/>
  <c r="AI21"/>
  <c r="AI62" s="1"/>
  <c r="AH21"/>
  <c r="AH62" s="1"/>
  <c r="AG21"/>
  <c r="AF21"/>
  <c r="AE21"/>
  <c r="AE62" s="1"/>
  <c r="AD21"/>
  <c r="AD62" s="1"/>
  <c r="AC21"/>
  <c r="AC62" s="1"/>
  <c r="AB21"/>
  <c r="AA21"/>
  <c r="Z21"/>
  <c r="Z62" s="1"/>
  <c r="Y21"/>
  <c r="Y62" s="1"/>
  <c r="X21"/>
  <c r="X62" s="1"/>
  <c r="W21"/>
  <c r="W62" s="1"/>
  <c r="V21"/>
  <c r="V62" s="1"/>
  <c r="U21"/>
  <c r="U62" s="1"/>
  <c r="T21"/>
  <c r="T62" s="1"/>
  <c r="S21"/>
  <c r="S62" s="1"/>
  <c r="R21"/>
  <c r="R62" s="1"/>
  <c r="Q21"/>
  <c r="Q62" s="1"/>
  <c r="P21"/>
  <c r="P62" s="1"/>
  <c r="O21"/>
  <c r="O62" s="1"/>
  <c r="N21"/>
  <c r="N62" s="1"/>
  <c r="M21"/>
  <c r="M62" s="1"/>
  <c r="K21"/>
  <c r="K62" s="1"/>
  <c r="J21"/>
  <c r="J62" s="1"/>
  <c r="AN62" s="1"/>
  <c r="I21"/>
  <c r="I62" s="1"/>
  <c r="H21"/>
  <c r="H62" s="1"/>
  <c r="AJ20"/>
  <c r="AJ61" s="1"/>
  <c r="AI20"/>
  <c r="AI61" s="1"/>
  <c r="AH20"/>
  <c r="AH61" s="1"/>
  <c r="AG20"/>
  <c r="AF20"/>
  <c r="AE20"/>
  <c r="AE61" s="1"/>
  <c r="AD20"/>
  <c r="AD61" s="1"/>
  <c r="AC20"/>
  <c r="AC61" s="1"/>
  <c r="AB20"/>
  <c r="AA20"/>
  <c r="Z20"/>
  <c r="Z61" s="1"/>
  <c r="Y20"/>
  <c r="Y61" s="1"/>
  <c r="X20"/>
  <c r="X61" s="1"/>
  <c r="U20"/>
  <c r="T20"/>
  <c r="T61" s="1"/>
  <c r="S20"/>
  <c r="S61" s="1"/>
  <c r="R20"/>
  <c r="R61" s="1"/>
  <c r="Q20"/>
  <c r="Q61" s="1"/>
  <c r="P20"/>
  <c r="P61" s="1"/>
  <c r="O20"/>
  <c r="O61" s="1"/>
  <c r="N20"/>
  <c r="N61" s="1"/>
  <c r="M20"/>
  <c r="K20"/>
  <c r="K61" s="1"/>
  <c r="J20"/>
  <c r="J61" s="1"/>
  <c r="I20"/>
  <c r="I61" s="1"/>
  <c r="H20"/>
  <c r="H61" s="1"/>
  <c r="AJ19"/>
  <c r="AJ60" s="1"/>
  <c r="AI19"/>
  <c r="AI60" s="1"/>
  <c r="AH19"/>
  <c r="AH60" s="1"/>
  <c r="AG19"/>
  <c r="AF19"/>
  <c r="AE19"/>
  <c r="AE60" s="1"/>
  <c r="AD19"/>
  <c r="AD60" s="1"/>
  <c r="AC19"/>
  <c r="AC60" s="1"/>
  <c r="AB19"/>
  <c r="AA19"/>
  <c r="Z19"/>
  <c r="Z60" s="1"/>
  <c r="Y19"/>
  <c r="Y60" s="1"/>
  <c r="X19"/>
  <c r="X60" s="1"/>
  <c r="U19"/>
  <c r="U60" s="1"/>
  <c r="T19"/>
  <c r="T60" s="1"/>
  <c r="S19"/>
  <c r="S60" s="1"/>
  <c r="R19"/>
  <c r="P19"/>
  <c r="P60" s="1"/>
  <c r="O19"/>
  <c r="O60" s="1"/>
  <c r="N19"/>
  <c r="N60" s="1"/>
  <c r="M19"/>
  <c r="K19"/>
  <c r="K60" s="1"/>
  <c r="J19"/>
  <c r="J60" s="1"/>
  <c r="I19"/>
  <c r="I60" s="1"/>
  <c r="H19"/>
  <c r="H60" s="1"/>
  <c r="AL18"/>
  <c r="AK18" s="1"/>
  <c r="V18"/>
  <c r="AL17"/>
  <c r="AK17"/>
  <c r="V17"/>
  <c r="W16"/>
  <c r="W20" s="1"/>
  <c r="AL15"/>
  <c r="AK15" s="1"/>
  <c r="AO14"/>
  <c r="AO23" s="1"/>
  <c r="AN14"/>
  <c r="AN23" s="1"/>
  <c r="AM14"/>
  <c r="AM23" s="1"/>
  <c r="AL14"/>
  <c r="AL23" s="1"/>
  <c r="AL64" s="1"/>
  <c r="AK14"/>
  <c r="AK23" s="1"/>
  <c r="AK64" s="1"/>
  <c r="L14"/>
  <c r="L23" s="1"/>
  <c r="L64" s="1"/>
  <c r="G14"/>
  <c r="G23" s="1"/>
  <c r="G64" s="1"/>
  <c r="AO13"/>
  <c r="AO22" s="1"/>
  <c r="AN13"/>
  <c r="AN22" s="1"/>
  <c r="AM13"/>
  <c r="AM22" s="1"/>
  <c r="AL13"/>
  <c r="AL22" s="1"/>
  <c r="Q13"/>
  <c r="Q22" s="1"/>
  <c r="L13"/>
  <c r="L22" s="1"/>
  <c r="L63" s="1"/>
  <c r="G13"/>
  <c r="G22" s="1"/>
  <c r="G63" s="1"/>
  <c r="AO12"/>
  <c r="AO21" s="1"/>
  <c r="AN12"/>
  <c r="AN21" s="1"/>
  <c r="AM12"/>
  <c r="AM21" s="1"/>
  <c r="AL12"/>
  <c r="AL21" s="1"/>
  <c r="AL62" s="1"/>
  <c r="L12"/>
  <c r="L21" s="1"/>
  <c r="L62" s="1"/>
  <c r="G12"/>
  <c r="G21" s="1"/>
  <c r="G62" s="1"/>
  <c r="AO11"/>
  <c r="AO20" s="1"/>
  <c r="AO61" s="1"/>
  <c r="AN11"/>
  <c r="AN19" s="1"/>
  <c r="AN60" s="1"/>
  <c r="AM11"/>
  <c r="AM20" s="1"/>
  <c r="AM61" s="1"/>
  <c r="AL11"/>
  <c r="AK11"/>
  <c r="Q11"/>
  <c r="L11"/>
  <c r="L19" s="1"/>
  <c r="G11"/>
  <c r="G20" s="1"/>
  <c r="G61" s="1"/>
  <c r="G57" i="13"/>
  <c r="H57"/>
  <c r="I57"/>
  <c r="J57"/>
  <c r="K57"/>
  <c r="L57"/>
  <c r="M57"/>
  <c r="N57"/>
  <c r="O57"/>
  <c r="P57"/>
  <c r="Q57"/>
  <c r="R57"/>
  <c r="S57"/>
  <c r="T57"/>
  <c r="U57"/>
  <c r="W57"/>
  <c r="AL57" s="1"/>
  <c r="X57"/>
  <c r="Y57"/>
  <c r="Z57"/>
  <c r="AA57"/>
  <c r="AB57"/>
  <c r="AC57"/>
  <c r="AD57"/>
  <c r="AE57"/>
  <c r="AF57"/>
  <c r="AG57"/>
  <c r="AH57"/>
  <c r="AI57"/>
  <c r="AJ57"/>
  <c r="AM57"/>
  <c r="G58"/>
  <c r="H58"/>
  <c r="I58"/>
  <c r="J58"/>
  <c r="K58"/>
  <c r="L58"/>
  <c r="M58"/>
  <c r="N58"/>
  <c r="O58"/>
  <c r="P58"/>
  <c r="Q58"/>
  <c r="R58"/>
  <c r="S58"/>
  <c r="T58"/>
  <c r="U58"/>
  <c r="W58"/>
  <c r="X58"/>
  <c r="Y58"/>
  <c r="Z58"/>
  <c r="AA58"/>
  <c r="AB58"/>
  <c r="AC58"/>
  <c r="AD58"/>
  <c r="AE58"/>
  <c r="AF58"/>
  <c r="AG58"/>
  <c r="AH58"/>
  <c r="AI58"/>
  <c r="AJ58"/>
  <c r="AM58"/>
  <c r="L59"/>
  <c r="AK59"/>
  <c r="AL59"/>
  <c r="AL19"/>
  <c r="AK12"/>
  <c r="AK13"/>
  <c r="AK14"/>
  <c r="AK15"/>
  <c r="AK16"/>
  <c r="AK17"/>
  <c r="AK18"/>
  <c r="AK11"/>
  <c r="AL11"/>
  <c r="AL12"/>
  <c r="AL13"/>
  <c r="AL16"/>
  <c r="AL17"/>
  <c r="AL18"/>
  <c r="AL14"/>
  <c r="AL15"/>
  <c r="W19"/>
  <c r="V17"/>
  <c r="V18"/>
  <c r="V16"/>
  <c r="W16"/>
  <c r="AN57"/>
  <c r="AL53"/>
  <c r="AK53" s="1"/>
  <c r="L53"/>
  <c r="AO52"/>
  <c r="AO58" s="1"/>
  <c r="AN52"/>
  <c r="AN58" s="1"/>
  <c r="AM52"/>
  <c r="AF52"/>
  <c r="AA52"/>
  <c r="V52"/>
  <c r="V57" s="1"/>
  <c r="R52"/>
  <c r="Q52"/>
  <c r="M52"/>
  <c r="L52"/>
  <c r="AL23"/>
  <c r="AL64" s="1"/>
  <c r="AK23"/>
  <c r="AK64" s="1"/>
  <c r="AJ23"/>
  <c r="AJ64" s="1"/>
  <c r="AI23"/>
  <c r="AI64" s="1"/>
  <c r="AH23"/>
  <c r="AH64" s="1"/>
  <c r="AG23"/>
  <c r="AG64" s="1"/>
  <c r="AF23"/>
  <c r="AF64" s="1"/>
  <c r="AE23"/>
  <c r="AE64" s="1"/>
  <c r="AD23"/>
  <c r="AD64" s="1"/>
  <c r="AC23"/>
  <c r="AC64" s="1"/>
  <c r="AB23"/>
  <c r="AB64" s="1"/>
  <c r="AA23"/>
  <c r="AA64" s="1"/>
  <c r="Z23"/>
  <c r="Z64" s="1"/>
  <c r="Y23"/>
  <c r="Y64" s="1"/>
  <c r="X23"/>
  <c r="X64" s="1"/>
  <c r="W23"/>
  <c r="W64" s="1"/>
  <c r="V23"/>
  <c r="V64" s="1"/>
  <c r="U23"/>
  <c r="U64" s="1"/>
  <c r="T23"/>
  <c r="T64" s="1"/>
  <c r="S23"/>
  <c r="S64" s="1"/>
  <c r="R23"/>
  <c r="R64" s="1"/>
  <c r="Q23"/>
  <c r="Q64" s="1"/>
  <c r="P23"/>
  <c r="P64" s="1"/>
  <c r="O23"/>
  <c r="O64" s="1"/>
  <c r="N23"/>
  <c r="N64" s="1"/>
  <c r="M23"/>
  <c r="M64" s="1"/>
  <c r="K23"/>
  <c r="K64" s="1"/>
  <c r="AO64" s="1"/>
  <c r="J23"/>
  <c r="J64" s="1"/>
  <c r="AN64" s="1"/>
  <c r="I23"/>
  <c r="I64" s="1"/>
  <c r="AM64" s="1"/>
  <c r="H23"/>
  <c r="H64" s="1"/>
  <c r="AL22"/>
  <c r="AK22"/>
  <c r="AK63" s="1"/>
  <c r="AJ22"/>
  <c r="AJ63" s="1"/>
  <c r="AI22"/>
  <c r="AI63" s="1"/>
  <c r="AH22"/>
  <c r="AH63" s="1"/>
  <c r="AG22"/>
  <c r="AG63" s="1"/>
  <c r="AF22"/>
  <c r="AF63" s="1"/>
  <c r="AE22"/>
  <c r="AE63" s="1"/>
  <c r="AD22"/>
  <c r="AD63" s="1"/>
  <c r="AC22"/>
  <c r="AC63" s="1"/>
  <c r="AB22"/>
  <c r="AA22"/>
  <c r="Z22"/>
  <c r="Z63" s="1"/>
  <c r="Y22"/>
  <c r="Y63" s="1"/>
  <c r="X22"/>
  <c r="X63" s="1"/>
  <c r="W22"/>
  <c r="W63" s="1"/>
  <c r="V22"/>
  <c r="V63" s="1"/>
  <c r="U22"/>
  <c r="U63" s="1"/>
  <c r="T22"/>
  <c r="T63" s="1"/>
  <c r="S22"/>
  <c r="S63" s="1"/>
  <c r="R22"/>
  <c r="R63" s="1"/>
  <c r="P22"/>
  <c r="P63" s="1"/>
  <c r="O22"/>
  <c r="O63" s="1"/>
  <c r="N22"/>
  <c r="N63" s="1"/>
  <c r="M22"/>
  <c r="M63" s="1"/>
  <c r="K22"/>
  <c r="K63" s="1"/>
  <c r="AO63" s="1"/>
  <c r="J22"/>
  <c r="J63" s="1"/>
  <c r="AN63" s="1"/>
  <c r="I22"/>
  <c r="I63" s="1"/>
  <c r="AM63" s="1"/>
  <c r="H22"/>
  <c r="H63" s="1"/>
  <c r="AL63" s="1"/>
  <c r="AL21"/>
  <c r="AL62" s="1"/>
  <c r="AK21"/>
  <c r="AK62" s="1"/>
  <c r="AJ21"/>
  <c r="AJ62" s="1"/>
  <c r="AI21"/>
  <c r="AI62" s="1"/>
  <c r="AH21"/>
  <c r="AH62" s="1"/>
  <c r="AG21"/>
  <c r="AG62" s="1"/>
  <c r="AF21"/>
  <c r="AF62" s="1"/>
  <c r="AE21"/>
  <c r="AE62" s="1"/>
  <c r="AD21"/>
  <c r="AD62" s="1"/>
  <c r="AC21"/>
  <c r="AC62" s="1"/>
  <c r="AB21"/>
  <c r="AB62" s="1"/>
  <c r="AA21"/>
  <c r="AA62" s="1"/>
  <c r="Z21"/>
  <c r="Z62" s="1"/>
  <c r="Y21"/>
  <c r="Y62" s="1"/>
  <c r="X21"/>
  <c r="X62" s="1"/>
  <c r="W21"/>
  <c r="W62" s="1"/>
  <c r="V21"/>
  <c r="V62" s="1"/>
  <c r="U21"/>
  <c r="U62" s="1"/>
  <c r="T21"/>
  <c r="T62" s="1"/>
  <c r="S21"/>
  <c r="S62" s="1"/>
  <c r="R21"/>
  <c r="R62" s="1"/>
  <c r="Q21"/>
  <c r="Q62" s="1"/>
  <c r="P21"/>
  <c r="P62" s="1"/>
  <c r="O21"/>
  <c r="O62" s="1"/>
  <c r="N21"/>
  <c r="N62" s="1"/>
  <c r="M21"/>
  <c r="M62" s="1"/>
  <c r="K21"/>
  <c r="K62" s="1"/>
  <c r="AO62" s="1"/>
  <c r="J21"/>
  <c r="J62" s="1"/>
  <c r="AN62" s="1"/>
  <c r="I21"/>
  <c r="I62" s="1"/>
  <c r="AM62" s="1"/>
  <c r="H21"/>
  <c r="H62" s="1"/>
  <c r="AL20"/>
  <c r="AK20"/>
  <c r="AJ20"/>
  <c r="AJ61" s="1"/>
  <c r="AI20"/>
  <c r="AI61" s="1"/>
  <c r="AH20"/>
  <c r="AH61" s="1"/>
  <c r="AG20"/>
  <c r="AG61" s="1"/>
  <c r="AG66" s="1"/>
  <c r="AF20"/>
  <c r="AF61" s="1"/>
  <c r="AF66" s="1"/>
  <c r="AE20"/>
  <c r="AE61" s="1"/>
  <c r="AD20"/>
  <c r="AD61" s="1"/>
  <c r="AC20"/>
  <c r="AC61" s="1"/>
  <c r="AB20"/>
  <c r="AB61" s="1"/>
  <c r="AB66" s="1"/>
  <c r="AA20"/>
  <c r="Z20"/>
  <c r="Z61" s="1"/>
  <c r="Y20"/>
  <c r="Y61" s="1"/>
  <c r="X20"/>
  <c r="X61" s="1"/>
  <c r="W20"/>
  <c r="W61" s="1"/>
  <c r="W66" s="1"/>
  <c r="U20"/>
  <c r="U61" s="1"/>
  <c r="T20"/>
  <c r="T61" s="1"/>
  <c r="S20"/>
  <c r="S61" s="1"/>
  <c r="R20"/>
  <c r="R61" s="1"/>
  <c r="Q20"/>
  <c r="P20"/>
  <c r="P61" s="1"/>
  <c r="O20"/>
  <c r="O61" s="1"/>
  <c r="N20"/>
  <c r="N61" s="1"/>
  <c r="M20"/>
  <c r="K20"/>
  <c r="K61" s="1"/>
  <c r="J20"/>
  <c r="J61" s="1"/>
  <c r="I20"/>
  <c r="I61" s="1"/>
  <c r="H20"/>
  <c r="H61" s="1"/>
  <c r="AK19"/>
  <c r="AJ19"/>
  <c r="AJ60" s="1"/>
  <c r="AI19"/>
  <c r="AI60" s="1"/>
  <c r="AH19"/>
  <c r="AH60" s="1"/>
  <c r="AG19"/>
  <c r="AG60" s="1"/>
  <c r="AF19"/>
  <c r="AE19"/>
  <c r="AE60" s="1"/>
  <c r="AD19"/>
  <c r="AD60" s="1"/>
  <c r="AC19"/>
  <c r="AC60" s="1"/>
  <c r="AB19"/>
  <c r="AB60" s="1"/>
  <c r="AA19"/>
  <c r="AA60" s="1"/>
  <c r="Z19"/>
  <c r="Z60" s="1"/>
  <c r="Y19"/>
  <c r="Y60" s="1"/>
  <c r="X19"/>
  <c r="X60" s="1"/>
  <c r="W60"/>
  <c r="V19"/>
  <c r="U19"/>
  <c r="U60" s="1"/>
  <c r="T19"/>
  <c r="T60" s="1"/>
  <c r="S19"/>
  <c r="S60" s="1"/>
  <c r="R19"/>
  <c r="P19"/>
  <c r="P60" s="1"/>
  <c r="O19"/>
  <c r="O60" s="1"/>
  <c r="N19"/>
  <c r="N60" s="1"/>
  <c r="M19"/>
  <c r="M60" s="1"/>
  <c r="M66" s="1"/>
  <c r="K19"/>
  <c r="K60" s="1"/>
  <c r="J19"/>
  <c r="J60" s="1"/>
  <c r="I19"/>
  <c r="I60" s="1"/>
  <c r="H19"/>
  <c r="H60" s="1"/>
  <c r="AO14"/>
  <c r="AO23" s="1"/>
  <c r="AN14"/>
  <c r="AN23" s="1"/>
  <c r="AM14"/>
  <c r="AM23" s="1"/>
  <c r="L14"/>
  <c r="L23" s="1"/>
  <c r="L64" s="1"/>
  <c r="G14"/>
  <c r="G23" s="1"/>
  <c r="G64" s="1"/>
  <c r="AO13"/>
  <c r="AO22" s="1"/>
  <c r="AN13"/>
  <c r="AN22" s="1"/>
  <c r="AM13"/>
  <c r="AM22" s="1"/>
  <c r="Q13"/>
  <c r="Q22" s="1"/>
  <c r="L13"/>
  <c r="L22" s="1"/>
  <c r="L63" s="1"/>
  <c r="G13"/>
  <c r="G22" s="1"/>
  <c r="G63" s="1"/>
  <c r="AO12"/>
  <c r="AO21" s="1"/>
  <c r="AN12"/>
  <c r="AN21" s="1"/>
  <c r="AM12"/>
  <c r="AM21" s="1"/>
  <c r="L12"/>
  <c r="L21" s="1"/>
  <c r="L62" s="1"/>
  <c r="G12"/>
  <c r="G21" s="1"/>
  <c r="G62" s="1"/>
  <c r="AO11"/>
  <c r="AO19" s="1"/>
  <c r="AO60" s="1"/>
  <c r="AN11"/>
  <c r="AN20" s="1"/>
  <c r="AN61" s="1"/>
  <c r="AM11"/>
  <c r="AM19" s="1"/>
  <c r="AM60" s="1"/>
  <c r="Q11"/>
  <c r="L11"/>
  <c r="L20" s="1"/>
  <c r="L61" s="1"/>
  <c r="G11"/>
  <c r="G19" s="1"/>
  <c r="G60" s="1"/>
  <c r="AG57" i="12"/>
  <c r="AG63"/>
  <c r="AF63"/>
  <c r="W63"/>
  <c r="V63"/>
  <c r="AL59"/>
  <c r="AK59"/>
  <c r="AG59"/>
  <c r="AF59"/>
  <c r="AB59"/>
  <c r="AA59"/>
  <c r="AL61"/>
  <c r="AK61"/>
  <c r="AG61"/>
  <c r="AF61"/>
  <c r="AB61"/>
  <c r="AA61"/>
  <c r="W61"/>
  <c r="V61"/>
  <c r="X61"/>
  <c r="Y61"/>
  <c r="Z61"/>
  <c r="AC61"/>
  <c r="AD61"/>
  <c r="AE61"/>
  <c r="AH61"/>
  <c r="AI61"/>
  <c r="AJ61"/>
  <c r="AB54"/>
  <c r="AB57" s="1"/>
  <c r="AL54"/>
  <c r="AL57" s="1"/>
  <c r="V54"/>
  <c r="W54"/>
  <c r="X54"/>
  <c r="Y54"/>
  <c r="Z54"/>
  <c r="AC54"/>
  <c r="AD54"/>
  <c r="AE54"/>
  <c r="AF54"/>
  <c r="AG54"/>
  <c r="AH54"/>
  <c r="AI54"/>
  <c r="AJ54"/>
  <c r="V55"/>
  <c r="W55"/>
  <c r="X55"/>
  <c r="Y55"/>
  <c r="Z55"/>
  <c r="AB55"/>
  <c r="AC55"/>
  <c r="AD55"/>
  <c r="AE55"/>
  <c r="AF55"/>
  <c r="AG55"/>
  <c r="AH55"/>
  <c r="AI55"/>
  <c r="AJ55"/>
  <c r="AK56"/>
  <c r="AL56"/>
  <c r="AL52"/>
  <c r="AK52" s="1"/>
  <c r="AK54" s="1"/>
  <c r="AF52"/>
  <c r="AA52"/>
  <c r="AA54" s="1"/>
  <c r="AA57" s="1"/>
  <c r="V52"/>
  <c r="AL23"/>
  <c r="AK23"/>
  <c r="AJ23"/>
  <c r="AI23"/>
  <c r="AH23"/>
  <c r="AG23"/>
  <c r="AF23"/>
  <c r="AE23"/>
  <c r="AD23"/>
  <c r="AC23"/>
  <c r="AB23"/>
  <c r="AA23"/>
  <c r="Z23"/>
  <c r="Y23"/>
  <c r="X23"/>
  <c r="W23"/>
  <c r="V23"/>
  <c r="AL22"/>
  <c r="AK22"/>
  <c r="AJ22"/>
  <c r="AI22"/>
  <c r="AH22"/>
  <c r="AG22"/>
  <c r="AF22"/>
  <c r="AE22"/>
  <c r="AD22"/>
  <c r="AC22"/>
  <c r="AB22"/>
  <c r="AA22"/>
  <c r="Z22"/>
  <c r="Y22"/>
  <c r="X22"/>
  <c r="W22"/>
  <c r="V22"/>
  <c r="AL21"/>
  <c r="AK21"/>
  <c r="AJ21"/>
  <c r="AI21"/>
  <c r="AH21"/>
  <c r="AG21"/>
  <c r="AF21"/>
  <c r="AE21"/>
  <c r="AD21"/>
  <c r="AC21"/>
  <c r="AB21"/>
  <c r="AA21"/>
  <c r="Z21"/>
  <c r="Y21"/>
  <c r="X21"/>
  <c r="W21"/>
  <c r="V21"/>
  <c r="AL20"/>
  <c r="AK20"/>
  <c r="AJ20"/>
  <c r="AI20"/>
  <c r="AH20"/>
  <c r="AG20"/>
  <c r="AF20"/>
  <c r="AE20"/>
  <c r="AD20"/>
  <c r="AC20"/>
  <c r="AB20"/>
  <c r="AA20"/>
  <c r="Z20"/>
  <c r="Y20"/>
  <c r="X20"/>
  <c r="W20"/>
  <c r="V20" s="1"/>
  <c r="AK19"/>
  <c r="AJ19"/>
  <c r="AI19"/>
  <c r="AH19"/>
  <c r="AG19"/>
  <c r="AF19"/>
  <c r="AE19"/>
  <c r="AD19"/>
  <c r="AC19"/>
  <c r="AB19"/>
  <c r="AA19"/>
  <c r="Z19"/>
  <c r="Y19"/>
  <c r="X19"/>
  <c r="W19"/>
  <c r="AL19" s="1"/>
  <c r="V19"/>
  <c r="L56"/>
  <c r="U55"/>
  <c r="T55"/>
  <c r="S55"/>
  <c r="P55"/>
  <c r="O55"/>
  <c r="N55"/>
  <c r="K55"/>
  <c r="J55"/>
  <c r="I55"/>
  <c r="H55"/>
  <c r="G55"/>
  <c r="U54"/>
  <c r="T54"/>
  <c r="S54"/>
  <c r="P54"/>
  <c r="O54"/>
  <c r="N54"/>
  <c r="K54"/>
  <c r="AO54" s="1"/>
  <c r="J54"/>
  <c r="I54"/>
  <c r="AM54" s="1"/>
  <c r="H54"/>
  <c r="G54"/>
  <c r="AL53"/>
  <c r="AK53"/>
  <c r="L53"/>
  <c r="AO52"/>
  <c r="AO55" s="1"/>
  <c r="AN52"/>
  <c r="AN55" s="1"/>
  <c r="AM52"/>
  <c r="AM55" s="1"/>
  <c r="R52"/>
  <c r="R55" s="1"/>
  <c r="M52"/>
  <c r="M54" s="1"/>
  <c r="U23"/>
  <c r="U61" s="1"/>
  <c r="T23"/>
  <c r="T61" s="1"/>
  <c r="S23"/>
  <c r="S61" s="1"/>
  <c r="R23"/>
  <c r="R61" s="1"/>
  <c r="Q23"/>
  <c r="Q61" s="1"/>
  <c r="P23"/>
  <c r="P61" s="1"/>
  <c r="O23"/>
  <c r="O61" s="1"/>
  <c r="N23"/>
  <c r="N61" s="1"/>
  <c r="M23"/>
  <c r="M61" s="1"/>
  <c r="K23"/>
  <c r="K61" s="1"/>
  <c r="AO61" s="1"/>
  <c r="J23"/>
  <c r="J61" s="1"/>
  <c r="I23"/>
  <c r="I61" s="1"/>
  <c r="AM61" s="1"/>
  <c r="H23"/>
  <c r="H61" s="1"/>
  <c r="AJ60"/>
  <c r="AI60"/>
  <c r="AH60"/>
  <c r="AG60"/>
  <c r="AE60"/>
  <c r="AD60"/>
  <c r="AC60"/>
  <c r="Z60"/>
  <c r="Y60"/>
  <c r="X60"/>
  <c r="W60"/>
  <c r="U22"/>
  <c r="U60" s="1"/>
  <c r="T22"/>
  <c r="T60" s="1"/>
  <c r="S22"/>
  <c r="S60" s="1"/>
  <c r="R22"/>
  <c r="R60" s="1"/>
  <c r="P22"/>
  <c r="P60" s="1"/>
  <c r="O22"/>
  <c r="O60" s="1"/>
  <c r="N22"/>
  <c r="N60" s="1"/>
  <c r="M22"/>
  <c r="M60" s="1"/>
  <c r="K22"/>
  <c r="K60" s="1"/>
  <c r="J22"/>
  <c r="J60" s="1"/>
  <c r="AN60" s="1"/>
  <c r="I22"/>
  <c r="I60" s="1"/>
  <c r="H22"/>
  <c r="H60" s="1"/>
  <c r="AL60" s="1"/>
  <c r="AJ59"/>
  <c r="AI59"/>
  <c r="AH59"/>
  <c r="AE59"/>
  <c r="AD59"/>
  <c r="AC59"/>
  <c r="Z59"/>
  <c r="Y59"/>
  <c r="X59"/>
  <c r="W59"/>
  <c r="U21"/>
  <c r="U59" s="1"/>
  <c r="T21"/>
  <c r="T59" s="1"/>
  <c r="S21"/>
  <c r="S59" s="1"/>
  <c r="R21"/>
  <c r="R59" s="1"/>
  <c r="Q21"/>
  <c r="Q59" s="1"/>
  <c r="P21"/>
  <c r="P59" s="1"/>
  <c r="O21"/>
  <c r="O59" s="1"/>
  <c r="N21"/>
  <c r="N59" s="1"/>
  <c r="M21"/>
  <c r="M59" s="1"/>
  <c r="K21"/>
  <c r="K59" s="1"/>
  <c r="J21"/>
  <c r="J59" s="1"/>
  <c r="AN59" s="1"/>
  <c r="I21"/>
  <c r="I59" s="1"/>
  <c r="H21"/>
  <c r="H59" s="1"/>
  <c r="AJ58"/>
  <c r="AI58"/>
  <c r="AH58"/>
  <c r="AG58"/>
  <c r="AE58"/>
  <c r="AD58"/>
  <c r="AC58"/>
  <c r="AB58"/>
  <c r="AB63" s="1"/>
  <c r="Z58"/>
  <c r="Y58"/>
  <c r="X58"/>
  <c r="W58"/>
  <c r="U20"/>
  <c r="U58" s="1"/>
  <c r="T20"/>
  <c r="T58" s="1"/>
  <c r="S20"/>
  <c r="S58" s="1"/>
  <c r="R20"/>
  <c r="R58" s="1"/>
  <c r="P20"/>
  <c r="P58" s="1"/>
  <c r="O20"/>
  <c r="O58" s="1"/>
  <c r="N20"/>
  <c r="N58" s="1"/>
  <c r="M20"/>
  <c r="K20"/>
  <c r="K58" s="1"/>
  <c r="J20"/>
  <c r="J58" s="1"/>
  <c r="I20"/>
  <c r="I58" s="1"/>
  <c r="H20"/>
  <c r="H58" s="1"/>
  <c r="AJ57"/>
  <c r="AI57"/>
  <c r="AH57"/>
  <c r="AE57"/>
  <c r="AD57"/>
  <c r="AC57"/>
  <c r="Z57"/>
  <c r="Y57"/>
  <c r="X57"/>
  <c r="W57"/>
  <c r="U19"/>
  <c r="U57" s="1"/>
  <c r="T19"/>
  <c r="T57" s="1"/>
  <c r="S19"/>
  <c r="S57" s="1"/>
  <c r="R19"/>
  <c r="P19"/>
  <c r="P57" s="1"/>
  <c r="O19"/>
  <c r="O57" s="1"/>
  <c r="N19"/>
  <c r="N57" s="1"/>
  <c r="M19"/>
  <c r="M57" s="1"/>
  <c r="M63" s="1"/>
  <c r="K19"/>
  <c r="K57" s="1"/>
  <c r="J19"/>
  <c r="J57" s="1"/>
  <c r="I19"/>
  <c r="I57" s="1"/>
  <c r="H19"/>
  <c r="H57" s="1"/>
  <c r="AO14"/>
  <c r="AO23" s="1"/>
  <c r="AN14"/>
  <c r="AN23" s="1"/>
  <c r="AM14"/>
  <c r="AM23" s="1"/>
  <c r="L14"/>
  <c r="L23" s="1"/>
  <c r="L61" s="1"/>
  <c r="G14"/>
  <c r="G23" s="1"/>
  <c r="G61" s="1"/>
  <c r="AO13"/>
  <c r="AO22" s="1"/>
  <c r="AN13"/>
  <c r="AN22" s="1"/>
  <c r="AM13"/>
  <c r="AM22" s="1"/>
  <c r="AF60"/>
  <c r="V60"/>
  <c r="Q13"/>
  <c r="Q22" s="1"/>
  <c r="Q60" s="1"/>
  <c r="L13"/>
  <c r="L22" s="1"/>
  <c r="L60" s="1"/>
  <c r="G13"/>
  <c r="G22" s="1"/>
  <c r="G60" s="1"/>
  <c r="AO12"/>
  <c r="AO21" s="1"/>
  <c r="AN12"/>
  <c r="AN21" s="1"/>
  <c r="AM12"/>
  <c r="AM21" s="1"/>
  <c r="V59"/>
  <c r="L12"/>
  <c r="L21" s="1"/>
  <c r="L59" s="1"/>
  <c r="G12"/>
  <c r="G21" s="1"/>
  <c r="G59" s="1"/>
  <c r="AO11"/>
  <c r="AN11"/>
  <c r="AN20" s="1"/>
  <c r="AN58" s="1"/>
  <c r="AM11"/>
  <c r="AF58"/>
  <c r="Q11"/>
  <c r="L11"/>
  <c r="L20" s="1"/>
  <c r="G11"/>
  <c r="G19" s="1"/>
  <c r="G57" s="1"/>
  <c r="AN55" i="11"/>
  <c r="AO55"/>
  <c r="AM55"/>
  <c r="AL55"/>
  <c r="AK55"/>
  <c r="T55"/>
  <c r="U55"/>
  <c r="V55"/>
  <c r="W55"/>
  <c r="X55"/>
  <c r="Y55"/>
  <c r="Z55"/>
  <c r="AA55"/>
  <c r="AB55"/>
  <c r="AC55"/>
  <c r="AD55"/>
  <c r="AE55"/>
  <c r="AF55"/>
  <c r="AG55"/>
  <c r="AH55"/>
  <c r="AI55"/>
  <c r="AJ55"/>
  <c r="S55"/>
  <c r="R55"/>
  <c r="Q55"/>
  <c r="H55"/>
  <c r="I55"/>
  <c r="J55"/>
  <c r="K55"/>
  <c r="L55"/>
  <c r="M55"/>
  <c r="N55"/>
  <c r="O55"/>
  <c r="P55"/>
  <c r="G55"/>
  <c r="R52"/>
  <c r="Q52" i="9"/>
  <c r="AL56" i="11"/>
  <c r="L56"/>
  <c r="AJ54"/>
  <c r="AI54"/>
  <c r="AH54"/>
  <c r="AG54"/>
  <c r="AE54"/>
  <c r="AD54"/>
  <c r="AC54"/>
  <c r="Z54"/>
  <c r="Y54"/>
  <c r="X54"/>
  <c r="W54"/>
  <c r="V54"/>
  <c r="U54"/>
  <c r="T54"/>
  <c r="S54"/>
  <c r="P54"/>
  <c r="O54"/>
  <c r="N54"/>
  <c r="K54"/>
  <c r="J54"/>
  <c r="AN54" s="1"/>
  <c r="I54"/>
  <c r="H54"/>
  <c r="G54"/>
  <c r="AL53"/>
  <c r="AK53" s="1"/>
  <c r="AK56" s="1"/>
  <c r="L53"/>
  <c r="AO52"/>
  <c r="AN52"/>
  <c r="AM52"/>
  <c r="AF52"/>
  <c r="Q52"/>
  <c r="Q54" s="1"/>
  <c r="M52"/>
  <c r="M54" s="1"/>
  <c r="AJ23"/>
  <c r="AJ61" s="1"/>
  <c r="AI23"/>
  <c r="AI61" s="1"/>
  <c r="AH23"/>
  <c r="AH61" s="1"/>
  <c r="AG23"/>
  <c r="AG61" s="1"/>
  <c r="AE23"/>
  <c r="AE61" s="1"/>
  <c r="AD23"/>
  <c r="AD61" s="1"/>
  <c r="AC23"/>
  <c r="AC61" s="1"/>
  <c r="AB23"/>
  <c r="AA23"/>
  <c r="Z23"/>
  <c r="Z61" s="1"/>
  <c r="Y23"/>
  <c r="Y61" s="1"/>
  <c r="X23"/>
  <c r="X61" s="1"/>
  <c r="W23"/>
  <c r="V23"/>
  <c r="U23"/>
  <c r="U61" s="1"/>
  <c r="T23"/>
  <c r="T61" s="1"/>
  <c r="S23"/>
  <c r="S61" s="1"/>
  <c r="R23"/>
  <c r="R61" s="1"/>
  <c r="Q23"/>
  <c r="Q61" s="1"/>
  <c r="P23"/>
  <c r="P61" s="1"/>
  <c r="O23"/>
  <c r="O61" s="1"/>
  <c r="N23"/>
  <c r="N61" s="1"/>
  <c r="M23"/>
  <c r="M61" s="1"/>
  <c r="K23"/>
  <c r="K61" s="1"/>
  <c r="J23"/>
  <c r="J61" s="1"/>
  <c r="AN61" s="1"/>
  <c r="I23"/>
  <c r="I61" s="1"/>
  <c r="H23"/>
  <c r="H61" s="1"/>
  <c r="AL61" s="1"/>
  <c r="AJ22"/>
  <c r="AJ60" s="1"/>
  <c r="AI22"/>
  <c r="AI60" s="1"/>
  <c r="AH22"/>
  <c r="AH60" s="1"/>
  <c r="AG22"/>
  <c r="AG60" s="1"/>
  <c r="AE22"/>
  <c r="AE60" s="1"/>
  <c r="AD22"/>
  <c r="AD60" s="1"/>
  <c r="AC22"/>
  <c r="AC60" s="1"/>
  <c r="AB22"/>
  <c r="AA22"/>
  <c r="Z22"/>
  <c r="Z60" s="1"/>
  <c r="Y22"/>
  <c r="Y60" s="1"/>
  <c r="X22"/>
  <c r="X60" s="1"/>
  <c r="W22"/>
  <c r="W60" s="1"/>
  <c r="U22"/>
  <c r="U60" s="1"/>
  <c r="T22"/>
  <c r="T60" s="1"/>
  <c r="S22"/>
  <c r="S60" s="1"/>
  <c r="R22"/>
  <c r="R60" s="1"/>
  <c r="P22"/>
  <c r="P60" s="1"/>
  <c r="O22"/>
  <c r="O60" s="1"/>
  <c r="N22"/>
  <c r="N60" s="1"/>
  <c r="M22"/>
  <c r="M60" s="1"/>
  <c r="K22"/>
  <c r="K60" s="1"/>
  <c r="AO60" s="1"/>
  <c r="J22"/>
  <c r="J60" s="1"/>
  <c r="I22"/>
  <c r="I60" s="1"/>
  <c r="AM60" s="1"/>
  <c r="H22"/>
  <c r="H60" s="1"/>
  <c r="AJ21"/>
  <c r="AJ59" s="1"/>
  <c r="AI21"/>
  <c r="AI59" s="1"/>
  <c r="AH21"/>
  <c r="AH59" s="1"/>
  <c r="AG21"/>
  <c r="AG59" s="1"/>
  <c r="AE21"/>
  <c r="AE59" s="1"/>
  <c r="AD21"/>
  <c r="AD59" s="1"/>
  <c r="AC21"/>
  <c r="AC59" s="1"/>
  <c r="AB21"/>
  <c r="AA21"/>
  <c r="Z21"/>
  <c r="Z59" s="1"/>
  <c r="Y21"/>
  <c r="Y59" s="1"/>
  <c r="X21"/>
  <c r="X59" s="1"/>
  <c r="W21"/>
  <c r="W59" s="1"/>
  <c r="U21"/>
  <c r="U59" s="1"/>
  <c r="T21"/>
  <c r="T59" s="1"/>
  <c r="S21"/>
  <c r="S59" s="1"/>
  <c r="R21"/>
  <c r="R59" s="1"/>
  <c r="Q21"/>
  <c r="Q59" s="1"/>
  <c r="P21"/>
  <c r="P59" s="1"/>
  <c r="O21"/>
  <c r="O59" s="1"/>
  <c r="N21"/>
  <c r="N59" s="1"/>
  <c r="M21"/>
  <c r="M59" s="1"/>
  <c r="K21"/>
  <c r="K59" s="1"/>
  <c r="AO59" s="1"/>
  <c r="J21"/>
  <c r="J59" s="1"/>
  <c r="I21"/>
  <c r="I59" s="1"/>
  <c r="AM59" s="1"/>
  <c r="H21"/>
  <c r="H59" s="1"/>
  <c r="AJ20"/>
  <c r="AJ58" s="1"/>
  <c r="AI20"/>
  <c r="AH20"/>
  <c r="AH58" s="1"/>
  <c r="AG20"/>
  <c r="AE20"/>
  <c r="AE58" s="1"/>
  <c r="AD20"/>
  <c r="AC20"/>
  <c r="AC58" s="1"/>
  <c r="AB20"/>
  <c r="AA20"/>
  <c r="AA58" s="1"/>
  <c r="AA63" s="1"/>
  <c r="Z20"/>
  <c r="Z58" s="1"/>
  <c r="Y20"/>
  <c r="Y58" s="1"/>
  <c r="X20"/>
  <c r="X58" s="1"/>
  <c r="W20"/>
  <c r="W58" s="1"/>
  <c r="W63" s="1"/>
  <c r="U20"/>
  <c r="U58" s="1"/>
  <c r="T20"/>
  <c r="T58" s="1"/>
  <c r="S20"/>
  <c r="S58" s="1"/>
  <c r="R20"/>
  <c r="Q20" s="1"/>
  <c r="P20"/>
  <c r="O20"/>
  <c r="O58" s="1"/>
  <c r="N20"/>
  <c r="M20"/>
  <c r="K20"/>
  <c r="K58" s="1"/>
  <c r="J20"/>
  <c r="J58" s="1"/>
  <c r="I20"/>
  <c r="I58" s="1"/>
  <c r="H20"/>
  <c r="H58" s="1"/>
  <c r="AJ19"/>
  <c r="AJ57" s="1"/>
  <c r="AI19"/>
  <c r="AI57" s="1"/>
  <c r="AH19"/>
  <c r="AH57" s="1"/>
  <c r="AG19"/>
  <c r="AG57" s="1"/>
  <c r="AE19"/>
  <c r="AE57" s="1"/>
  <c r="AD19"/>
  <c r="AD57" s="1"/>
  <c r="AC19"/>
  <c r="AC57" s="1"/>
  <c r="AB19"/>
  <c r="AB57" s="1"/>
  <c r="AA19"/>
  <c r="AA57" s="1"/>
  <c r="Z19"/>
  <c r="Z57" s="1"/>
  <c r="Y19"/>
  <c r="Y57" s="1"/>
  <c r="X19"/>
  <c r="X57" s="1"/>
  <c r="W19"/>
  <c r="W57" s="1"/>
  <c r="U19"/>
  <c r="U57" s="1"/>
  <c r="T19"/>
  <c r="S19"/>
  <c r="S57" s="1"/>
  <c r="R19"/>
  <c r="P19"/>
  <c r="P57" s="1"/>
  <c r="O19"/>
  <c r="O57" s="1"/>
  <c r="N19"/>
  <c r="N57" s="1"/>
  <c r="M19"/>
  <c r="K19"/>
  <c r="K57" s="1"/>
  <c r="J19"/>
  <c r="I19"/>
  <c r="I57" s="1"/>
  <c r="H19"/>
  <c r="AL18"/>
  <c r="AK18" s="1"/>
  <c r="AL17"/>
  <c r="AK17" s="1"/>
  <c r="AL16"/>
  <c r="AK16" s="1"/>
  <c r="AL15"/>
  <c r="AK15" s="1"/>
  <c r="AO14"/>
  <c r="AO23" s="1"/>
  <c r="AN14"/>
  <c r="AN23" s="1"/>
  <c r="AM14"/>
  <c r="AM23" s="1"/>
  <c r="AL14"/>
  <c r="AL23" s="1"/>
  <c r="AF14"/>
  <c r="AF23" s="1"/>
  <c r="AF61" s="1"/>
  <c r="L14"/>
  <c r="L23" s="1"/>
  <c r="L61" s="1"/>
  <c r="G14"/>
  <c r="G23" s="1"/>
  <c r="G61" s="1"/>
  <c r="AO13"/>
  <c r="AO22" s="1"/>
  <c r="AN13"/>
  <c r="AN22" s="1"/>
  <c r="AM13"/>
  <c r="AM22" s="1"/>
  <c r="AL13"/>
  <c r="AK13" s="1"/>
  <c r="AK22" s="1"/>
  <c r="AK60" s="1"/>
  <c r="AF13"/>
  <c r="AF22" s="1"/>
  <c r="AF60" s="1"/>
  <c r="V13"/>
  <c r="V22" s="1"/>
  <c r="V60" s="1"/>
  <c r="Q13"/>
  <c r="Q22" s="1"/>
  <c r="Q60" s="1"/>
  <c r="L13"/>
  <c r="L22" s="1"/>
  <c r="L60" s="1"/>
  <c r="G13"/>
  <c r="G22" s="1"/>
  <c r="G60" s="1"/>
  <c r="AO12"/>
  <c r="AO21" s="1"/>
  <c r="AN12"/>
  <c r="AN21" s="1"/>
  <c r="AM12"/>
  <c r="AM21" s="1"/>
  <c r="AL12"/>
  <c r="AL21" s="1"/>
  <c r="AF12"/>
  <c r="AF21" s="1"/>
  <c r="AF59" s="1"/>
  <c r="V12"/>
  <c r="V21" s="1"/>
  <c r="V59" s="1"/>
  <c r="L12"/>
  <c r="L21" s="1"/>
  <c r="L59" s="1"/>
  <c r="G12"/>
  <c r="G21" s="1"/>
  <c r="G59" s="1"/>
  <c r="AO11"/>
  <c r="AO20" s="1"/>
  <c r="AO58" s="1"/>
  <c r="AN11"/>
  <c r="AM11"/>
  <c r="AM20" s="1"/>
  <c r="AM58" s="1"/>
  <c r="AL11"/>
  <c r="AK11"/>
  <c r="AF11"/>
  <c r="V11"/>
  <c r="V19" s="1"/>
  <c r="V57" s="1"/>
  <c r="Q11"/>
  <c r="L11"/>
  <c r="L19" s="1"/>
  <c r="G11"/>
  <c r="G20" s="1"/>
  <c r="L57" i="9"/>
  <c r="L58"/>
  <c r="F58"/>
  <c r="K58"/>
  <c r="K61"/>
  <c r="L61"/>
  <c r="AJ20"/>
  <c r="AK20"/>
  <c r="Q20"/>
  <c r="Q19"/>
  <c r="AK52"/>
  <c r="AK58" s="1"/>
  <c r="AK61" s="1"/>
  <c r="AK56" i="8"/>
  <c r="AK55"/>
  <c r="G58" i="9"/>
  <c r="H58"/>
  <c r="I58"/>
  <c r="J58"/>
  <c r="M58"/>
  <c r="N58"/>
  <c r="O58"/>
  <c r="R58"/>
  <c r="S58"/>
  <c r="T58"/>
  <c r="V58"/>
  <c r="W58"/>
  <c r="X58"/>
  <c r="Y58"/>
  <c r="AA58"/>
  <c r="AB58"/>
  <c r="AC58"/>
  <c r="AD58"/>
  <c r="AF58"/>
  <c r="AG58"/>
  <c r="AH58"/>
  <c r="AI58"/>
  <c r="P23"/>
  <c r="AK16"/>
  <c r="AJ16" s="1"/>
  <c r="AK15"/>
  <c r="AJ15" s="1"/>
  <c r="AK20" i="18" l="1"/>
  <c r="AL58"/>
  <c r="AL61" s="1"/>
  <c r="AL59"/>
  <c r="AK53"/>
  <c r="AK59" s="1"/>
  <c r="AK58"/>
  <c r="Q61"/>
  <c r="Q67" s="1"/>
  <c r="AL19" i="17"/>
  <c r="AL58"/>
  <c r="AK52"/>
  <c r="AK58" s="1"/>
  <c r="AK61" s="1"/>
  <c r="Q60"/>
  <c r="Q66" s="1"/>
  <c r="AL57"/>
  <c r="AL60" s="1"/>
  <c r="AK19"/>
  <c r="AK60" s="1"/>
  <c r="AL20"/>
  <c r="AL61" s="1"/>
  <c r="AL19" i="16"/>
  <c r="AK19"/>
  <c r="AK57"/>
  <c r="Q60"/>
  <c r="Q66" s="1"/>
  <c r="AL57"/>
  <c r="AL58"/>
  <c r="AK52"/>
  <c r="AK58" s="1"/>
  <c r="AK61" s="1"/>
  <c r="AL60"/>
  <c r="AL20"/>
  <c r="AL61" s="1"/>
  <c r="AL58" i="15"/>
  <c r="AK52"/>
  <c r="AK58" s="1"/>
  <c r="AK61" s="1"/>
  <c r="AL20"/>
  <c r="AL61" s="1"/>
  <c r="AK19"/>
  <c r="AK60" s="1"/>
  <c r="W61"/>
  <c r="W66" s="1"/>
  <c r="V20"/>
  <c r="V61" s="1"/>
  <c r="V66" s="1"/>
  <c r="L60"/>
  <c r="L66" s="1"/>
  <c r="Q60"/>
  <c r="Q66" s="1"/>
  <c r="AL57"/>
  <c r="AL60" s="1"/>
  <c r="AL60" i="14"/>
  <c r="V61"/>
  <c r="V57"/>
  <c r="V60" s="1"/>
  <c r="Q63"/>
  <c r="Q19"/>
  <c r="AK52"/>
  <c r="W61"/>
  <c r="V20"/>
  <c r="V66" s="1"/>
  <c r="AM62"/>
  <c r="AO62"/>
  <c r="AM63"/>
  <c r="AO63"/>
  <c r="AN64"/>
  <c r="AK12"/>
  <c r="AK21" s="1"/>
  <c r="AK62" s="1"/>
  <c r="AK13"/>
  <c r="AK22" s="1"/>
  <c r="AK63" s="1"/>
  <c r="V16"/>
  <c r="V19" s="1"/>
  <c r="G19"/>
  <c r="G60" s="1"/>
  <c r="W19"/>
  <c r="W60" s="1"/>
  <c r="AK19"/>
  <c r="AM19"/>
  <c r="AM60" s="1"/>
  <c r="AO19"/>
  <c r="AO60" s="1"/>
  <c r="L20"/>
  <c r="L61" s="1"/>
  <c r="AN20"/>
  <c r="AN61" s="1"/>
  <c r="M57"/>
  <c r="Q57"/>
  <c r="M58"/>
  <c r="M61" s="1"/>
  <c r="AL16"/>
  <c r="AK16" s="1"/>
  <c r="AK20" s="1"/>
  <c r="AL19"/>
  <c r="L57"/>
  <c r="L60" s="1"/>
  <c r="L66" s="1"/>
  <c r="R57"/>
  <c r="R60" s="1"/>
  <c r="R66" s="1"/>
  <c r="V58" i="13"/>
  <c r="Q63"/>
  <c r="Q19"/>
  <c r="Q60" s="1"/>
  <c r="Q66" s="1"/>
  <c r="L19"/>
  <c r="AN19"/>
  <c r="AN60" s="1"/>
  <c r="G20"/>
  <c r="G61" s="1"/>
  <c r="AM20"/>
  <c r="AM61" s="1"/>
  <c r="AO20"/>
  <c r="AO61" s="1"/>
  <c r="AL52"/>
  <c r="AL58" s="1"/>
  <c r="AL61" s="1"/>
  <c r="V60"/>
  <c r="AF60"/>
  <c r="M61"/>
  <c r="Q61"/>
  <c r="AA61"/>
  <c r="AA66" s="1"/>
  <c r="V20"/>
  <c r="V61" s="1"/>
  <c r="V66" s="1"/>
  <c r="AK55" i="12"/>
  <c r="AA55"/>
  <c r="AA58" s="1"/>
  <c r="AA63" s="1"/>
  <c r="AL55"/>
  <c r="AN54"/>
  <c r="V58"/>
  <c r="AM19"/>
  <c r="AM57" s="1"/>
  <c r="AO19"/>
  <c r="AO57" s="1"/>
  <c r="AN61"/>
  <c r="AM59"/>
  <c r="AO59"/>
  <c r="AM60"/>
  <c r="AO60"/>
  <c r="AK60"/>
  <c r="L19"/>
  <c r="V57"/>
  <c r="AN19"/>
  <c r="G20"/>
  <c r="G58" s="1"/>
  <c r="Q20"/>
  <c r="AM20"/>
  <c r="AM58" s="1"/>
  <c r="AO20"/>
  <c r="AO58" s="1"/>
  <c r="L52"/>
  <c r="Q52"/>
  <c r="R54"/>
  <c r="R57" s="1"/>
  <c r="R63" s="1"/>
  <c r="M55"/>
  <c r="M58" s="1"/>
  <c r="AK20" i="11"/>
  <c r="AL52"/>
  <c r="G58"/>
  <c r="AF19"/>
  <c r="AL20"/>
  <c r="AN19"/>
  <c r="AN57" s="1"/>
  <c r="H57"/>
  <c r="J57"/>
  <c r="M57"/>
  <c r="M63" s="1"/>
  <c r="T57"/>
  <c r="N58"/>
  <c r="P58"/>
  <c r="AB58"/>
  <c r="AB63" s="1"/>
  <c r="AD58"/>
  <c r="AG58"/>
  <c r="AI58"/>
  <c r="AL59"/>
  <c r="AN59"/>
  <c r="AL60"/>
  <c r="AN60"/>
  <c r="AM61"/>
  <c r="L52"/>
  <c r="AM54"/>
  <c r="AO54"/>
  <c r="AJ52" i="9"/>
  <c r="AJ57" s="1"/>
  <c r="AJ60" s="1"/>
  <c r="AO61" i="11"/>
  <c r="Q19"/>
  <c r="Q57" s="1"/>
  <c r="Q63" s="1"/>
  <c r="G19"/>
  <c r="G57" s="1"/>
  <c r="AM19"/>
  <c r="AM57" s="1"/>
  <c r="AO19"/>
  <c r="AO57" s="1"/>
  <c r="L20"/>
  <c r="L58" s="1"/>
  <c r="V20"/>
  <c r="V58" s="1"/>
  <c r="V63" s="1"/>
  <c r="AF20"/>
  <c r="AF58" s="1"/>
  <c r="AN20"/>
  <c r="AN58" s="1"/>
  <c r="AL22"/>
  <c r="AK52"/>
  <c r="L54"/>
  <c r="L57" s="1"/>
  <c r="L63" s="1"/>
  <c r="R54"/>
  <c r="R57" s="1"/>
  <c r="R63" s="1"/>
  <c r="AF54"/>
  <c r="AF57" s="1"/>
  <c r="M58"/>
  <c r="Q58"/>
  <c r="R58"/>
  <c r="AK12"/>
  <c r="AK21" s="1"/>
  <c r="AK59" s="1"/>
  <c r="AK14"/>
  <c r="AK23" s="1"/>
  <c r="AK61" s="1"/>
  <c r="AL19"/>
  <c r="AJ58" i="9"/>
  <c r="AJ61" s="1"/>
  <c r="F54"/>
  <c r="F55"/>
  <c r="F56"/>
  <c r="Z54"/>
  <c r="Z55"/>
  <c r="Z56"/>
  <c r="U54"/>
  <c r="U55"/>
  <c r="U56"/>
  <c r="AN55"/>
  <c r="AM55"/>
  <c r="AL55"/>
  <c r="AK55"/>
  <c r="AE55"/>
  <c r="P55"/>
  <c r="K55"/>
  <c r="AN56"/>
  <c r="AM56"/>
  <c r="AL56"/>
  <c r="AE56"/>
  <c r="P56"/>
  <c r="AK56"/>
  <c r="K56"/>
  <c r="AN54"/>
  <c r="AM54"/>
  <c r="AL54"/>
  <c r="AE54"/>
  <c r="P54"/>
  <c r="AK54"/>
  <c r="K54"/>
  <c r="AK61" i="18" l="1"/>
  <c r="AK60" i="16"/>
  <c r="M60" i="14"/>
  <c r="M66" s="1"/>
  <c r="AL20"/>
  <c r="AK61"/>
  <c r="AK60"/>
  <c r="Q60"/>
  <c r="Q66" s="1"/>
  <c r="AK52" i="13"/>
  <c r="L60"/>
  <c r="L66" s="1"/>
  <c r="R60"/>
  <c r="R66" s="1"/>
  <c r="AL60"/>
  <c r="AN57" i="12"/>
  <c r="Q54"/>
  <c r="Q55"/>
  <c r="AL58"/>
  <c r="L55"/>
  <c r="L58" s="1"/>
  <c r="L54"/>
  <c r="Q58"/>
  <c r="Q19"/>
  <c r="Q57" s="1"/>
  <c r="Q63" s="1"/>
  <c r="AF57"/>
  <c r="L57"/>
  <c r="L63" s="1"/>
  <c r="AL58" i="11"/>
  <c r="AK54"/>
  <c r="AK58"/>
  <c r="AK19"/>
  <c r="AK57" s="1"/>
  <c r="AL54"/>
  <c r="AL57" s="1"/>
  <c r="AJ54" i="9"/>
  <c r="AJ55"/>
  <c r="U58"/>
  <c r="Z58"/>
  <c r="AJ56"/>
  <c r="AK58" i="13" l="1"/>
  <c r="AK57"/>
  <c r="AK60" s="1"/>
  <c r="AK61"/>
  <c r="AK57" i="12"/>
  <c r="AK58"/>
  <c r="Q58" i="9"/>
  <c r="Q61" s="1"/>
  <c r="AK59"/>
  <c r="K59"/>
  <c r="AI57"/>
  <c r="AH57"/>
  <c r="AG57"/>
  <c r="AF57"/>
  <c r="AD57"/>
  <c r="AC57"/>
  <c r="AB57"/>
  <c r="Y57"/>
  <c r="X57"/>
  <c r="W57"/>
  <c r="V57"/>
  <c r="U57"/>
  <c r="T57"/>
  <c r="S57"/>
  <c r="R57"/>
  <c r="O57"/>
  <c r="N57"/>
  <c r="M57"/>
  <c r="J57"/>
  <c r="I57"/>
  <c r="H57"/>
  <c r="G57"/>
  <c r="F57"/>
  <c r="AK53"/>
  <c r="AJ53" s="1"/>
  <c r="AJ59" s="1"/>
  <c r="K53"/>
  <c r="AN52"/>
  <c r="AN58" s="1"/>
  <c r="AM52"/>
  <c r="AM58" s="1"/>
  <c r="AL52"/>
  <c r="AL58" s="1"/>
  <c r="AE52"/>
  <c r="AE58" s="1"/>
  <c r="P52"/>
  <c r="L52"/>
  <c r="AI23"/>
  <c r="AI64" s="1"/>
  <c r="AH23"/>
  <c r="AH64" s="1"/>
  <c r="AG23"/>
  <c r="AG64" s="1"/>
  <c r="AF23"/>
  <c r="AF64" s="1"/>
  <c r="AD23"/>
  <c r="AD64" s="1"/>
  <c r="AC23"/>
  <c r="AC64" s="1"/>
  <c r="AB23"/>
  <c r="AB64" s="1"/>
  <c r="AA23"/>
  <c r="Z23"/>
  <c r="Y23"/>
  <c r="Y64" s="1"/>
  <c r="X23"/>
  <c r="X64" s="1"/>
  <c r="W23"/>
  <c r="W64" s="1"/>
  <c r="V23"/>
  <c r="U23"/>
  <c r="T23"/>
  <c r="T64" s="1"/>
  <c r="S23"/>
  <c r="S64" s="1"/>
  <c r="R23"/>
  <c r="R64" s="1"/>
  <c r="Q23"/>
  <c r="Q64" s="1"/>
  <c r="P64"/>
  <c r="O23"/>
  <c r="O64" s="1"/>
  <c r="N23"/>
  <c r="N64" s="1"/>
  <c r="M23"/>
  <c r="M64" s="1"/>
  <c r="L23"/>
  <c r="L64" s="1"/>
  <c r="J23"/>
  <c r="J64" s="1"/>
  <c r="I23"/>
  <c r="I64" s="1"/>
  <c r="H23"/>
  <c r="H64" s="1"/>
  <c r="G23"/>
  <c r="G64" s="1"/>
  <c r="AI22"/>
  <c r="AI63" s="1"/>
  <c r="AH22"/>
  <c r="AH63" s="1"/>
  <c r="AG22"/>
  <c r="AG63" s="1"/>
  <c r="AF22"/>
  <c r="AF63" s="1"/>
  <c r="AD22"/>
  <c r="AD63" s="1"/>
  <c r="AC22"/>
  <c r="AC63" s="1"/>
  <c r="AB22"/>
  <c r="AB63" s="1"/>
  <c r="AA22"/>
  <c r="Z22"/>
  <c r="Y22"/>
  <c r="Y63" s="1"/>
  <c r="X22"/>
  <c r="X63" s="1"/>
  <c r="W22"/>
  <c r="W63" s="1"/>
  <c r="V22"/>
  <c r="V63" s="1"/>
  <c r="T22"/>
  <c r="T63" s="1"/>
  <c r="S22"/>
  <c r="S63" s="1"/>
  <c r="R22"/>
  <c r="R63" s="1"/>
  <c r="Q22"/>
  <c r="Q63" s="1"/>
  <c r="O22"/>
  <c r="O63" s="1"/>
  <c r="N22"/>
  <c r="N63" s="1"/>
  <c r="M22"/>
  <c r="M63" s="1"/>
  <c r="L22"/>
  <c r="L63" s="1"/>
  <c r="J22"/>
  <c r="J63" s="1"/>
  <c r="I22"/>
  <c r="I63" s="1"/>
  <c r="H22"/>
  <c r="H63" s="1"/>
  <c r="G22"/>
  <c r="G63" s="1"/>
  <c r="AI21"/>
  <c r="AI62" s="1"/>
  <c r="AH21"/>
  <c r="AH62" s="1"/>
  <c r="AG21"/>
  <c r="AG62" s="1"/>
  <c r="AF21"/>
  <c r="AF62" s="1"/>
  <c r="AD21"/>
  <c r="AD62" s="1"/>
  <c r="AC21"/>
  <c r="AC62" s="1"/>
  <c r="AB21"/>
  <c r="AB62" s="1"/>
  <c r="AA21"/>
  <c r="Z21"/>
  <c r="Y21"/>
  <c r="Y62" s="1"/>
  <c r="X21"/>
  <c r="X62" s="1"/>
  <c r="W21"/>
  <c r="W62" s="1"/>
  <c r="V21"/>
  <c r="V62" s="1"/>
  <c r="T21"/>
  <c r="T62" s="1"/>
  <c r="S21"/>
  <c r="S62" s="1"/>
  <c r="R21"/>
  <c r="R62" s="1"/>
  <c r="Q21"/>
  <c r="Q62" s="1"/>
  <c r="P21"/>
  <c r="P62" s="1"/>
  <c r="O21"/>
  <c r="O62" s="1"/>
  <c r="N21"/>
  <c r="N62" s="1"/>
  <c r="M21"/>
  <c r="M62" s="1"/>
  <c r="L21"/>
  <c r="L62" s="1"/>
  <c r="J21"/>
  <c r="J62" s="1"/>
  <c r="I21"/>
  <c r="I62" s="1"/>
  <c r="H21"/>
  <c r="H62" s="1"/>
  <c r="G21"/>
  <c r="G62" s="1"/>
  <c r="AI20"/>
  <c r="AI61" s="1"/>
  <c r="AH20"/>
  <c r="AH61" s="1"/>
  <c r="AG20"/>
  <c r="AG61" s="1"/>
  <c r="AF20"/>
  <c r="AF61" s="1"/>
  <c r="AD20"/>
  <c r="AD61" s="1"/>
  <c r="AC20"/>
  <c r="AC61" s="1"/>
  <c r="AB20"/>
  <c r="AB61" s="1"/>
  <c r="AA20"/>
  <c r="Z20"/>
  <c r="Y20"/>
  <c r="Y61" s="1"/>
  <c r="X20"/>
  <c r="X61" s="1"/>
  <c r="W20"/>
  <c r="W61" s="1"/>
  <c r="V20"/>
  <c r="V61" s="1"/>
  <c r="T20"/>
  <c r="T61" s="1"/>
  <c r="S20"/>
  <c r="S61" s="1"/>
  <c r="R20"/>
  <c r="R61" s="1"/>
  <c r="O20"/>
  <c r="O61" s="1"/>
  <c r="N20"/>
  <c r="N61" s="1"/>
  <c r="M20"/>
  <c r="M61" s="1"/>
  <c r="L20"/>
  <c r="J20"/>
  <c r="J61" s="1"/>
  <c r="I20"/>
  <c r="I61" s="1"/>
  <c r="H20"/>
  <c r="H61" s="1"/>
  <c r="G20"/>
  <c r="G61" s="1"/>
  <c r="AI19"/>
  <c r="AI60" s="1"/>
  <c r="AH19"/>
  <c r="AH60" s="1"/>
  <c r="AG19"/>
  <c r="AG60" s="1"/>
  <c r="AF19"/>
  <c r="AF60" s="1"/>
  <c r="AD19"/>
  <c r="AD60" s="1"/>
  <c r="AC19"/>
  <c r="AC60" s="1"/>
  <c r="AB19"/>
  <c r="AB60" s="1"/>
  <c r="AA19"/>
  <c r="AA60" s="1"/>
  <c r="Z19"/>
  <c r="Z60" s="1"/>
  <c r="Y19"/>
  <c r="Y60" s="1"/>
  <c r="X19"/>
  <c r="X60" s="1"/>
  <c r="W19"/>
  <c r="W60" s="1"/>
  <c r="V19"/>
  <c r="V60" s="1"/>
  <c r="T19"/>
  <c r="T60" s="1"/>
  <c r="S19"/>
  <c r="S60" s="1"/>
  <c r="R19"/>
  <c r="R60" s="1"/>
  <c r="O19"/>
  <c r="O60" s="1"/>
  <c r="N19"/>
  <c r="N60" s="1"/>
  <c r="M19"/>
  <c r="M60" s="1"/>
  <c r="L19"/>
  <c r="J19"/>
  <c r="J60" s="1"/>
  <c r="I19"/>
  <c r="I60" s="1"/>
  <c r="H19"/>
  <c r="H60" s="1"/>
  <c r="G19"/>
  <c r="G60" s="1"/>
  <c r="AK18"/>
  <c r="AJ18" s="1"/>
  <c r="AK17"/>
  <c r="AJ17" s="1"/>
  <c r="AN14"/>
  <c r="AN23" s="1"/>
  <c r="AM14"/>
  <c r="AM23" s="1"/>
  <c r="AL14"/>
  <c r="AL23" s="1"/>
  <c r="AK14"/>
  <c r="AK23" s="1"/>
  <c r="AE14"/>
  <c r="AE23" s="1"/>
  <c r="AE64" s="1"/>
  <c r="K14"/>
  <c r="K23" s="1"/>
  <c r="K64" s="1"/>
  <c r="F14"/>
  <c r="F23" s="1"/>
  <c r="F64" s="1"/>
  <c r="AN13"/>
  <c r="AN22" s="1"/>
  <c r="AM13"/>
  <c r="AM22" s="1"/>
  <c r="AL13"/>
  <c r="AL22" s="1"/>
  <c r="AK13"/>
  <c r="AK22" s="1"/>
  <c r="AE13"/>
  <c r="AE22" s="1"/>
  <c r="AE63" s="1"/>
  <c r="U13"/>
  <c r="U22" s="1"/>
  <c r="U63" s="1"/>
  <c r="P13"/>
  <c r="P22" s="1"/>
  <c r="K13"/>
  <c r="K22" s="1"/>
  <c r="K63" s="1"/>
  <c r="F13"/>
  <c r="F22" s="1"/>
  <c r="F63" s="1"/>
  <c r="AN12"/>
  <c r="AN21" s="1"/>
  <c r="AM12"/>
  <c r="AM21" s="1"/>
  <c r="AL12"/>
  <c r="AL21" s="1"/>
  <c r="AK12"/>
  <c r="AK21" s="1"/>
  <c r="AE12"/>
  <c r="AE21" s="1"/>
  <c r="AE62" s="1"/>
  <c r="U12"/>
  <c r="U21" s="1"/>
  <c r="U62" s="1"/>
  <c r="K12"/>
  <c r="K21" s="1"/>
  <c r="K62" s="1"/>
  <c r="F12"/>
  <c r="F21" s="1"/>
  <c r="F62" s="1"/>
  <c r="AN11"/>
  <c r="AN19" s="1"/>
  <c r="AM11"/>
  <c r="AM20" s="1"/>
  <c r="AM61" s="1"/>
  <c r="AL11"/>
  <c r="AL19" s="1"/>
  <c r="AK11"/>
  <c r="AE11"/>
  <c r="AE20" s="1"/>
  <c r="AE61" s="1"/>
  <c r="U11"/>
  <c r="U20" s="1"/>
  <c r="U61" s="1"/>
  <c r="P11"/>
  <c r="K11"/>
  <c r="K20" s="1"/>
  <c r="F11"/>
  <c r="F19" s="1"/>
  <c r="F60" s="1"/>
  <c r="Q50" i="8"/>
  <c r="P50" s="1"/>
  <c r="AA61"/>
  <c r="Z61"/>
  <c r="AA55"/>
  <c r="Z55"/>
  <c r="AK54"/>
  <c r="K54"/>
  <c r="AI53"/>
  <c r="AH53"/>
  <c r="AG53"/>
  <c r="AF53"/>
  <c r="AD53"/>
  <c r="AC53"/>
  <c r="AB53"/>
  <c r="Y53"/>
  <c r="X53"/>
  <c r="W53"/>
  <c r="V53"/>
  <c r="U53"/>
  <c r="T53"/>
  <c r="S53"/>
  <c r="R53"/>
  <c r="O53"/>
  <c r="N53"/>
  <c r="M53"/>
  <c r="J53"/>
  <c r="AN53" s="1"/>
  <c r="I53"/>
  <c r="AM53"/>
  <c r="H53"/>
  <c r="AL53"/>
  <c r="G53"/>
  <c r="F53"/>
  <c r="AI52"/>
  <c r="AH52"/>
  <c r="AG52"/>
  <c r="AF52"/>
  <c r="AD52"/>
  <c r="AC52"/>
  <c r="AB52"/>
  <c r="Y52"/>
  <c r="X52"/>
  <c r="W52"/>
  <c r="V52"/>
  <c r="U52"/>
  <c r="T52"/>
  <c r="S52"/>
  <c r="R52"/>
  <c r="O52"/>
  <c r="N52"/>
  <c r="M52"/>
  <c r="J52"/>
  <c r="AN52"/>
  <c r="I52"/>
  <c r="AM52"/>
  <c r="H52"/>
  <c r="AL52"/>
  <c r="G52"/>
  <c r="F52"/>
  <c r="AK51"/>
  <c r="AJ51"/>
  <c r="AJ54" s="1"/>
  <c r="K51"/>
  <c r="AN50"/>
  <c r="AM50"/>
  <c r="AL50"/>
  <c r="AE50"/>
  <c r="AE53" s="1"/>
  <c r="L50"/>
  <c r="L52" s="1"/>
  <c r="AI21"/>
  <c r="AI59" s="1"/>
  <c r="AH21"/>
  <c r="AH59" s="1"/>
  <c r="AG21"/>
  <c r="AG59" s="1"/>
  <c r="AF21"/>
  <c r="AF59" s="1"/>
  <c r="AD21"/>
  <c r="AD59" s="1"/>
  <c r="AC21"/>
  <c r="AC59" s="1"/>
  <c r="AB21"/>
  <c r="AB59" s="1"/>
  <c r="AA21"/>
  <c r="Z21"/>
  <c r="Y21"/>
  <c r="Y59" s="1"/>
  <c r="X21"/>
  <c r="X59" s="1"/>
  <c r="W21"/>
  <c r="W59" s="1"/>
  <c r="V21"/>
  <c r="U21"/>
  <c r="T21"/>
  <c r="T59" s="1"/>
  <c r="S21"/>
  <c r="S59" s="1"/>
  <c r="R21"/>
  <c r="R59" s="1"/>
  <c r="Q21"/>
  <c r="Q59" s="1"/>
  <c r="P21"/>
  <c r="P59" s="1"/>
  <c r="O21"/>
  <c r="O59" s="1"/>
  <c r="N21"/>
  <c r="N59" s="1"/>
  <c r="M21"/>
  <c r="M59" s="1"/>
  <c r="L21"/>
  <c r="L59" s="1"/>
  <c r="J21"/>
  <c r="J59" s="1"/>
  <c r="I21"/>
  <c r="I59" s="1"/>
  <c r="AM59" s="1"/>
  <c r="H21"/>
  <c r="H59"/>
  <c r="G21"/>
  <c r="G59"/>
  <c r="AK59" s="1"/>
  <c r="AI20"/>
  <c r="AI58" s="1"/>
  <c r="AH20"/>
  <c r="AH58" s="1"/>
  <c r="AG20"/>
  <c r="AG58" s="1"/>
  <c r="AF20"/>
  <c r="AF58" s="1"/>
  <c r="AD20"/>
  <c r="AD58" s="1"/>
  <c r="AC20"/>
  <c r="AC58" s="1"/>
  <c r="AB20"/>
  <c r="AB58" s="1"/>
  <c r="AA20"/>
  <c r="Z20"/>
  <c r="Y20"/>
  <c r="Y58" s="1"/>
  <c r="X20"/>
  <c r="X58" s="1"/>
  <c r="W20"/>
  <c r="W58" s="1"/>
  <c r="V20"/>
  <c r="V58" s="1"/>
  <c r="T20"/>
  <c r="T58" s="1"/>
  <c r="S20"/>
  <c r="S58" s="1"/>
  <c r="R20"/>
  <c r="R58" s="1"/>
  <c r="Q20"/>
  <c r="Q58" s="1"/>
  <c r="O20"/>
  <c r="O58" s="1"/>
  <c r="N20"/>
  <c r="N58" s="1"/>
  <c r="M20"/>
  <c r="M58" s="1"/>
  <c r="L20"/>
  <c r="L58" s="1"/>
  <c r="J20"/>
  <c r="J58" s="1"/>
  <c r="AN58" s="1"/>
  <c r="I20"/>
  <c r="I58"/>
  <c r="H20"/>
  <c r="H58"/>
  <c r="AL58" s="1"/>
  <c r="G20"/>
  <c r="G58" s="1"/>
  <c r="AI19"/>
  <c r="AI57" s="1"/>
  <c r="AH19"/>
  <c r="AH57" s="1"/>
  <c r="AG19"/>
  <c r="AG57" s="1"/>
  <c r="AF19"/>
  <c r="AF57" s="1"/>
  <c r="AD19"/>
  <c r="AD57" s="1"/>
  <c r="AC19"/>
  <c r="AC57" s="1"/>
  <c r="AB19"/>
  <c r="AB57" s="1"/>
  <c r="AA19"/>
  <c r="Z19"/>
  <c r="Y19"/>
  <c r="Y57" s="1"/>
  <c r="X19"/>
  <c r="X57" s="1"/>
  <c r="W19"/>
  <c r="W57" s="1"/>
  <c r="V19"/>
  <c r="V57" s="1"/>
  <c r="T19"/>
  <c r="T57" s="1"/>
  <c r="S19"/>
  <c r="S57" s="1"/>
  <c r="R19"/>
  <c r="R57" s="1"/>
  <c r="Q19"/>
  <c r="Q57" s="1"/>
  <c r="P19"/>
  <c r="P57" s="1"/>
  <c r="O19"/>
  <c r="O57" s="1"/>
  <c r="N19"/>
  <c r="N57" s="1"/>
  <c r="M19"/>
  <c r="M57" s="1"/>
  <c r="L19"/>
  <c r="L57" s="1"/>
  <c r="J19"/>
  <c r="J57" s="1"/>
  <c r="AN57" s="1"/>
  <c r="I19"/>
  <c r="I57"/>
  <c r="H19"/>
  <c r="H57"/>
  <c r="AL57" s="1"/>
  <c r="G19"/>
  <c r="G57" s="1"/>
  <c r="AI18"/>
  <c r="AI56" s="1"/>
  <c r="AH18"/>
  <c r="AH56" s="1"/>
  <c r="AG18"/>
  <c r="AG56" s="1"/>
  <c r="AF18"/>
  <c r="AF56" s="1"/>
  <c r="AD18"/>
  <c r="AD56" s="1"/>
  <c r="AC18"/>
  <c r="AC56" s="1"/>
  <c r="AB18"/>
  <c r="AB56" s="1"/>
  <c r="AA18"/>
  <c r="Z18"/>
  <c r="Y18"/>
  <c r="Y56" s="1"/>
  <c r="X18"/>
  <c r="X56" s="1"/>
  <c r="W18"/>
  <c r="W56" s="1"/>
  <c r="V18"/>
  <c r="V56" s="1"/>
  <c r="T18"/>
  <c r="T56" s="1"/>
  <c r="S18"/>
  <c r="S56" s="1"/>
  <c r="R18"/>
  <c r="R56" s="1"/>
  <c r="Q18"/>
  <c r="P18"/>
  <c r="O18"/>
  <c r="O56" s="1"/>
  <c r="N18"/>
  <c r="N56" s="1"/>
  <c r="M18"/>
  <c r="M56" s="1"/>
  <c r="L18"/>
  <c r="J18"/>
  <c r="J56"/>
  <c r="I18"/>
  <c r="I56" s="1"/>
  <c r="H18"/>
  <c r="H56" s="1"/>
  <c r="G18"/>
  <c r="G56"/>
  <c r="AI17"/>
  <c r="AI55" s="1"/>
  <c r="AH17"/>
  <c r="AH55" s="1"/>
  <c r="AG17"/>
  <c r="AG55" s="1"/>
  <c r="AF17"/>
  <c r="AF55" s="1"/>
  <c r="AD17"/>
  <c r="AD55" s="1"/>
  <c r="AC17"/>
  <c r="AC55" s="1"/>
  <c r="AB17"/>
  <c r="AB55" s="1"/>
  <c r="AA17"/>
  <c r="Z17"/>
  <c r="Y17"/>
  <c r="Y55" s="1"/>
  <c r="X17"/>
  <c r="X55" s="1"/>
  <c r="W17"/>
  <c r="W55" s="1"/>
  <c r="V17"/>
  <c r="T17"/>
  <c r="T55"/>
  <c r="S17"/>
  <c r="S55"/>
  <c r="R17"/>
  <c r="R55"/>
  <c r="Q17"/>
  <c r="O17"/>
  <c r="O55" s="1"/>
  <c r="N17"/>
  <c r="N55" s="1"/>
  <c r="M17"/>
  <c r="M55" s="1"/>
  <c r="L17"/>
  <c r="J17"/>
  <c r="J55"/>
  <c r="I17"/>
  <c r="I55"/>
  <c r="H17"/>
  <c r="H55" s="1"/>
  <c r="G17"/>
  <c r="G55" s="1"/>
  <c r="AK16"/>
  <c r="AJ16" s="1"/>
  <c r="AK15"/>
  <c r="AJ15" s="1"/>
  <c r="AN14"/>
  <c r="AN21" s="1"/>
  <c r="AM14"/>
  <c r="AM21" s="1"/>
  <c r="AL14"/>
  <c r="AL21" s="1"/>
  <c r="AK14"/>
  <c r="AK21" s="1"/>
  <c r="AE14"/>
  <c r="AE21" s="1"/>
  <c r="AE59" s="1"/>
  <c r="K14"/>
  <c r="K21"/>
  <c r="K59" s="1"/>
  <c r="F14"/>
  <c r="F21" s="1"/>
  <c r="F59" s="1"/>
  <c r="AN13"/>
  <c r="AN20"/>
  <c r="AM13"/>
  <c r="AM20"/>
  <c r="AL13"/>
  <c r="AL20"/>
  <c r="AK13"/>
  <c r="AK20"/>
  <c r="AE13"/>
  <c r="AE20"/>
  <c r="AE58" s="1"/>
  <c r="U13"/>
  <c r="U20" s="1"/>
  <c r="U58" s="1"/>
  <c r="P13"/>
  <c r="P20"/>
  <c r="K13"/>
  <c r="K20"/>
  <c r="K58" s="1"/>
  <c r="F13"/>
  <c r="F20" s="1"/>
  <c r="F58" s="1"/>
  <c r="AN12"/>
  <c r="AN19"/>
  <c r="AM12"/>
  <c r="AM19"/>
  <c r="AL12"/>
  <c r="AL19" s="1"/>
  <c r="AK12"/>
  <c r="AK19" s="1"/>
  <c r="AE12"/>
  <c r="AE19" s="1"/>
  <c r="AE57" s="1"/>
  <c r="U12"/>
  <c r="U19"/>
  <c r="U57" s="1"/>
  <c r="K12"/>
  <c r="K19" s="1"/>
  <c r="K57" s="1"/>
  <c r="F12"/>
  <c r="F19"/>
  <c r="F57" s="1"/>
  <c r="AN11"/>
  <c r="AN17" s="1"/>
  <c r="AM11"/>
  <c r="AM18" s="1"/>
  <c r="AL11"/>
  <c r="AL17" s="1"/>
  <c r="AK11"/>
  <c r="AK18" s="1"/>
  <c r="AJ11"/>
  <c r="AE11"/>
  <c r="AE18"/>
  <c r="AE56" s="1"/>
  <c r="U11"/>
  <c r="U18"/>
  <c r="U56" s="1"/>
  <c r="P11"/>
  <c r="K11"/>
  <c r="K18"/>
  <c r="F11"/>
  <c r="F17"/>
  <c r="F55" s="1"/>
  <c r="AE50" i="3"/>
  <c r="AA61"/>
  <c r="AA55"/>
  <c r="Z61"/>
  <c r="Z55"/>
  <c r="AK16"/>
  <c r="AJ16"/>
  <c r="AK15"/>
  <c r="AJ15"/>
  <c r="Q18"/>
  <c r="P18"/>
  <c r="L50"/>
  <c r="L52"/>
  <c r="L48" i="2"/>
  <c r="AK54" i="3"/>
  <c r="K54"/>
  <c r="AI53"/>
  <c r="AH53"/>
  <c r="AG53"/>
  <c r="AF53"/>
  <c r="AD53"/>
  <c r="AC53"/>
  <c r="AB53"/>
  <c r="Y53"/>
  <c r="X53"/>
  <c r="W53"/>
  <c r="V53"/>
  <c r="T53"/>
  <c r="S53"/>
  <c r="R53"/>
  <c r="Q53"/>
  <c r="O53"/>
  <c r="N53"/>
  <c r="M53"/>
  <c r="J53"/>
  <c r="AN53"/>
  <c r="I53"/>
  <c r="AM53"/>
  <c r="H53"/>
  <c r="AL53"/>
  <c r="G53"/>
  <c r="F53"/>
  <c r="AI52"/>
  <c r="AH52"/>
  <c r="AG52"/>
  <c r="AF52"/>
  <c r="AD52"/>
  <c r="AC52"/>
  <c r="AB52"/>
  <c r="Y52"/>
  <c r="X52"/>
  <c r="W52"/>
  <c r="V52"/>
  <c r="T52"/>
  <c r="S52"/>
  <c r="R52"/>
  <c r="Q52"/>
  <c r="O52"/>
  <c r="N52"/>
  <c r="M52"/>
  <c r="J52"/>
  <c r="AN52"/>
  <c r="I52"/>
  <c r="AM52"/>
  <c r="H52"/>
  <c r="AL52"/>
  <c r="G52"/>
  <c r="F52"/>
  <c r="AK51"/>
  <c r="AJ51"/>
  <c r="AJ54" s="1"/>
  <c r="K51"/>
  <c r="AN50"/>
  <c r="AM50"/>
  <c r="AL50"/>
  <c r="AE53"/>
  <c r="U53"/>
  <c r="P52"/>
  <c r="AI21"/>
  <c r="AI59"/>
  <c r="AH21"/>
  <c r="AH59"/>
  <c r="AG21"/>
  <c r="AG59"/>
  <c r="AF21"/>
  <c r="AF59"/>
  <c r="AD21"/>
  <c r="AD59"/>
  <c r="AC21"/>
  <c r="AC59"/>
  <c r="AB21"/>
  <c r="AB59"/>
  <c r="AA21"/>
  <c r="Y21"/>
  <c r="Y59" s="1"/>
  <c r="X21"/>
  <c r="X59" s="1"/>
  <c r="W21"/>
  <c r="W59" s="1"/>
  <c r="V21"/>
  <c r="T21"/>
  <c r="T59"/>
  <c r="S21"/>
  <c r="S59"/>
  <c r="R21"/>
  <c r="R59"/>
  <c r="Q21"/>
  <c r="Q59"/>
  <c r="O21"/>
  <c r="O59"/>
  <c r="N21"/>
  <c r="N59"/>
  <c r="M21"/>
  <c r="M59"/>
  <c r="L21"/>
  <c r="L59"/>
  <c r="J21"/>
  <c r="J59"/>
  <c r="I21"/>
  <c r="I59" s="1"/>
  <c r="H21"/>
  <c r="H59" s="1"/>
  <c r="AL59" s="1"/>
  <c r="G21"/>
  <c r="G59"/>
  <c r="AI20"/>
  <c r="AI58"/>
  <c r="AH20"/>
  <c r="AH58"/>
  <c r="AG20"/>
  <c r="AG58"/>
  <c r="AF20"/>
  <c r="AF58"/>
  <c r="AD20"/>
  <c r="AD58"/>
  <c r="AC20"/>
  <c r="AC58"/>
  <c r="AB20"/>
  <c r="AB58"/>
  <c r="AA20"/>
  <c r="Y20"/>
  <c r="Y58" s="1"/>
  <c r="X20"/>
  <c r="X58" s="1"/>
  <c r="W20"/>
  <c r="W58" s="1"/>
  <c r="V20"/>
  <c r="V58" s="1"/>
  <c r="T20"/>
  <c r="T58" s="1"/>
  <c r="S20"/>
  <c r="S58" s="1"/>
  <c r="R20"/>
  <c r="R58" s="1"/>
  <c r="Q20"/>
  <c r="Q58" s="1"/>
  <c r="O20"/>
  <c r="O58" s="1"/>
  <c r="N20"/>
  <c r="N58" s="1"/>
  <c r="M20"/>
  <c r="M58" s="1"/>
  <c r="L20"/>
  <c r="L58" s="1"/>
  <c r="J20"/>
  <c r="J58" s="1"/>
  <c r="AN58" s="1"/>
  <c r="I20"/>
  <c r="I58"/>
  <c r="H20"/>
  <c r="H58"/>
  <c r="AL58" s="1"/>
  <c r="G20"/>
  <c r="G58" s="1"/>
  <c r="AI19"/>
  <c r="AI57" s="1"/>
  <c r="AH19"/>
  <c r="AH57" s="1"/>
  <c r="AG19"/>
  <c r="AG57" s="1"/>
  <c r="AF19"/>
  <c r="AF57" s="1"/>
  <c r="AD19"/>
  <c r="AD57" s="1"/>
  <c r="AC19"/>
  <c r="AC57" s="1"/>
  <c r="AB19"/>
  <c r="AB57" s="1"/>
  <c r="AA19"/>
  <c r="Y19"/>
  <c r="Y57"/>
  <c r="X19"/>
  <c r="X57"/>
  <c r="W19"/>
  <c r="W57"/>
  <c r="V19"/>
  <c r="V57"/>
  <c r="T19"/>
  <c r="T57"/>
  <c r="S19"/>
  <c r="S57"/>
  <c r="R19"/>
  <c r="R57"/>
  <c r="Q19"/>
  <c r="Q57"/>
  <c r="O19"/>
  <c r="O57"/>
  <c r="N19"/>
  <c r="N57"/>
  <c r="M19"/>
  <c r="M57"/>
  <c r="L19"/>
  <c r="L57"/>
  <c r="J19"/>
  <c r="J57"/>
  <c r="AN57" s="1"/>
  <c r="I19"/>
  <c r="I57" s="1"/>
  <c r="H19"/>
  <c r="H57" s="1"/>
  <c r="AL57" s="1"/>
  <c r="G19"/>
  <c r="G57"/>
  <c r="AI18"/>
  <c r="AI56"/>
  <c r="AH18"/>
  <c r="AH56"/>
  <c r="AG18"/>
  <c r="AG56"/>
  <c r="AF18"/>
  <c r="AF56"/>
  <c r="AD18"/>
  <c r="AD56"/>
  <c r="AC18"/>
  <c r="AC56"/>
  <c r="AB18"/>
  <c r="AB56"/>
  <c r="AA18"/>
  <c r="Y18"/>
  <c r="Y56" s="1"/>
  <c r="X18"/>
  <c r="X56" s="1"/>
  <c r="W18"/>
  <c r="W56" s="1"/>
  <c r="V18"/>
  <c r="V56" s="1"/>
  <c r="V55" s="1"/>
  <c r="T18"/>
  <c r="T56" s="1"/>
  <c r="S18"/>
  <c r="S56" s="1"/>
  <c r="R18"/>
  <c r="R56" s="1"/>
  <c r="Q56"/>
  <c r="O18"/>
  <c r="O56"/>
  <c r="N18"/>
  <c r="N56"/>
  <c r="M18"/>
  <c r="M56"/>
  <c r="L18"/>
  <c r="J18"/>
  <c r="J56" s="1"/>
  <c r="AN56" s="1"/>
  <c r="I18"/>
  <c r="I56"/>
  <c r="H18"/>
  <c r="H56"/>
  <c r="AL56" s="1"/>
  <c r="G18"/>
  <c r="G56" s="1"/>
  <c r="AI17"/>
  <c r="AI55" s="1"/>
  <c r="AH17"/>
  <c r="AH55" s="1"/>
  <c r="AG17"/>
  <c r="AG55" s="1"/>
  <c r="AF17"/>
  <c r="AD17"/>
  <c r="AD55"/>
  <c r="AC17"/>
  <c r="AC55"/>
  <c r="AB17"/>
  <c r="AB55"/>
  <c r="AA17"/>
  <c r="Y17"/>
  <c r="Y55" s="1"/>
  <c r="X17"/>
  <c r="X55" s="1"/>
  <c r="W17"/>
  <c r="W55" s="1"/>
  <c r="V17"/>
  <c r="T17"/>
  <c r="T55"/>
  <c r="S17"/>
  <c r="S55"/>
  <c r="R17"/>
  <c r="R55"/>
  <c r="Q17"/>
  <c r="Q55"/>
  <c r="Q61" s="1"/>
  <c r="O17"/>
  <c r="O55" s="1"/>
  <c r="N17"/>
  <c r="N55" s="1"/>
  <c r="M17"/>
  <c r="M55" s="1"/>
  <c r="L17"/>
  <c r="J17"/>
  <c r="J55"/>
  <c r="AN55" s="1"/>
  <c r="I17"/>
  <c r="I55" s="1"/>
  <c r="H17"/>
  <c r="H55"/>
  <c r="AL55" s="1"/>
  <c r="G17"/>
  <c r="G55" s="1"/>
  <c r="AN14"/>
  <c r="AN21" s="1"/>
  <c r="AM14"/>
  <c r="AM21" s="1"/>
  <c r="AL14"/>
  <c r="AL21" s="1"/>
  <c r="AK14"/>
  <c r="AK21" s="1"/>
  <c r="AE14"/>
  <c r="AE21" s="1"/>
  <c r="AE59" s="1"/>
  <c r="Z21"/>
  <c r="U21"/>
  <c r="P21"/>
  <c r="P59"/>
  <c r="K14"/>
  <c r="K21"/>
  <c r="K59" s="1"/>
  <c r="F14"/>
  <c r="F21" s="1"/>
  <c r="F59" s="1"/>
  <c r="AN13"/>
  <c r="AN20"/>
  <c r="AM13"/>
  <c r="AM20"/>
  <c r="AL13"/>
  <c r="AL20"/>
  <c r="AK13"/>
  <c r="AK20"/>
  <c r="AJ13"/>
  <c r="AJ20"/>
  <c r="AJ58" s="1"/>
  <c r="AE13"/>
  <c r="AE20" s="1"/>
  <c r="AE58" s="1"/>
  <c r="Z20"/>
  <c r="U13"/>
  <c r="U20" s="1"/>
  <c r="U58" s="1"/>
  <c r="P13"/>
  <c r="P20"/>
  <c r="P58" s="1"/>
  <c r="K13"/>
  <c r="K20" s="1"/>
  <c r="K58" s="1"/>
  <c r="F13"/>
  <c r="F20"/>
  <c r="F58" s="1"/>
  <c r="AN12"/>
  <c r="AN19" s="1"/>
  <c r="AM12"/>
  <c r="AM19" s="1"/>
  <c r="AL12"/>
  <c r="AL19" s="1"/>
  <c r="AK12"/>
  <c r="AK19" s="1"/>
  <c r="AE12"/>
  <c r="AE19" s="1"/>
  <c r="AE57" s="1"/>
  <c r="Z19"/>
  <c r="U12"/>
  <c r="U19" s="1"/>
  <c r="U57" s="1"/>
  <c r="P19"/>
  <c r="P17" s="1"/>
  <c r="P55" s="1"/>
  <c r="P61" s="1"/>
  <c r="P57"/>
  <c r="K12"/>
  <c r="K19"/>
  <c r="K57" s="1"/>
  <c r="F12"/>
  <c r="F19" s="1"/>
  <c r="F57" s="1"/>
  <c r="AN11"/>
  <c r="AN18"/>
  <c r="AM11"/>
  <c r="AM17"/>
  <c r="AL11"/>
  <c r="AL18"/>
  <c r="AK11"/>
  <c r="AK18"/>
  <c r="AJ11"/>
  <c r="AE11"/>
  <c r="AE17" s="1"/>
  <c r="Z18"/>
  <c r="U11"/>
  <c r="U17"/>
  <c r="P11"/>
  <c r="K11"/>
  <c r="K17" s="1"/>
  <c r="F11"/>
  <c r="F18" s="1"/>
  <c r="F56" s="1"/>
  <c r="L51" i="2"/>
  <c r="AI15"/>
  <c r="AH15"/>
  <c r="AG15"/>
  <c r="AF15"/>
  <c r="AD15"/>
  <c r="AC15"/>
  <c r="AB15"/>
  <c r="AA15"/>
  <c r="Y15"/>
  <c r="X15"/>
  <c r="W15"/>
  <c r="V15"/>
  <c r="T15"/>
  <c r="S15"/>
  <c r="R15"/>
  <c r="Q15"/>
  <c r="O15"/>
  <c r="N15"/>
  <c r="M15"/>
  <c r="L15"/>
  <c r="J15"/>
  <c r="I15"/>
  <c r="H15"/>
  <c r="G15"/>
  <c r="AK52"/>
  <c r="K52"/>
  <c r="AI51"/>
  <c r="AH51"/>
  <c r="AG51"/>
  <c r="AF51"/>
  <c r="AD51"/>
  <c r="AC51"/>
  <c r="AB51"/>
  <c r="AA51"/>
  <c r="Y51"/>
  <c r="X51"/>
  <c r="W51"/>
  <c r="V51"/>
  <c r="T51"/>
  <c r="S51"/>
  <c r="R51"/>
  <c r="Q51"/>
  <c r="O51"/>
  <c r="N51"/>
  <c r="M51"/>
  <c r="J51"/>
  <c r="I51"/>
  <c r="H51"/>
  <c r="G51"/>
  <c r="F51"/>
  <c r="AI50"/>
  <c r="AH50"/>
  <c r="AG50"/>
  <c r="AF50"/>
  <c r="AD50"/>
  <c r="AC50"/>
  <c r="AB50"/>
  <c r="AA50"/>
  <c r="Y50"/>
  <c r="X50"/>
  <c r="W50"/>
  <c r="V50"/>
  <c r="T50"/>
  <c r="S50"/>
  <c r="R50"/>
  <c r="Q50"/>
  <c r="O50"/>
  <c r="N50"/>
  <c r="M50"/>
  <c r="J50"/>
  <c r="I50"/>
  <c r="H50"/>
  <c r="G50"/>
  <c r="F50"/>
  <c r="AK49"/>
  <c r="AJ49" s="1"/>
  <c r="AJ52" s="1"/>
  <c r="K49"/>
  <c r="AN48"/>
  <c r="AM48"/>
  <c r="AL48"/>
  <c r="AE48"/>
  <c r="AE50"/>
  <c r="Z48"/>
  <c r="Z50"/>
  <c r="U48"/>
  <c r="U50"/>
  <c r="P48"/>
  <c r="P50"/>
  <c r="AI19"/>
  <c r="AI57"/>
  <c r="AH19"/>
  <c r="AH57"/>
  <c r="AG19"/>
  <c r="AG57"/>
  <c r="AF19"/>
  <c r="AF57"/>
  <c r="AD19"/>
  <c r="AD57"/>
  <c r="AC19"/>
  <c r="AC57"/>
  <c r="AB19"/>
  <c r="AB57"/>
  <c r="AA19"/>
  <c r="AA57"/>
  <c r="Y19"/>
  <c r="Y57"/>
  <c r="X19"/>
  <c r="X57"/>
  <c r="W19"/>
  <c r="W57"/>
  <c r="V19"/>
  <c r="V57"/>
  <c r="T19"/>
  <c r="T57"/>
  <c r="S19"/>
  <c r="S57"/>
  <c r="R19"/>
  <c r="R57"/>
  <c r="Q19"/>
  <c r="Q57"/>
  <c r="O19"/>
  <c r="O57"/>
  <c r="N19"/>
  <c r="N57"/>
  <c r="M19"/>
  <c r="M57"/>
  <c r="L19"/>
  <c r="L57"/>
  <c r="J19"/>
  <c r="J57"/>
  <c r="AN57" s="1"/>
  <c r="I19"/>
  <c r="I57" s="1"/>
  <c r="AM57" s="1"/>
  <c r="H19"/>
  <c r="H57"/>
  <c r="AL57" s="1"/>
  <c r="G19"/>
  <c r="G57" s="1"/>
  <c r="AK57" s="1"/>
  <c r="AI18"/>
  <c r="AI56"/>
  <c r="AH18"/>
  <c r="AH56"/>
  <c r="AG18"/>
  <c r="AG56"/>
  <c r="AF18"/>
  <c r="AF56"/>
  <c r="AD18"/>
  <c r="AD56"/>
  <c r="AC18"/>
  <c r="AC56"/>
  <c r="AB18"/>
  <c r="AB56"/>
  <c r="AA18"/>
  <c r="AA56"/>
  <c r="Y18"/>
  <c r="Y56"/>
  <c r="X18"/>
  <c r="X56"/>
  <c r="W18"/>
  <c r="W56"/>
  <c r="V18"/>
  <c r="V56"/>
  <c r="T18"/>
  <c r="T56"/>
  <c r="S18"/>
  <c r="S56"/>
  <c r="R18"/>
  <c r="R56"/>
  <c r="Q18"/>
  <c r="Q56"/>
  <c r="O18"/>
  <c r="O56"/>
  <c r="N18"/>
  <c r="N56"/>
  <c r="M18"/>
  <c r="M56"/>
  <c r="L18"/>
  <c r="L56"/>
  <c r="J18"/>
  <c r="J56"/>
  <c r="AN56" s="1"/>
  <c r="I18"/>
  <c r="I56" s="1"/>
  <c r="AM56" s="1"/>
  <c r="H18"/>
  <c r="H56"/>
  <c r="AL56" s="1"/>
  <c r="G18"/>
  <c r="G56" s="1"/>
  <c r="AK56" s="1"/>
  <c r="AI17"/>
  <c r="AI55"/>
  <c r="AH17"/>
  <c r="AH55"/>
  <c r="AG17"/>
  <c r="AG55"/>
  <c r="AF17"/>
  <c r="AF55"/>
  <c r="AD17"/>
  <c r="AD55"/>
  <c r="AC17"/>
  <c r="AC55"/>
  <c r="AB17"/>
  <c r="AB55"/>
  <c r="AA17"/>
  <c r="AA55"/>
  <c r="Y17"/>
  <c r="Y55"/>
  <c r="X17"/>
  <c r="X55"/>
  <c r="W17"/>
  <c r="W55"/>
  <c r="V17"/>
  <c r="V55"/>
  <c r="T17"/>
  <c r="T55"/>
  <c r="S17"/>
  <c r="S55"/>
  <c r="R17"/>
  <c r="R55"/>
  <c r="Q17"/>
  <c r="Q55"/>
  <c r="O17"/>
  <c r="O55"/>
  <c r="N17"/>
  <c r="N55"/>
  <c r="M17"/>
  <c r="M55"/>
  <c r="L17"/>
  <c r="L55"/>
  <c r="J17"/>
  <c r="J55"/>
  <c r="AN55" s="1"/>
  <c r="I17"/>
  <c r="I55" s="1"/>
  <c r="AM55" s="1"/>
  <c r="H17"/>
  <c r="H55"/>
  <c r="AL55" s="1"/>
  <c r="G17"/>
  <c r="G55" s="1"/>
  <c r="AK55" s="1"/>
  <c r="AI16"/>
  <c r="AI54"/>
  <c r="AH16"/>
  <c r="AH54"/>
  <c r="AG16"/>
  <c r="AG54"/>
  <c r="AF16"/>
  <c r="AF54"/>
  <c r="AD16"/>
  <c r="AD54"/>
  <c r="AC16"/>
  <c r="AC54"/>
  <c r="AB16"/>
  <c r="AB54"/>
  <c r="AA16"/>
  <c r="AA54"/>
  <c r="Y16"/>
  <c r="Y54"/>
  <c r="X16"/>
  <c r="X54"/>
  <c r="W16"/>
  <c r="W54"/>
  <c r="V16"/>
  <c r="V54"/>
  <c r="T16"/>
  <c r="T54"/>
  <c r="S16"/>
  <c r="S54"/>
  <c r="R16"/>
  <c r="R54"/>
  <c r="Q16"/>
  <c r="Q54"/>
  <c r="O16"/>
  <c r="O54"/>
  <c r="N16"/>
  <c r="N54"/>
  <c r="M16"/>
  <c r="M54"/>
  <c r="L16"/>
  <c r="J16"/>
  <c r="J54" s="1"/>
  <c r="AN54" s="1"/>
  <c r="I16"/>
  <c r="I54"/>
  <c r="AM54" s="1"/>
  <c r="H16"/>
  <c r="H54" s="1"/>
  <c r="AL54" s="1"/>
  <c r="G16"/>
  <c r="G54"/>
  <c r="AI53"/>
  <c r="AH53"/>
  <c r="AG53"/>
  <c r="AF53"/>
  <c r="AD53"/>
  <c r="AC53"/>
  <c r="AB53"/>
  <c r="AA53"/>
  <c r="Y53"/>
  <c r="X53"/>
  <c r="W53"/>
  <c r="V53"/>
  <c r="T53"/>
  <c r="S53"/>
  <c r="R53"/>
  <c r="Q53"/>
  <c r="O53"/>
  <c r="N53"/>
  <c r="M53"/>
  <c r="J53"/>
  <c r="I53"/>
  <c r="G53"/>
  <c r="AN14"/>
  <c r="AN19"/>
  <c r="AM14"/>
  <c r="AM19"/>
  <c r="AL14"/>
  <c r="AL19"/>
  <c r="AK14"/>
  <c r="AK19"/>
  <c r="AE14"/>
  <c r="AE19"/>
  <c r="AE57" s="1"/>
  <c r="Z14"/>
  <c r="Z19" s="1"/>
  <c r="Z57" s="1"/>
  <c r="U14"/>
  <c r="U19"/>
  <c r="U57" s="1"/>
  <c r="P14"/>
  <c r="P19" s="1"/>
  <c r="P57" s="1"/>
  <c r="K14"/>
  <c r="K19"/>
  <c r="K57" s="1"/>
  <c r="F14"/>
  <c r="F19" s="1"/>
  <c r="F57" s="1"/>
  <c r="AN13"/>
  <c r="AN18"/>
  <c r="AM13"/>
  <c r="AM18"/>
  <c r="AL13"/>
  <c r="AL18"/>
  <c r="AK13"/>
  <c r="AK18"/>
  <c r="AE13"/>
  <c r="AE18"/>
  <c r="AE56" s="1"/>
  <c r="Z13"/>
  <c r="Z18" s="1"/>
  <c r="Z56" s="1"/>
  <c r="U13"/>
  <c r="U18"/>
  <c r="U56" s="1"/>
  <c r="P13"/>
  <c r="P18" s="1"/>
  <c r="P56" s="1"/>
  <c r="K13"/>
  <c r="K18"/>
  <c r="K56" s="1"/>
  <c r="F13"/>
  <c r="F18" s="1"/>
  <c r="F56" s="1"/>
  <c r="AN12"/>
  <c r="AN17"/>
  <c r="AM12"/>
  <c r="AM17"/>
  <c r="AL12"/>
  <c r="AL17"/>
  <c r="AK12"/>
  <c r="AK17"/>
  <c r="AE12"/>
  <c r="AE17"/>
  <c r="AE55" s="1"/>
  <c r="Z12"/>
  <c r="Z17" s="1"/>
  <c r="Z55" s="1"/>
  <c r="U12"/>
  <c r="U17"/>
  <c r="U55" s="1"/>
  <c r="P12"/>
  <c r="P17" s="1"/>
  <c r="P55" s="1"/>
  <c r="K12"/>
  <c r="K17"/>
  <c r="K55" s="1"/>
  <c r="F12"/>
  <c r="F17" s="1"/>
  <c r="F55" s="1"/>
  <c r="AN11"/>
  <c r="AN16"/>
  <c r="AM11"/>
  <c r="AM15"/>
  <c r="AL11"/>
  <c r="AL16"/>
  <c r="AK11"/>
  <c r="AK15"/>
  <c r="AE11"/>
  <c r="AE15" s="1"/>
  <c r="Z11"/>
  <c r="Z16" s="1"/>
  <c r="U11"/>
  <c r="U15" s="1"/>
  <c r="P11"/>
  <c r="P16" s="1"/>
  <c r="K11"/>
  <c r="K15" s="1"/>
  <c r="F11"/>
  <c r="F16" s="1"/>
  <c r="F54" s="1"/>
  <c r="L48" i="7"/>
  <c r="K48"/>
  <c r="K50" s="1"/>
  <c r="AK52"/>
  <c r="K52"/>
  <c r="AI51"/>
  <c r="AH51"/>
  <c r="AG51"/>
  <c r="AF51"/>
  <c r="AD51"/>
  <c r="AC51"/>
  <c r="AB51"/>
  <c r="AA51"/>
  <c r="Y51"/>
  <c r="X51"/>
  <c r="W51"/>
  <c r="V51"/>
  <c r="T51"/>
  <c r="S51"/>
  <c r="R51"/>
  <c r="Q51"/>
  <c r="O51"/>
  <c r="N51"/>
  <c r="M51"/>
  <c r="J51"/>
  <c r="AN51"/>
  <c r="I51"/>
  <c r="AM51"/>
  <c r="H51"/>
  <c r="AL51"/>
  <c r="G51"/>
  <c r="F51"/>
  <c r="AI50"/>
  <c r="AH50"/>
  <c r="AG50"/>
  <c r="AF50"/>
  <c r="AD50"/>
  <c r="AC50"/>
  <c r="AB50"/>
  <c r="AA50"/>
  <c r="Y50"/>
  <c r="X50"/>
  <c r="W50"/>
  <c r="V50"/>
  <c r="T50"/>
  <c r="S50"/>
  <c r="R50"/>
  <c r="Q50"/>
  <c r="O50"/>
  <c r="N50"/>
  <c r="M50"/>
  <c r="L50"/>
  <c r="J50"/>
  <c r="AN50"/>
  <c r="I50"/>
  <c r="AM50"/>
  <c r="H50"/>
  <c r="AL50"/>
  <c r="G50"/>
  <c r="AK50"/>
  <c r="F50"/>
  <c r="AK49"/>
  <c r="AJ49" s="1"/>
  <c r="AJ52" s="1"/>
  <c r="K49"/>
  <c r="AN48"/>
  <c r="AM48"/>
  <c r="AL48"/>
  <c r="AE48"/>
  <c r="AE50"/>
  <c r="Z48"/>
  <c r="Z51"/>
  <c r="U48"/>
  <c r="U50"/>
  <c r="P48"/>
  <c r="P51"/>
  <c r="L51"/>
  <c r="AI19"/>
  <c r="AI57" s="1"/>
  <c r="AH19"/>
  <c r="AH57" s="1"/>
  <c r="AG19"/>
  <c r="AG57" s="1"/>
  <c r="AF19"/>
  <c r="AF57" s="1"/>
  <c r="AD19"/>
  <c r="AD57" s="1"/>
  <c r="AC19"/>
  <c r="AC57" s="1"/>
  <c r="AB19"/>
  <c r="AB57" s="1"/>
  <c r="AA19"/>
  <c r="AA57" s="1"/>
  <c r="Y19"/>
  <c r="Y57" s="1"/>
  <c r="X19"/>
  <c r="X57" s="1"/>
  <c r="W19"/>
  <c r="W57" s="1"/>
  <c r="V19"/>
  <c r="V57" s="1"/>
  <c r="T19"/>
  <c r="T57" s="1"/>
  <c r="S19"/>
  <c r="S57" s="1"/>
  <c r="R19"/>
  <c r="R57" s="1"/>
  <c r="Q19"/>
  <c r="Q57" s="1"/>
  <c r="O19"/>
  <c r="O57" s="1"/>
  <c r="N19"/>
  <c r="N57" s="1"/>
  <c r="M19"/>
  <c r="M57" s="1"/>
  <c r="L19"/>
  <c r="L57" s="1"/>
  <c r="J19"/>
  <c r="J57" s="1"/>
  <c r="AN57" s="1"/>
  <c r="I19"/>
  <c r="I57"/>
  <c r="H19"/>
  <c r="H57"/>
  <c r="AL57" s="1"/>
  <c r="G19"/>
  <c r="G57" s="1"/>
  <c r="AI18"/>
  <c r="AI56" s="1"/>
  <c r="AH18"/>
  <c r="AH56" s="1"/>
  <c r="AG18"/>
  <c r="AG56" s="1"/>
  <c r="AF18"/>
  <c r="AF56" s="1"/>
  <c r="AD18"/>
  <c r="AD56" s="1"/>
  <c r="AC18"/>
  <c r="AC56" s="1"/>
  <c r="AB18"/>
  <c r="AB56" s="1"/>
  <c r="AA18"/>
  <c r="AA56" s="1"/>
  <c r="Y18"/>
  <c r="Y56" s="1"/>
  <c r="X18"/>
  <c r="X56" s="1"/>
  <c r="W18"/>
  <c r="W56" s="1"/>
  <c r="V18"/>
  <c r="V56" s="1"/>
  <c r="T18"/>
  <c r="T56" s="1"/>
  <c r="S18"/>
  <c r="S56" s="1"/>
  <c r="R18"/>
  <c r="R56" s="1"/>
  <c r="Q18"/>
  <c r="Q56" s="1"/>
  <c r="O18"/>
  <c r="O56" s="1"/>
  <c r="N18"/>
  <c r="N56" s="1"/>
  <c r="M18"/>
  <c r="M56" s="1"/>
  <c r="L18"/>
  <c r="L56" s="1"/>
  <c r="J18"/>
  <c r="J56" s="1"/>
  <c r="AN56" s="1"/>
  <c r="I18"/>
  <c r="I56"/>
  <c r="H18"/>
  <c r="H56"/>
  <c r="AL56" s="1"/>
  <c r="G18"/>
  <c r="G56" s="1"/>
  <c r="AI17"/>
  <c r="AI55" s="1"/>
  <c r="AH17"/>
  <c r="AH55" s="1"/>
  <c r="AG17"/>
  <c r="AG55" s="1"/>
  <c r="AF17"/>
  <c r="AF55" s="1"/>
  <c r="AD17"/>
  <c r="AD55" s="1"/>
  <c r="AC17"/>
  <c r="AC55" s="1"/>
  <c r="AB17"/>
  <c r="AB55" s="1"/>
  <c r="AA17"/>
  <c r="AA55" s="1"/>
  <c r="Y17"/>
  <c r="Y55" s="1"/>
  <c r="X17"/>
  <c r="X55" s="1"/>
  <c r="W17"/>
  <c r="W55" s="1"/>
  <c r="V17"/>
  <c r="V55" s="1"/>
  <c r="T17"/>
  <c r="T55" s="1"/>
  <c r="S17"/>
  <c r="S55" s="1"/>
  <c r="R17"/>
  <c r="R55" s="1"/>
  <c r="Q17"/>
  <c r="Q55" s="1"/>
  <c r="O17"/>
  <c r="O55" s="1"/>
  <c r="N17"/>
  <c r="N55" s="1"/>
  <c r="M17"/>
  <c r="M55" s="1"/>
  <c r="L17"/>
  <c r="L55" s="1"/>
  <c r="J17"/>
  <c r="J55" s="1"/>
  <c r="AN55" s="1"/>
  <c r="I17"/>
  <c r="I55"/>
  <c r="H17"/>
  <c r="H55"/>
  <c r="AL55" s="1"/>
  <c r="G17"/>
  <c r="G55" s="1"/>
  <c r="AI16"/>
  <c r="AI54" s="1"/>
  <c r="AH16"/>
  <c r="AH54" s="1"/>
  <c r="AG16"/>
  <c r="AG54" s="1"/>
  <c r="AF16"/>
  <c r="AF54" s="1"/>
  <c r="AD16"/>
  <c r="AD54" s="1"/>
  <c r="AC16"/>
  <c r="AC54" s="1"/>
  <c r="AB16"/>
  <c r="AB54" s="1"/>
  <c r="AA16"/>
  <c r="AA54" s="1"/>
  <c r="Y16"/>
  <c r="Y54" s="1"/>
  <c r="X16"/>
  <c r="X54" s="1"/>
  <c r="W16"/>
  <c r="W54" s="1"/>
  <c r="V16"/>
  <c r="V54" s="1"/>
  <c r="T16"/>
  <c r="T54" s="1"/>
  <c r="S16"/>
  <c r="S54" s="1"/>
  <c r="R16"/>
  <c r="R54" s="1"/>
  <c r="Q16"/>
  <c r="Q54" s="1"/>
  <c r="O16"/>
  <c r="O54" s="1"/>
  <c r="N16"/>
  <c r="N54" s="1"/>
  <c r="M16"/>
  <c r="M54" s="1"/>
  <c r="L16"/>
  <c r="L54" s="1"/>
  <c r="J16"/>
  <c r="J54" s="1"/>
  <c r="AN54" s="1"/>
  <c r="I16"/>
  <c r="I54"/>
  <c r="H16"/>
  <c r="H54"/>
  <c r="AL54" s="1"/>
  <c r="G16"/>
  <c r="G54" s="1"/>
  <c r="AI15"/>
  <c r="AI53" s="1"/>
  <c r="AH15"/>
  <c r="AH53" s="1"/>
  <c r="AG15"/>
  <c r="AG53" s="1"/>
  <c r="AF15"/>
  <c r="AF53" s="1"/>
  <c r="AD15"/>
  <c r="AD53" s="1"/>
  <c r="AC15"/>
  <c r="AC53" s="1"/>
  <c r="AB15"/>
  <c r="AB53" s="1"/>
  <c r="AA15"/>
  <c r="AA53" s="1"/>
  <c r="Y15"/>
  <c r="Y53" s="1"/>
  <c r="X15"/>
  <c r="X53" s="1"/>
  <c r="W15"/>
  <c r="W53" s="1"/>
  <c r="V15"/>
  <c r="V53" s="1"/>
  <c r="T15"/>
  <c r="T53" s="1"/>
  <c r="S15"/>
  <c r="S53" s="1"/>
  <c r="R15"/>
  <c r="R53" s="1"/>
  <c r="Q15"/>
  <c r="Q53" s="1"/>
  <c r="O15"/>
  <c r="O53" s="1"/>
  <c r="N15"/>
  <c r="N53" s="1"/>
  <c r="M15"/>
  <c r="M53" s="1"/>
  <c r="L15"/>
  <c r="L53" s="1"/>
  <c r="L59" s="1"/>
  <c r="J15"/>
  <c r="J53"/>
  <c r="I15"/>
  <c r="I53" s="1"/>
  <c r="AM53" s="1"/>
  <c r="H15"/>
  <c r="H53"/>
  <c r="AL53" s="1"/>
  <c r="G15"/>
  <c r="G53" s="1"/>
  <c r="AK53" s="1"/>
  <c r="AN14"/>
  <c r="AN19"/>
  <c r="AM14"/>
  <c r="AM19"/>
  <c r="AL14"/>
  <c r="AL19"/>
  <c r="AK14"/>
  <c r="AK19"/>
  <c r="AJ14"/>
  <c r="AJ19"/>
  <c r="AJ57" s="1"/>
  <c r="AE14"/>
  <c r="AE19" s="1"/>
  <c r="AE57" s="1"/>
  <c r="Z14"/>
  <c r="Z19"/>
  <c r="Z57" s="1"/>
  <c r="U14"/>
  <c r="U19" s="1"/>
  <c r="U57" s="1"/>
  <c r="P14"/>
  <c r="P19"/>
  <c r="P57" s="1"/>
  <c r="K14"/>
  <c r="K19" s="1"/>
  <c r="K57" s="1"/>
  <c r="F14"/>
  <c r="F19"/>
  <c r="F57" s="1"/>
  <c r="AN13"/>
  <c r="AN18" s="1"/>
  <c r="AM13"/>
  <c r="AM18" s="1"/>
  <c r="AL13"/>
  <c r="AL18" s="1"/>
  <c r="AK13"/>
  <c r="AK18" s="1"/>
  <c r="AE13"/>
  <c r="AE18" s="1"/>
  <c r="AE56" s="1"/>
  <c r="Z13"/>
  <c r="Z18"/>
  <c r="Z56" s="1"/>
  <c r="U13"/>
  <c r="U18" s="1"/>
  <c r="U56" s="1"/>
  <c r="P13"/>
  <c r="P18"/>
  <c r="P56" s="1"/>
  <c r="K13"/>
  <c r="K18" s="1"/>
  <c r="K56" s="1"/>
  <c r="F13"/>
  <c r="F18"/>
  <c r="F56" s="1"/>
  <c r="AN12"/>
  <c r="AN17" s="1"/>
  <c r="AM12"/>
  <c r="AM17" s="1"/>
  <c r="AL12"/>
  <c r="AL17" s="1"/>
  <c r="AK12"/>
  <c r="AK17" s="1"/>
  <c r="AJ12"/>
  <c r="AJ17" s="1"/>
  <c r="AJ55" s="1"/>
  <c r="AE12"/>
  <c r="AE17"/>
  <c r="AE55" s="1"/>
  <c r="Z12"/>
  <c r="Z17" s="1"/>
  <c r="Z55" s="1"/>
  <c r="U12"/>
  <c r="U17"/>
  <c r="U55" s="1"/>
  <c r="P12"/>
  <c r="P17" s="1"/>
  <c r="P55" s="1"/>
  <c r="K12"/>
  <c r="K17"/>
  <c r="K55" s="1"/>
  <c r="F12"/>
  <c r="F17" s="1"/>
  <c r="F55" s="1"/>
  <c r="AN11"/>
  <c r="AN15"/>
  <c r="AM11"/>
  <c r="AM15"/>
  <c r="AL11"/>
  <c r="AL15"/>
  <c r="AK11"/>
  <c r="AK16"/>
  <c r="AE11"/>
  <c r="AE15"/>
  <c r="AE53" s="1"/>
  <c r="Z11"/>
  <c r="Z15" s="1"/>
  <c r="U11"/>
  <c r="U15" s="1"/>
  <c r="U53" s="1"/>
  <c r="P11"/>
  <c r="P15"/>
  <c r="K11"/>
  <c r="K16"/>
  <c r="F11"/>
  <c r="F15"/>
  <c r="F53" s="1"/>
  <c r="AK49" i="6"/>
  <c r="AJ49" s="1"/>
  <c r="AJ52" s="1"/>
  <c r="AK52"/>
  <c r="K52"/>
  <c r="AI51"/>
  <c r="AH51"/>
  <c r="AG51"/>
  <c r="AF51"/>
  <c r="AD51"/>
  <c r="AC51"/>
  <c r="AB51"/>
  <c r="AA51"/>
  <c r="Y51"/>
  <c r="X51"/>
  <c r="W51"/>
  <c r="V51"/>
  <c r="T51"/>
  <c r="S51"/>
  <c r="R51"/>
  <c r="Q51"/>
  <c r="O51"/>
  <c r="N51"/>
  <c r="M51"/>
  <c r="J51"/>
  <c r="AN51" s="1"/>
  <c r="I51"/>
  <c r="H51"/>
  <c r="AL51"/>
  <c r="G51"/>
  <c r="F51"/>
  <c r="AI50"/>
  <c r="AH50"/>
  <c r="AG50"/>
  <c r="AF50"/>
  <c r="AD50"/>
  <c r="AC50"/>
  <c r="AB50"/>
  <c r="AA50"/>
  <c r="Y50"/>
  <c r="X50"/>
  <c r="W50"/>
  <c r="V50"/>
  <c r="T50"/>
  <c r="S50"/>
  <c r="R50"/>
  <c r="Q50"/>
  <c r="O50"/>
  <c r="N50"/>
  <c r="M50"/>
  <c r="J50"/>
  <c r="AN50" s="1"/>
  <c r="I50"/>
  <c r="H50"/>
  <c r="AL50"/>
  <c r="G50"/>
  <c r="F50"/>
  <c r="K49"/>
  <c r="AN48"/>
  <c r="AM48"/>
  <c r="AL48"/>
  <c r="AE48"/>
  <c r="AE51"/>
  <c r="Z48"/>
  <c r="Z50"/>
  <c r="U48"/>
  <c r="U51"/>
  <c r="P48"/>
  <c r="P50"/>
  <c r="L48"/>
  <c r="L50"/>
  <c r="AI19"/>
  <c r="AI57"/>
  <c r="AH19"/>
  <c r="AH57"/>
  <c r="AG19"/>
  <c r="AG57"/>
  <c r="AF19"/>
  <c r="AF57"/>
  <c r="AD19"/>
  <c r="AD57"/>
  <c r="AC19"/>
  <c r="AC57"/>
  <c r="AB19"/>
  <c r="AB57"/>
  <c r="AA19"/>
  <c r="AA57"/>
  <c r="Y19"/>
  <c r="Y57"/>
  <c r="X19"/>
  <c r="X57"/>
  <c r="W19"/>
  <c r="W57"/>
  <c r="V19"/>
  <c r="V57"/>
  <c r="T19"/>
  <c r="T57"/>
  <c r="S19"/>
  <c r="S57"/>
  <c r="R19"/>
  <c r="R57"/>
  <c r="Q19"/>
  <c r="Q57"/>
  <c r="O19"/>
  <c r="O57"/>
  <c r="N19"/>
  <c r="N57"/>
  <c r="M19"/>
  <c r="M57"/>
  <c r="L19"/>
  <c r="L57"/>
  <c r="J19"/>
  <c r="J57"/>
  <c r="AN57" s="1"/>
  <c r="I19"/>
  <c r="I57" s="1"/>
  <c r="AM57" s="1"/>
  <c r="H19"/>
  <c r="H57"/>
  <c r="AL57" s="1"/>
  <c r="G19"/>
  <c r="G57" s="1"/>
  <c r="AK57" s="1"/>
  <c r="AI18"/>
  <c r="AI56"/>
  <c r="AH18"/>
  <c r="AH56"/>
  <c r="AG18"/>
  <c r="AG56"/>
  <c r="AF18"/>
  <c r="AF56"/>
  <c r="AD18"/>
  <c r="AD56"/>
  <c r="AC18"/>
  <c r="AC56"/>
  <c r="AB18"/>
  <c r="AB56"/>
  <c r="AA18"/>
  <c r="AA56"/>
  <c r="Y18"/>
  <c r="Y56"/>
  <c r="X18"/>
  <c r="X56"/>
  <c r="W18"/>
  <c r="W56"/>
  <c r="V18"/>
  <c r="V56"/>
  <c r="T18"/>
  <c r="T56"/>
  <c r="S18"/>
  <c r="S56"/>
  <c r="R18"/>
  <c r="R56"/>
  <c r="Q18"/>
  <c r="Q56"/>
  <c r="O18"/>
  <c r="O56"/>
  <c r="N18"/>
  <c r="N56"/>
  <c r="M18"/>
  <c r="M56"/>
  <c r="L18"/>
  <c r="L56"/>
  <c r="J18"/>
  <c r="J56"/>
  <c r="AN56" s="1"/>
  <c r="I18"/>
  <c r="I56" s="1"/>
  <c r="AM56" s="1"/>
  <c r="H18"/>
  <c r="H56"/>
  <c r="AL56" s="1"/>
  <c r="G18"/>
  <c r="G56" s="1"/>
  <c r="AK56" s="1"/>
  <c r="AI17"/>
  <c r="AI55"/>
  <c r="AH17"/>
  <c r="AH55"/>
  <c r="AG17"/>
  <c r="AG55"/>
  <c r="AF17"/>
  <c r="AF55"/>
  <c r="AD17"/>
  <c r="AD55"/>
  <c r="AC17"/>
  <c r="AC55"/>
  <c r="AB17"/>
  <c r="AB55"/>
  <c r="AA17"/>
  <c r="AA55"/>
  <c r="Y17"/>
  <c r="Y55"/>
  <c r="X17"/>
  <c r="X55"/>
  <c r="W17"/>
  <c r="W55"/>
  <c r="V17"/>
  <c r="V55"/>
  <c r="T17"/>
  <c r="T55"/>
  <c r="S17"/>
  <c r="S55"/>
  <c r="R17"/>
  <c r="R55"/>
  <c r="Q17"/>
  <c r="Q55"/>
  <c r="O17"/>
  <c r="O55"/>
  <c r="N17"/>
  <c r="N55"/>
  <c r="M17"/>
  <c r="M55"/>
  <c r="L17"/>
  <c r="L55"/>
  <c r="J17"/>
  <c r="J55"/>
  <c r="AN55" s="1"/>
  <c r="I17"/>
  <c r="I55" s="1"/>
  <c r="AM55" s="1"/>
  <c r="H17"/>
  <c r="H55"/>
  <c r="AL55" s="1"/>
  <c r="G17"/>
  <c r="G55" s="1"/>
  <c r="AK55" s="1"/>
  <c r="AI16"/>
  <c r="AI54"/>
  <c r="AH16"/>
  <c r="AG16"/>
  <c r="AG54" s="1"/>
  <c r="AF16"/>
  <c r="AD16"/>
  <c r="AD54"/>
  <c r="AC16"/>
  <c r="AB16"/>
  <c r="AB54" s="1"/>
  <c r="AA16"/>
  <c r="Y16"/>
  <c r="Y54"/>
  <c r="X16"/>
  <c r="W16"/>
  <c r="W54" s="1"/>
  <c r="V16"/>
  <c r="T16"/>
  <c r="T54"/>
  <c r="S16"/>
  <c r="R16"/>
  <c r="R54" s="1"/>
  <c r="Q16"/>
  <c r="O16"/>
  <c r="O54"/>
  <c r="N16"/>
  <c r="M16"/>
  <c r="M54" s="1"/>
  <c r="L16"/>
  <c r="J16"/>
  <c r="J54"/>
  <c r="AN54" s="1"/>
  <c r="I16"/>
  <c r="I54" s="1"/>
  <c r="H16"/>
  <c r="H54" s="1"/>
  <c r="AL54" s="1"/>
  <c r="G16"/>
  <c r="G54"/>
  <c r="AI15"/>
  <c r="AI53"/>
  <c r="AH15"/>
  <c r="AG15"/>
  <c r="AG53" s="1"/>
  <c r="AF15"/>
  <c r="AD15"/>
  <c r="AD53"/>
  <c r="AC15"/>
  <c r="AB15"/>
  <c r="AB53" s="1"/>
  <c r="AA15"/>
  <c r="Y15"/>
  <c r="Y53"/>
  <c r="X15"/>
  <c r="W15"/>
  <c r="W53" s="1"/>
  <c r="V15"/>
  <c r="T15"/>
  <c r="T53"/>
  <c r="S15"/>
  <c r="R15"/>
  <c r="R53" s="1"/>
  <c r="Q15"/>
  <c r="O15"/>
  <c r="O53"/>
  <c r="N15"/>
  <c r="M15"/>
  <c r="M53" s="1"/>
  <c r="L15"/>
  <c r="J15"/>
  <c r="J53"/>
  <c r="AN53" s="1"/>
  <c r="I15"/>
  <c r="I53"/>
  <c r="H15"/>
  <c r="H53"/>
  <c r="AL53" s="1"/>
  <c r="G15"/>
  <c r="G53" s="1"/>
  <c r="AK53" s="1"/>
  <c r="AN14"/>
  <c r="AN19" s="1"/>
  <c r="AM14"/>
  <c r="AM19" s="1"/>
  <c r="AL14"/>
  <c r="AL19" s="1"/>
  <c r="AK14"/>
  <c r="AK19" s="1"/>
  <c r="AJ14"/>
  <c r="AJ19" s="1"/>
  <c r="AJ57" s="1"/>
  <c r="AE14"/>
  <c r="AE19"/>
  <c r="AE57" s="1"/>
  <c r="Z14"/>
  <c r="Z19" s="1"/>
  <c r="Z57" s="1"/>
  <c r="U14"/>
  <c r="U19"/>
  <c r="U57" s="1"/>
  <c r="P14"/>
  <c r="P19" s="1"/>
  <c r="P57" s="1"/>
  <c r="K14"/>
  <c r="K19"/>
  <c r="K57" s="1"/>
  <c r="F14"/>
  <c r="F19" s="1"/>
  <c r="F57" s="1"/>
  <c r="AN13"/>
  <c r="AN18"/>
  <c r="AM13"/>
  <c r="AM18"/>
  <c r="AL13"/>
  <c r="AL18"/>
  <c r="AK13"/>
  <c r="AK18"/>
  <c r="AE13"/>
  <c r="AE18"/>
  <c r="AE56" s="1"/>
  <c r="Z13"/>
  <c r="Z18" s="1"/>
  <c r="Z56" s="1"/>
  <c r="U13"/>
  <c r="U18"/>
  <c r="U56" s="1"/>
  <c r="P13"/>
  <c r="P18" s="1"/>
  <c r="P56" s="1"/>
  <c r="K13"/>
  <c r="K18"/>
  <c r="K56" s="1"/>
  <c r="F13"/>
  <c r="F18" s="1"/>
  <c r="F56" s="1"/>
  <c r="AN12"/>
  <c r="AN17"/>
  <c r="AM12"/>
  <c r="AM17"/>
  <c r="AL12"/>
  <c r="AL17"/>
  <c r="AK12"/>
  <c r="AK17" s="1"/>
  <c r="AE12"/>
  <c r="AE17" s="1"/>
  <c r="AE55" s="1"/>
  <c r="Z12"/>
  <c r="Z17"/>
  <c r="Z55" s="1"/>
  <c r="U12"/>
  <c r="U17" s="1"/>
  <c r="U55" s="1"/>
  <c r="P12"/>
  <c r="P17"/>
  <c r="P55" s="1"/>
  <c r="K12"/>
  <c r="K17" s="1"/>
  <c r="K55" s="1"/>
  <c r="F12"/>
  <c r="F17"/>
  <c r="F55" s="1"/>
  <c r="AN11"/>
  <c r="AN16" s="1"/>
  <c r="AM11"/>
  <c r="AL11"/>
  <c r="AL16"/>
  <c r="AK11"/>
  <c r="AE11"/>
  <c r="AE15" s="1"/>
  <c r="AE53" s="1"/>
  <c r="Z11"/>
  <c r="Z16" s="1"/>
  <c r="Z54" s="1"/>
  <c r="U11"/>
  <c r="U15" s="1"/>
  <c r="U53" s="1"/>
  <c r="P11"/>
  <c r="P16" s="1"/>
  <c r="P54" s="1"/>
  <c r="K11"/>
  <c r="K15" s="1"/>
  <c r="K53" s="1"/>
  <c r="K59" s="1"/>
  <c r="F11"/>
  <c r="F16" s="1"/>
  <c r="F54" s="1"/>
  <c r="AF55" i="3"/>
  <c r="AK17"/>
  <c r="F16" i="7"/>
  <c r="F54" s="1"/>
  <c r="P16"/>
  <c r="P54" s="1"/>
  <c r="Z16"/>
  <c r="Z54" s="1"/>
  <c r="AL16"/>
  <c r="AN16"/>
  <c r="U51"/>
  <c r="AE51"/>
  <c r="K18" i="3"/>
  <c r="U18"/>
  <c r="U56"/>
  <c r="U55" s="1"/>
  <c r="AE18"/>
  <c r="AE56" s="1"/>
  <c r="AM18"/>
  <c r="P53"/>
  <c r="P56"/>
  <c r="AK52"/>
  <c r="AL15" i="2"/>
  <c r="AN15"/>
  <c r="U53"/>
  <c r="AE53"/>
  <c r="AL50"/>
  <c r="AN50"/>
  <c r="AL51"/>
  <c r="AN51"/>
  <c r="F15"/>
  <c r="H53"/>
  <c r="P15"/>
  <c r="Z15"/>
  <c r="AM56" i="3"/>
  <c r="AK57"/>
  <c r="AM57"/>
  <c r="AK58"/>
  <c r="AM58"/>
  <c r="AK59"/>
  <c r="AM59"/>
  <c r="F17"/>
  <c r="F55" s="1"/>
  <c r="Z17"/>
  <c r="AL17"/>
  <c r="AN17"/>
  <c r="AK50"/>
  <c r="AJ50"/>
  <c r="U52"/>
  <c r="AE52"/>
  <c r="AE55" s="1"/>
  <c r="L53"/>
  <c r="L56" s="1"/>
  <c r="AK56" s="1"/>
  <c r="AJ12"/>
  <c r="AJ19"/>
  <c r="AJ57" s="1"/>
  <c r="AJ14"/>
  <c r="AJ21" s="1"/>
  <c r="AJ59" s="1"/>
  <c r="K50"/>
  <c r="AN53" i="2"/>
  <c r="AM53"/>
  <c r="AL53"/>
  <c r="AJ13"/>
  <c r="AJ18"/>
  <c r="AJ56" s="1"/>
  <c r="AM50"/>
  <c r="AJ11"/>
  <c r="K48"/>
  <c r="K51" s="1"/>
  <c r="AM51"/>
  <c r="AE51"/>
  <c r="L50"/>
  <c r="AK50" s="1"/>
  <c r="U51"/>
  <c r="L53"/>
  <c r="L59"/>
  <c r="L54"/>
  <c r="AK54"/>
  <c r="AK51"/>
  <c r="F53"/>
  <c r="P53"/>
  <c r="Z53"/>
  <c r="K16"/>
  <c r="U16"/>
  <c r="U54"/>
  <c r="AE16"/>
  <c r="AE54"/>
  <c r="AK16"/>
  <c r="AM16"/>
  <c r="AK48"/>
  <c r="AJ48"/>
  <c r="K50"/>
  <c r="P51"/>
  <c r="P54" s="1"/>
  <c r="Z51"/>
  <c r="Z54" s="1"/>
  <c r="AJ12"/>
  <c r="AJ17" s="1"/>
  <c r="AJ55" s="1"/>
  <c r="AJ14"/>
  <c r="AJ19"/>
  <c r="AJ57" s="1"/>
  <c r="AK51" i="7"/>
  <c r="AK54"/>
  <c r="AM54"/>
  <c r="AK55"/>
  <c r="AM55"/>
  <c r="AK56"/>
  <c r="AM56"/>
  <c r="AK57"/>
  <c r="AM57"/>
  <c r="K15"/>
  <c r="AK15"/>
  <c r="P50"/>
  <c r="P53"/>
  <c r="Z50"/>
  <c r="Z53"/>
  <c r="K51"/>
  <c r="K54"/>
  <c r="AJ11"/>
  <c r="AJ13"/>
  <c r="AJ18" s="1"/>
  <c r="AJ56" s="1"/>
  <c r="U16"/>
  <c r="U54"/>
  <c r="AE16"/>
  <c r="AE54"/>
  <c r="AM16"/>
  <c r="AK48"/>
  <c r="AJ48" s="1"/>
  <c r="AK50" i="6"/>
  <c r="AK15"/>
  <c r="AM15"/>
  <c r="AJ12"/>
  <c r="AJ17" s="1"/>
  <c r="AJ55" s="1"/>
  <c r="N53"/>
  <c r="Q53"/>
  <c r="S53"/>
  <c r="V53"/>
  <c r="X53"/>
  <c r="AA53"/>
  <c r="AC53"/>
  <c r="AF53"/>
  <c r="AH53"/>
  <c r="N54"/>
  <c r="Q54"/>
  <c r="S54"/>
  <c r="V54"/>
  <c r="X54"/>
  <c r="AA54"/>
  <c r="AC54"/>
  <c r="AF54"/>
  <c r="AH54"/>
  <c r="AM50"/>
  <c r="AM51"/>
  <c r="AJ11"/>
  <c r="AJ13"/>
  <c r="AJ18" s="1"/>
  <c r="AJ56" s="1"/>
  <c r="F15"/>
  <c r="F53"/>
  <c r="P15"/>
  <c r="P53"/>
  <c r="Z15"/>
  <c r="Z53"/>
  <c r="AL15"/>
  <c r="AN15"/>
  <c r="K16"/>
  <c r="U16"/>
  <c r="U54" s="1"/>
  <c r="AE16"/>
  <c r="AE54" s="1"/>
  <c r="AK16"/>
  <c r="AM16"/>
  <c r="AK48"/>
  <c r="AJ48" s="1"/>
  <c r="U50"/>
  <c r="AE50"/>
  <c r="L51"/>
  <c r="L53"/>
  <c r="P51"/>
  <c r="Z51"/>
  <c r="K48"/>
  <c r="K50"/>
  <c r="U48" i="1"/>
  <c r="AF15"/>
  <c r="AG15"/>
  <c r="AH15"/>
  <c r="AI15"/>
  <c r="AF16"/>
  <c r="AG16"/>
  <c r="AH16"/>
  <c r="AI16"/>
  <c r="AF17"/>
  <c r="AG17"/>
  <c r="AG53"/>
  <c r="AH17"/>
  <c r="AI17"/>
  <c r="AI53" s="1"/>
  <c r="AN53" s="1"/>
  <c r="AF18"/>
  <c r="AG18"/>
  <c r="AG54"/>
  <c r="AH18"/>
  <c r="AI18"/>
  <c r="AI54" s="1"/>
  <c r="AF19"/>
  <c r="AG19"/>
  <c r="AG55"/>
  <c r="AH19"/>
  <c r="AI19"/>
  <c r="AI55" s="1"/>
  <c r="AA15"/>
  <c r="AB15"/>
  <c r="AC15"/>
  <c r="AD15"/>
  <c r="AA16"/>
  <c r="AB16"/>
  <c r="AC16"/>
  <c r="AD16"/>
  <c r="AA17"/>
  <c r="AB17"/>
  <c r="AC17"/>
  <c r="AD17"/>
  <c r="AA18"/>
  <c r="AA54"/>
  <c r="AB18"/>
  <c r="AB54"/>
  <c r="AC18"/>
  <c r="AD18"/>
  <c r="AD54" s="1"/>
  <c r="AN54" s="1"/>
  <c r="AA19"/>
  <c r="AB19"/>
  <c r="AB55"/>
  <c r="AC19"/>
  <c r="AD19"/>
  <c r="AD55" s="1"/>
  <c r="AN55" s="1"/>
  <c r="V15"/>
  <c r="W15"/>
  <c r="X15"/>
  <c r="Y15"/>
  <c r="V16"/>
  <c r="W16"/>
  <c r="X16"/>
  <c r="Y16"/>
  <c r="V17"/>
  <c r="W17"/>
  <c r="X17"/>
  <c r="Y17"/>
  <c r="V18"/>
  <c r="W18"/>
  <c r="X18"/>
  <c r="Y18"/>
  <c r="V19"/>
  <c r="W19"/>
  <c r="X19"/>
  <c r="Y19"/>
  <c r="Q19"/>
  <c r="R19"/>
  <c r="S19"/>
  <c r="T19"/>
  <c r="Q18"/>
  <c r="R18"/>
  <c r="S18"/>
  <c r="T18"/>
  <c r="Q17"/>
  <c r="R17"/>
  <c r="S17"/>
  <c r="T17"/>
  <c r="Q16"/>
  <c r="R16"/>
  <c r="S16"/>
  <c r="T16"/>
  <c r="Q15"/>
  <c r="R15"/>
  <c r="S15"/>
  <c r="T15"/>
  <c r="AL48"/>
  <c r="AM48"/>
  <c r="AN48"/>
  <c r="AK48"/>
  <c r="AJ48"/>
  <c r="AF49"/>
  <c r="AG49"/>
  <c r="AH49"/>
  <c r="AI49"/>
  <c r="AF50"/>
  <c r="AG50"/>
  <c r="AH50"/>
  <c r="AI50"/>
  <c r="AF51"/>
  <c r="AH51"/>
  <c r="AF52"/>
  <c r="AH52"/>
  <c r="AF53"/>
  <c r="AH53"/>
  <c r="AF54"/>
  <c r="AH54"/>
  <c r="AF55"/>
  <c r="AH55"/>
  <c r="AA49"/>
  <c r="AB49"/>
  <c r="AC49"/>
  <c r="AC51"/>
  <c r="AD49"/>
  <c r="AA50"/>
  <c r="AA52"/>
  <c r="AB50"/>
  <c r="AC50"/>
  <c r="AC52" s="1"/>
  <c r="AM52" s="1"/>
  <c r="AD50"/>
  <c r="AB51"/>
  <c r="AD51"/>
  <c r="AB52"/>
  <c r="AD52"/>
  <c r="AA53"/>
  <c r="AB53"/>
  <c r="AC53"/>
  <c r="AD53"/>
  <c r="AC54"/>
  <c r="AA55"/>
  <c r="AC55"/>
  <c r="V49"/>
  <c r="V51" s="1"/>
  <c r="W49"/>
  <c r="X49"/>
  <c r="X51"/>
  <c r="Y49"/>
  <c r="V50"/>
  <c r="V52" s="1"/>
  <c r="W50"/>
  <c r="X50"/>
  <c r="X52"/>
  <c r="Y50"/>
  <c r="W51"/>
  <c r="Y51"/>
  <c r="W52"/>
  <c r="Y52"/>
  <c r="V53"/>
  <c r="W53"/>
  <c r="X53"/>
  <c r="Y53"/>
  <c r="V54"/>
  <c r="W54"/>
  <c r="X54"/>
  <c r="Y54"/>
  <c r="V55"/>
  <c r="W55"/>
  <c r="X55"/>
  <c r="Y55"/>
  <c r="Q55"/>
  <c r="R55"/>
  <c r="S55"/>
  <c r="T55"/>
  <c r="Q54"/>
  <c r="R54"/>
  <c r="S54"/>
  <c r="T54"/>
  <c r="Q53"/>
  <c r="R53"/>
  <c r="S53"/>
  <c r="T53"/>
  <c r="Q50"/>
  <c r="Q52" s="1"/>
  <c r="AK52" s="1"/>
  <c r="R50"/>
  <c r="S50"/>
  <c r="S52"/>
  <c r="T50"/>
  <c r="Q49"/>
  <c r="Q51" s="1"/>
  <c r="AK51" s="1"/>
  <c r="R49"/>
  <c r="S49"/>
  <c r="T49"/>
  <c r="T51" s="1"/>
  <c r="AN51" s="1"/>
  <c r="AE48"/>
  <c r="Z48"/>
  <c r="P48"/>
  <c r="K48"/>
  <c r="L49"/>
  <c r="M49"/>
  <c r="N49"/>
  <c r="O49"/>
  <c r="L50"/>
  <c r="M50"/>
  <c r="N50"/>
  <c r="O50"/>
  <c r="AE14"/>
  <c r="AE13"/>
  <c r="AE12"/>
  <c r="AE11"/>
  <c r="Z14"/>
  <c r="Z13"/>
  <c r="Z12"/>
  <c r="Z11"/>
  <c r="U14"/>
  <c r="U13"/>
  <c r="U12"/>
  <c r="U11"/>
  <c r="P14"/>
  <c r="P13"/>
  <c r="P12"/>
  <c r="P11"/>
  <c r="K14"/>
  <c r="K13"/>
  <c r="K12"/>
  <c r="K11"/>
  <c r="F12"/>
  <c r="F13"/>
  <c r="F14"/>
  <c r="L19"/>
  <c r="L55"/>
  <c r="M19"/>
  <c r="M55"/>
  <c r="N19"/>
  <c r="N55"/>
  <c r="O19"/>
  <c r="O55"/>
  <c r="L18"/>
  <c r="L54"/>
  <c r="M18"/>
  <c r="M54"/>
  <c r="N18"/>
  <c r="N54"/>
  <c r="O18"/>
  <c r="O54"/>
  <c r="L17"/>
  <c r="L53"/>
  <c r="M17"/>
  <c r="M53"/>
  <c r="N17"/>
  <c r="N53"/>
  <c r="O17"/>
  <c r="O53"/>
  <c r="L16"/>
  <c r="L52"/>
  <c r="M16"/>
  <c r="M52"/>
  <c r="N16"/>
  <c r="N52"/>
  <c r="O16"/>
  <c r="O52"/>
  <c r="L15"/>
  <c r="L51"/>
  <c r="M15"/>
  <c r="M51"/>
  <c r="N15"/>
  <c r="N51"/>
  <c r="O15"/>
  <c r="O51"/>
  <c r="AK14"/>
  <c r="AK19" s="1"/>
  <c r="AL14"/>
  <c r="AL19" s="1"/>
  <c r="AM14"/>
  <c r="AM19" s="1"/>
  <c r="AN14"/>
  <c r="AN19" s="1"/>
  <c r="AK13"/>
  <c r="AL13"/>
  <c r="AL18"/>
  <c r="AM13"/>
  <c r="AM18"/>
  <c r="AN13"/>
  <c r="AK12"/>
  <c r="AK17" s="1"/>
  <c r="AL12"/>
  <c r="AL17" s="1"/>
  <c r="AM12"/>
  <c r="AM17" s="1"/>
  <c r="AN12"/>
  <c r="AN17" s="1"/>
  <c r="AK11"/>
  <c r="AK16" s="1"/>
  <c r="AL11"/>
  <c r="AM11"/>
  <c r="AM16"/>
  <c r="AN11"/>
  <c r="AN16"/>
  <c r="G50"/>
  <c r="AK50"/>
  <c r="H50"/>
  <c r="I50"/>
  <c r="J50"/>
  <c r="G49"/>
  <c r="AK49" s="1"/>
  <c r="H49"/>
  <c r="I49"/>
  <c r="J49"/>
  <c r="G19"/>
  <c r="G55"/>
  <c r="H19"/>
  <c r="H55"/>
  <c r="I19"/>
  <c r="I55"/>
  <c r="J19"/>
  <c r="J55"/>
  <c r="G18"/>
  <c r="G54"/>
  <c r="H18"/>
  <c r="H54"/>
  <c r="I18"/>
  <c r="I54"/>
  <c r="J18"/>
  <c r="J54"/>
  <c r="G17"/>
  <c r="G53"/>
  <c r="H17"/>
  <c r="H53"/>
  <c r="I17"/>
  <c r="I53"/>
  <c r="J17"/>
  <c r="J53"/>
  <c r="G16"/>
  <c r="G52"/>
  <c r="H16"/>
  <c r="H52"/>
  <c r="I16"/>
  <c r="I52"/>
  <c r="J16"/>
  <c r="J52"/>
  <c r="G15"/>
  <c r="G51"/>
  <c r="H15"/>
  <c r="H51"/>
  <c r="I15"/>
  <c r="I51"/>
  <c r="J15"/>
  <c r="J51"/>
  <c r="F11"/>
  <c r="AI52"/>
  <c r="AG52"/>
  <c r="AI51"/>
  <c r="AG51"/>
  <c r="AJ16" i="2"/>
  <c r="AJ15"/>
  <c r="K53" i="3"/>
  <c r="K52"/>
  <c r="AJ52"/>
  <c r="AJ53"/>
  <c r="AK53"/>
  <c r="L55"/>
  <c r="AK53" i="2"/>
  <c r="AJ50"/>
  <c r="AJ51"/>
  <c r="K53" i="7"/>
  <c r="K59" s="1"/>
  <c r="AJ15"/>
  <c r="AJ16"/>
  <c r="AM53" i="6"/>
  <c r="L59"/>
  <c r="AM54"/>
  <c r="AK51"/>
  <c r="L54"/>
  <c r="AK54" s="1"/>
  <c r="K51"/>
  <c r="AJ16"/>
  <c r="AJ15"/>
  <c r="Z15" i="1"/>
  <c r="AL49"/>
  <c r="AN50"/>
  <c r="AL50"/>
  <c r="AL53"/>
  <c r="AL54"/>
  <c r="AL55"/>
  <c r="AK15"/>
  <c r="AM49"/>
  <c r="AM53"/>
  <c r="AK53"/>
  <c r="AM54"/>
  <c r="AM55"/>
  <c r="AK55"/>
  <c r="AA51"/>
  <c r="AK54"/>
  <c r="AN49"/>
  <c r="T52"/>
  <c r="AN52"/>
  <c r="S51"/>
  <c r="AM51"/>
  <c r="AM50"/>
  <c r="AJ50"/>
  <c r="R51"/>
  <c r="AL51"/>
  <c r="R52"/>
  <c r="AL52"/>
  <c r="AK18"/>
  <c r="AJ13"/>
  <c r="AN18"/>
  <c r="AJ14"/>
  <c r="AJ12"/>
  <c r="AN15"/>
  <c r="AM15"/>
  <c r="AJ11"/>
  <c r="AJ15" s="1"/>
  <c r="AJ51" s="1"/>
  <c r="AL15"/>
  <c r="AL16"/>
  <c r="AJ54" i="2"/>
  <c r="L61" i="3"/>
  <c r="K55"/>
  <c r="K61"/>
  <c r="K56"/>
  <c r="AJ53" i="2"/>
  <c r="K54" i="6"/>
  <c r="AJ49" i="1"/>
  <c r="K50"/>
  <c r="P50"/>
  <c r="U50"/>
  <c r="Z50"/>
  <c r="AE50"/>
  <c r="F50"/>
  <c r="K49"/>
  <c r="P49"/>
  <c r="U49"/>
  <c r="Z49"/>
  <c r="AE49"/>
  <c r="F49"/>
  <c r="K19"/>
  <c r="K55"/>
  <c r="P19"/>
  <c r="P55"/>
  <c r="U19"/>
  <c r="U55"/>
  <c r="Z19"/>
  <c r="Z55"/>
  <c r="AE19"/>
  <c r="AE55"/>
  <c r="F19"/>
  <c r="F55"/>
  <c r="K18"/>
  <c r="K54"/>
  <c r="P18"/>
  <c r="P54"/>
  <c r="U18"/>
  <c r="U54"/>
  <c r="Z18"/>
  <c r="Z54"/>
  <c r="AE18"/>
  <c r="AE54"/>
  <c r="F18"/>
  <c r="F54"/>
  <c r="K17"/>
  <c r="K53"/>
  <c r="P17"/>
  <c r="P53"/>
  <c r="U17"/>
  <c r="U53"/>
  <c r="Z17"/>
  <c r="Z53"/>
  <c r="AE17"/>
  <c r="AE53"/>
  <c r="F17"/>
  <c r="F53"/>
  <c r="K16"/>
  <c r="K52"/>
  <c r="P16"/>
  <c r="P52"/>
  <c r="U16"/>
  <c r="U52"/>
  <c r="Z16"/>
  <c r="Z52"/>
  <c r="AE16"/>
  <c r="AE52"/>
  <c r="F16"/>
  <c r="F52"/>
  <c r="AE15"/>
  <c r="AE51"/>
  <c r="Z51"/>
  <c r="U15"/>
  <c r="U51" s="1"/>
  <c r="P15"/>
  <c r="P51" s="1"/>
  <c r="K15"/>
  <c r="F15"/>
  <c r="F51"/>
  <c r="AJ19"/>
  <c r="AJ55"/>
  <c r="AJ18"/>
  <c r="AJ54"/>
  <c r="AJ17"/>
  <c r="AJ53"/>
  <c r="AJ16"/>
  <c r="K51"/>
  <c r="AJ52"/>
  <c r="U61" i="8"/>
  <c r="U55"/>
  <c r="AL55"/>
  <c r="AN55"/>
  <c r="AM56"/>
  <c r="AK57"/>
  <c r="AM57"/>
  <c r="AK58"/>
  <c r="AM58"/>
  <c r="AL59"/>
  <c r="AN59"/>
  <c r="P58"/>
  <c r="P17"/>
  <c r="V61"/>
  <c r="V55"/>
  <c r="AJ12"/>
  <c r="AJ19"/>
  <c r="AJ57" s="1"/>
  <c r="AJ13"/>
  <c r="AJ20" s="1"/>
  <c r="AJ58" s="1"/>
  <c r="AJ14"/>
  <c r="AJ21"/>
  <c r="AJ59" s="1"/>
  <c r="K17"/>
  <c r="U17"/>
  <c r="AE17"/>
  <c r="AK17"/>
  <c r="AM17"/>
  <c r="F18"/>
  <c r="F56" s="1"/>
  <c r="AJ18"/>
  <c r="AL18"/>
  <c r="AN18"/>
  <c r="K50"/>
  <c r="L53"/>
  <c r="L56" s="1"/>
  <c r="K53"/>
  <c r="K56" s="1"/>
  <c r="K52"/>
  <c r="AJ17"/>
  <c r="AJ18" i="3"/>
  <c r="AJ56" s="1"/>
  <c r="AJ17"/>
  <c r="AJ55" s="1"/>
  <c r="L55" i="8"/>
  <c r="L61" s="1"/>
  <c r="U61" i="3"/>
  <c r="V61"/>
  <c r="AK62" i="9" l="1"/>
  <c r="AM62"/>
  <c r="AK63"/>
  <c r="AM63"/>
  <c r="AA61"/>
  <c r="AA66" s="1"/>
  <c r="L60"/>
  <c r="Z61"/>
  <c r="Z66" s="1"/>
  <c r="P57"/>
  <c r="P58"/>
  <c r="AL64"/>
  <c r="AN64"/>
  <c r="K52"/>
  <c r="AJ11"/>
  <c r="P20"/>
  <c r="AM57"/>
  <c r="AL57"/>
  <c r="AL60" s="1"/>
  <c r="AN57"/>
  <c r="AN60" s="1"/>
  <c r="P63"/>
  <c r="V66"/>
  <c r="AL62"/>
  <c r="AN62"/>
  <c r="AL63"/>
  <c r="AN63"/>
  <c r="AK64"/>
  <c r="AM64"/>
  <c r="U66"/>
  <c r="AJ12"/>
  <c r="AJ21" s="1"/>
  <c r="AJ62" s="1"/>
  <c r="AJ13"/>
  <c r="AJ22" s="1"/>
  <c r="AJ63" s="1"/>
  <c r="AJ14"/>
  <c r="AJ23" s="1"/>
  <c r="AJ64" s="1"/>
  <c r="K19"/>
  <c r="U19"/>
  <c r="U60" s="1"/>
  <c r="AE19"/>
  <c r="AK19"/>
  <c r="AM19"/>
  <c r="AM60" s="1"/>
  <c r="F20"/>
  <c r="F61" s="1"/>
  <c r="AL20"/>
  <c r="AL61" s="1"/>
  <c r="AN20"/>
  <c r="AN61" s="1"/>
  <c r="K57"/>
  <c r="Q57"/>
  <c r="AK57" s="1"/>
  <c r="AK60" s="1"/>
  <c r="AE57"/>
  <c r="AJ50" i="6"/>
  <c r="AJ51"/>
  <c r="AJ51" i="7"/>
  <c r="AJ50"/>
  <c r="K53" i="2"/>
  <c r="K59" s="1"/>
  <c r="K54"/>
  <c r="AM55" i="3"/>
  <c r="K55" i="8"/>
  <c r="K61" s="1"/>
  <c r="AN53" i="7"/>
  <c r="AK55" i="3"/>
  <c r="AN59"/>
  <c r="AM55" i="8"/>
  <c r="AL56"/>
  <c r="AN56"/>
  <c r="AE52"/>
  <c r="AE55" s="1"/>
  <c r="P53"/>
  <c r="P56" s="1"/>
  <c r="P52"/>
  <c r="P55" s="1"/>
  <c r="P61" s="1"/>
  <c r="AK50"/>
  <c r="AJ50" s="1"/>
  <c r="Q52"/>
  <c r="Q53"/>
  <c r="AE60" i="9" l="1"/>
  <c r="K60"/>
  <c r="Q60"/>
  <c r="Q66" s="1"/>
  <c r="P19"/>
  <c r="P61"/>
  <c r="K66"/>
  <c r="AJ19"/>
  <c r="AJ54" i="7"/>
  <c r="AJ53"/>
  <c r="AJ53" i="6"/>
  <c r="AJ54"/>
  <c r="AK52" i="8"/>
  <c r="Q55"/>
  <c r="Q56"/>
  <c r="AK53"/>
  <c r="AJ53"/>
  <c r="AJ52"/>
  <c r="P60" i="9" l="1"/>
  <c r="P66" s="1"/>
  <c r="L66"/>
  <c r="Q61" i="8"/>
  <c r="AJ55"/>
  <c r="AJ56"/>
</calcChain>
</file>

<file path=xl/sharedStrings.xml><?xml version="1.0" encoding="utf-8"?>
<sst xmlns="http://schemas.openxmlformats.org/spreadsheetml/2006/main" count="13971" uniqueCount="289">
  <si>
    <t>Перечень мероприятий муниципальной программы</t>
  </si>
  <si>
    <t>ИТОГО</t>
  </si>
  <si>
    <t>Цель: развитие СОНКО на территории городского округа Тольятти</t>
  </si>
  <si>
    <t>1.</t>
  </si>
  <si>
    <t xml:space="preserve">Задача 1. Оказание финансовой поддержки СОНКО                           </t>
  </si>
  <si>
    <t>1.1.</t>
  </si>
  <si>
    <t>ДСПН (в период 2015 года)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</si>
  <si>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</si>
  <si>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</si>
  <si>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</si>
  <si>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</si>
  <si>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</si>
  <si>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</si>
  <si>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</si>
  <si>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</si>
  <si>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</si>
  <si>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Итого по задаче 1, из них по ГРБС:</t>
  </si>
  <si>
    <t>УФКиС</t>
  </si>
  <si>
    <t>ДК</t>
  </si>
  <si>
    <t>ДОБ</t>
  </si>
  <si>
    <t>2.</t>
  </si>
  <si>
    <t xml:space="preserve">Задача 2. Оказание информационной поддержки СОНКО, а также поддержки в области подготовки, дополнительного профессионального образования работников и добровольцев СОНКО                                         </t>
  </si>
  <si>
    <t>2.1.</t>
  </si>
  <si>
    <t xml:space="preserve">Организация и проведение в городском округе Тольятти конференций, форумов, фестивалей по вопросам развития СОНКО, обмену опытом работы и реализации программ и проектов  </t>
  </si>
  <si>
    <t>-</t>
  </si>
  <si>
    <t>2.2.</t>
  </si>
  <si>
    <t xml:space="preserve">Организация и проведение в городском округе Тольятти для СОНКО семинаров, круглых столов, он-лайн конференций, мастер классов </t>
  </si>
  <si>
    <t>2.3.</t>
  </si>
  <si>
    <t>Издание информационно- аналитических материалов, публикаций, выпуск передач в СМИ о деятельности СОНКО в городском округе Тольятти</t>
  </si>
  <si>
    <t>2.4.</t>
  </si>
  <si>
    <t>Размещение информации о деятельности СОНКО на официальном портале мэрии городского округа Тольятти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</si>
  <si>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</si>
  <si>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</si>
  <si>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</si>
  <si>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</si>
  <si>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</t>
  </si>
  <si>
    <t>3.1.</t>
  </si>
  <si>
    <t>Оказание консультационной поддержки СОНКО муниципальными учреждениями</t>
  </si>
  <si>
    <t>МКУ «ЦП НКО и ТОС»</t>
  </si>
  <si>
    <t>3.2.</t>
  </si>
  <si>
    <t>Консультирование СОНКО органами мэрии городского округа Тольятти</t>
  </si>
  <si>
    <t>Органы мэрии городского округа Тольятти</t>
  </si>
  <si>
    <t>Итого по задаче 3</t>
  </si>
  <si>
    <t>4.</t>
  </si>
  <si>
    <t xml:space="preserve">Задача 4. Оказание имущественной поддержки СОНКО                         </t>
  </si>
  <si>
    <t>4.1.</t>
  </si>
  <si>
    <t xml:space="preserve">Формирование и ведение Перечня муниципального имущества городского округа Тольятти, предназначенного для предоставления во владение  и (или) пользование на долгосрочной основе СОНКО </t>
  </si>
  <si>
    <t>ДУМИ</t>
  </si>
  <si>
    <t xml:space="preserve">Оказание имущественной поддержки СОНКО в городском округе Тольятти в соответствии с действующими муниципальными правовыми актами 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</si>
  <si>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</si>
  <si>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</si>
  <si>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</si>
  <si>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 xml:space="preserve">Задача 5. Организация в городском округе Тольятти содействия СОНКО в развитии гражданского общества       </t>
  </si>
  <si>
    <t>Участие СОНКО в деятельности Общественного совета по делам ветеранов при мэрии городского округа Тольятти</t>
  </si>
  <si>
    <t>5.2.</t>
  </si>
  <si>
    <t>Участие СОНКО в деятельности координационного Совета по патриотическому воспитанию граждан, проживающих на территории городского округа Тольятти, при мэрии городского округа Тольятти</t>
  </si>
  <si>
    <t>ДО</t>
  </si>
  <si>
    <t xml:space="preserve">5.3. </t>
  </si>
  <si>
    <t>Участие СОНКО в деятельности Совета по вопросам межэтнического взаимодействия при мэрии городского округа Тольятти</t>
  </si>
  <si>
    <t>5.4.</t>
  </si>
  <si>
    <t>Участие СОНКО в деятельности Совета по делам инвалидов при мэрии городского округа Тольятти</t>
  </si>
  <si>
    <t>Итого по задаче 5</t>
  </si>
  <si>
    <t>6.</t>
  </si>
  <si>
    <t xml:space="preserve"> Задача 6. Анализ показателей деятельности СОНКО, оценка эффективности  мер, направленных на развитие СОНКО на территории городского округа Тольятти                        </t>
  </si>
  <si>
    <t>6.1.</t>
  </si>
  <si>
    <t xml:space="preserve">Организация работы по формированию, ведению и опубликованию реестра  СОНКО - получателей поддержки </t>
  </si>
  <si>
    <t>Органы мэрии городского округа Тольятти, МКУ «ЦП НКО и ТОС»</t>
  </si>
  <si>
    <t>6.2.</t>
  </si>
  <si>
    <t>Проведение анализа финансовых, экономических, социальных и иных показателей деятельности СОНКО</t>
  </si>
  <si>
    <t>6.3.</t>
  </si>
  <si>
    <t xml:space="preserve">Проведение оценки эффективности  мер, направленных на развитие СОНКО на территории городского округа Тольятти </t>
  </si>
  <si>
    <t>Итого по задаче 6</t>
  </si>
  <si>
    <t xml:space="preserve">7.     </t>
  </si>
  <si>
    <t>Задача 7. Обеспечение деятельности муниципальных учреждений городского округа Тольятти, осуществляющих деятельность, направленную на организацию оказания поддержки СОНКО</t>
  </si>
  <si>
    <t>Финансовое обеспечение деятельности МКУ «ЦП НКО и ТОС»</t>
  </si>
  <si>
    <t>Итого по задаче 7, из них по ГРБС:</t>
  </si>
  <si>
    <t>Всего по Программе, из них по ГРБС:</t>
  </si>
  <si>
    <t>- Департамент экономического развития мэрии городского округа Тольятти – ДЭР;</t>
  </si>
  <si>
    <t>- Департамент по управлению муниципальным имуществом мэрии городского округа Тольятти – ДУМИ;</t>
  </si>
  <si>
    <t>- Департамент информационных технологий и связи мэрии городского округа Тольятти – ДИТиС;</t>
  </si>
  <si>
    <t>- Департамент общественной безопасности мэрии городского округа Тольятти - ДОБ;</t>
  </si>
  <si>
    <t>- Департамент образования мэрии городского округа Тольятти - ДО;</t>
  </si>
  <si>
    <t>- Департамент культуры мэрии городского округа Тольятти - ДК;</t>
  </si>
  <si>
    <t>- Управление физической культуры и спорта мэрии городского округа Тольятти - УФКиС;</t>
  </si>
  <si>
    <t>- Управление по оргработе и связям с общественностью мэрии городского округа Тольятти – УОРиСО;</t>
  </si>
  <si>
    <t>- Комитет по делам молодежи мэрии городского округа Тольятти - КДМ;</t>
  </si>
  <si>
    <t>- Отдел этноконфессиональных отношений мэрии городского округа Тольятти – ОЭО</t>
  </si>
  <si>
    <t>№ п/п</t>
  </si>
  <si>
    <t>7.1.</t>
  </si>
  <si>
    <t>2015 - 2020</t>
  </si>
  <si>
    <t>4.2.</t>
  </si>
  <si>
    <t>4.3.</t>
  </si>
  <si>
    <t>5.1.</t>
  </si>
  <si>
    <t>Ответственный исполнитель</t>
  </si>
  <si>
    <r>
      <rPr>
        <sz val="9"/>
        <color indexed="10"/>
        <rFont val="Times New Roman"/>
        <family val="1"/>
        <charset val="204"/>
      </rPr>
      <t>Финансовое обеспечение реализации муниципальной программы</t>
    </r>
    <r>
      <rPr>
        <sz val="9"/>
        <color indexed="8"/>
        <rFont val="Times New Roman"/>
        <family val="1"/>
        <charset val="204"/>
      </rPr>
      <t>, тыс. рублей</t>
    </r>
  </si>
  <si>
    <t>- Департамент социальной поддержки населения мэрии городского округа Тольятти – ДСПН;</t>
  </si>
  <si>
    <t>- Департамент социального обеспечения мэрии городского округа Тольятти – ДСО;</t>
  </si>
  <si>
    <t>- Департамент по вопросам семьи, опеки и попечительства мэрии городского округа Тольятти  - ДС;</t>
  </si>
  <si>
    <r>
      <t xml:space="preserve">Наименование </t>
    </r>
    <r>
      <rPr>
        <sz val="9"/>
        <color indexed="10"/>
        <rFont val="Times New Roman"/>
        <family val="1"/>
        <charset val="204"/>
      </rPr>
      <t>целей, задач и мероприятий муниципальной программы</t>
    </r>
  </si>
  <si>
    <t xml:space="preserve"> Сроки реализации</t>
  </si>
  <si>
    <t>Всего</t>
  </si>
  <si>
    <t>внебюджетные средства</t>
  </si>
  <si>
    <t>план на 2015</t>
  </si>
  <si>
    <r>
      <t xml:space="preserve">местный </t>
    </r>
    <r>
      <rPr>
        <sz val="9"/>
        <color indexed="10"/>
        <rFont val="Times New Roman"/>
        <family val="1"/>
        <charset val="204"/>
      </rPr>
      <t>бюджет</t>
    </r>
  </si>
  <si>
    <r>
      <t xml:space="preserve">областной </t>
    </r>
    <r>
      <rPr>
        <sz val="9"/>
        <color indexed="10"/>
        <rFont val="Times New Roman"/>
        <family val="1"/>
        <charset val="204"/>
      </rPr>
      <t>бюджет</t>
    </r>
  </si>
  <si>
    <r>
      <t xml:space="preserve">федеральный </t>
    </r>
    <r>
      <rPr>
        <sz val="9"/>
        <color indexed="10"/>
        <rFont val="Times New Roman"/>
        <family val="1"/>
        <charset val="204"/>
      </rPr>
      <t>бюджет</t>
    </r>
  </si>
  <si>
    <t>В рамках текущей деятельности, финансирование не требуется</t>
  </si>
  <si>
    <t xml:space="preserve">2015 - 2020 </t>
  </si>
  <si>
    <t xml:space="preserve">Приложение № 1 к постановлению мэрии городского округа Тольятти                                                                                                                от  _______________ № _________
</t>
  </si>
  <si>
    <t>Предоставление субсидии СОНКО, не являющимся государственными (муниципальными) учреждениями,  на реализацию общественно значимых мероприятий  в сфере поддержки гражданских инициатив по организации досуга среди населения, поддержки детей, благоустройства городского округа Тольятти</t>
  </si>
  <si>
    <t>план на 2016</t>
  </si>
  <si>
    <t>план на 2017</t>
  </si>
  <si>
    <t>план на 2018</t>
  </si>
  <si>
    <t>план на 2019</t>
  </si>
  <si>
    <t>план на 2020</t>
  </si>
  <si>
    <t>ДСО</t>
  </si>
  <si>
    <t>МКУ «ЦП НКО и ТОС», ДСО</t>
  </si>
  <si>
    <t>МКУ «ЦП НКО и ТОС» , ДСО</t>
  </si>
  <si>
    <t>УОРиСО, ДСО, ДО, ДК, ДОБ, УФКиС, МКУ «ЦП НКО и ТОС»</t>
  </si>
  <si>
    <t xml:space="preserve">ДСО, ДУМИ, МКУ «ЦП НКО и ТОС» </t>
  </si>
  <si>
    <t>ДСО, МКУ «ЦП НКО и ТОС», ДУМИ</t>
  </si>
  <si>
    <t>ДСО, ДЭР,  МКУ «ЦП НКО и ТОС»</t>
  </si>
  <si>
    <t>ДСО, ДЭР, МКУ «ЦП НКО и ТОС»</t>
  </si>
  <si>
    <r>
      <t>Принятые сокращения органов мэрии городского округа Тольятти, используемые</t>
    </r>
    <r>
      <rPr>
        <sz val="10"/>
        <color indexed="17"/>
        <rFont val="Times New Roman"/>
        <family val="1"/>
        <charset val="204"/>
      </rPr>
      <t xml:space="preserve">  в Перечне мероприятий муниципальной программы:</t>
    </r>
  </si>
  <si>
    <t xml:space="preserve">Приложение 1 к муниципальной программе  «Поддержка социально ориентированных некоммерческих организаций 
в городском округе Тольятти на 2015 – 2020 годы»
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</si>
  <si>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</si>
  <si>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 рублей</t>
  </si>
  <si>
    <t>местный бюджет</t>
  </si>
  <si>
    <t>областной бюджет</t>
  </si>
  <si>
    <t>федеральный бюджет</t>
  </si>
  <si>
    <t>Принятые сокращения органов мэрии городского округа Тольятти, используемые  в Перечне мероприятий муниципальной программы:</t>
  </si>
  <si>
    <t>х</t>
  </si>
  <si>
    <t xml:space="preserve">2015, 2019, 2020 </t>
  </si>
  <si>
    <t>2019 - 2020</t>
  </si>
  <si>
    <t>ДСПН (2015 год),  ДСО (с 2019 года)</t>
  </si>
  <si>
    <t>МКУ «ЦП НКО и ТОС», ДСПН (2015 год), ДСО (с 2016 года)</t>
  </si>
  <si>
    <t>МКУ «ЦП НКО и ТОС» , ДСПН (2015 год), ДСО (с 2016 года)</t>
  </si>
  <si>
    <t>УОРиСО, ДСПН (2015 год), ДСО (с 2016 года), ДО, ДК, ДОБ, УФКиС, МКУ «ЦП НКО и ТОС»</t>
  </si>
  <si>
    <t xml:space="preserve">ДСПН (2015 год), ДСО (с 2016 года), ДУМИ, МКУ «ЦП НКО и ТОС» </t>
  </si>
  <si>
    <t>ДСПН (2015 год), ДСО (с 2016 года), МКУ «ЦП НКО и ТОС», ДУМИ</t>
  </si>
  <si>
    <t>2015 год</t>
  </si>
  <si>
    <t xml:space="preserve">ДСПН </t>
  </si>
  <si>
    <t>ДСПН (2015 год), ДСО (с 2016 года)</t>
  </si>
  <si>
    <t>ДСПН (2015 год), ДСО (с 2016 года), ДЭР,  МКУ «ЦП НКО и ТОС»</t>
  </si>
  <si>
    <t>ДСПН (2015 год), ДСО (с 2016 года), ДЭР, МКУ «ЦП НКО и ТОС»</t>
  </si>
  <si>
    <r>
      <t>Приложение</t>
    </r>
    <r>
      <rPr>
        <sz val="11"/>
        <color indexed="51"/>
        <rFont val="Times New Roman"/>
        <family val="1"/>
        <charset val="204"/>
      </rPr>
      <t xml:space="preserve"> №</t>
    </r>
    <r>
      <rPr>
        <sz val="11"/>
        <color indexed="36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1 к муниципальной программе  «Поддержка социально ориентированных некоммерческих организаций 
в городском округе Тольятти на 2015 – 2020 годы»
</t>
    </r>
  </si>
  <si>
    <t>В рамках текущей деятельности, финансового обеспечения не требуется</t>
  </si>
  <si>
    <t>2016 (оплата принятых в 2015 году обязательств)</t>
  </si>
  <si>
    <t xml:space="preserve">оплата ранее принятых обязательств </t>
  </si>
  <si>
    <t>Итого по муниципальной программе (с учетом  оплаты ранее принятых  обязательств):</t>
  </si>
  <si>
    <t>2016 - 2020</t>
  </si>
  <si>
    <t>Итого по муниципальной программе, из них по ГРБС (без учета оплаты ранее принятых обязательств):</t>
  </si>
  <si>
    <t>Оплата ранее принятых обязательств</t>
  </si>
  <si>
    <t>1.5.</t>
  </si>
  <si>
    <t>1.6.</t>
  </si>
  <si>
    <t>2017-2020</t>
  </si>
  <si>
    <t>Финансовое обеспечение деятельности МКУ «ЦП НКО и ТОС».</t>
  </si>
  <si>
    <t xml:space="preserve">Приложение № 1 к муниципальной программе  «Поддержка социально ориентированных некоммерческих организаций в городском округе Тольятти на 2015 – 2020 годы»
</t>
  </si>
  <si>
    <r>
      <t>Предоставление субсидий</t>
    </r>
    <r>
      <rPr>
        <sz val="9"/>
        <color indexed="30"/>
        <rFont val="Times New Roman"/>
        <family val="1"/>
        <charset val="204"/>
      </rPr>
      <t xml:space="preserve"> СОНКО</t>
    </r>
    <r>
      <rPr>
        <sz val="9"/>
        <rFont val="Times New Roman"/>
        <family val="1"/>
        <charset val="204"/>
      </rPr>
      <t>, не являющимся государственными (муниципальными) учреждениями, на осуществление уставной деятельности</t>
    </r>
  </si>
  <si>
    <r>
      <t xml:space="preserve">Предоставление субсидий </t>
    </r>
    <r>
      <rPr>
        <sz val="9"/>
        <color indexed="30"/>
        <rFont val="Times New Roman"/>
        <family val="1"/>
        <charset val="204"/>
      </rPr>
      <t>СОНКО</t>
    </r>
    <r>
      <rPr>
        <sz val="9"/>
        <rFont val="Times New Roman"/>
        <family val="1"/>
        <charset val="204"/>
      </rPr>
      <t>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  </r>
  </si>
  <si>
    <r>
      <rPr>
        <sz val="9"/>
        <color indexed="30"/>
        <rFont val="Times New Roman"/>
        <family val="1"/>
        <charset val="204"/>
      </rPr>
      <t xml:space="preserve"> ДСО,</t>
    </r>
    <r>
      <rPr>
        <sz val="9"/>
        <rFont val="Times New Roman"/>
        <family val="1"/>
        <charset val="204"/>
      </rPr>
      <t xml:space="preserve"> ДЭР, МКУ «ЦП НКО и ТОС»</t>
    </r>
  </si>
  <si>
    <t>Финансовое обеспечение деятельности МКУ "ЦП НКО и ТОС", за исключением деятельности, осуществляемой МКУ "ЦП НКО и ТОС" в рамках  иных муниципальных программ</t>
  </si>
  <si>
    <t>Департамент по управлению муниципальным имуществом мэрии городского округа Тольятти – ДУМИ;</t>
  </si>
  <si>
    <t>Департамент общественной безопасности мэрии городского округа Тольятти - ДОБ;</t>
  </si>
  <si>
    <t>Департамент социальной поддержки населения мэрии городского округа Тольятти – ДСПН;</t>
  </si>
  <si>
    <t>Департамент социального обеспечения мэрии городского округа Тольятти – ДСО;</t>
  </si>
  <si>
    <t>Департамент экономического развития мэрии городского округа Тольятти – ДЭР;</t>
  </si>
  <si>
    <t>Департамент образования мэрии городского округа Тольятти - ДО;</t>
  </si>
  <si>
    <t>Департамент культуры мэрии городского округа Тольятти - ДК;</t>
  </si>
  <si>
    <t>Управление физической культуры и спорта мэрии городского округа Тольятти - УФКиС;</t>
  </si>
  <si>
    <t>Управление по оргработе и связям с общественностью мэрии городского округа Тольятти - УОРиСО</t>
  </si>
  <si>
    <t>2017 - 2020</t>
  </si>
  <si>
    <t xml:space="preserve">Приложение № 1 к постановлению администрации городского округа Тольятти                                                                                                                от  ____________ № ___________
</t>
  </si>
  <si>
    <r>
      <t xml:space="preserve">Размещение информации о деятельности СОНКО на официальном портале </t>
    </r>
    <r>
      <rPr>
        <sz val="9"/>
        <color indexed="10"/>
        <rFont val="Times New Roman"/>
        <family val="1"/>
        <charset val="204"/>
      </rPr>
      <t>мэрии городского округа Тольятти (до 20.03.2017) / администрации городского округа Тольятти (с 20.03.2017)</t>
    </r>
  </si>
  <si>
    <r>
      <t xml:space="preserve">Консультирование СОНКО органами </t>
    </r>
    <r>
      <rPr>
        <sz val="9"/>
        <color indexed="10"/>
        <rFont val="Times New Roman"/>
        <family val="1"/>
        <charset val="204"/>
      </rPr>
      <t>мэрии городского округа Тольятти (до 20.03.2017) / администрации городского округа Тольятти (с 20.03.2017)</t>
    </r>
  </si>
  <si>
    <r>
  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Тольятти, при </t>
    </r>
    <r>
      <rPr>
        <sz val="9"/>
        <color indexed="10"/>
        <rFont val="Times New Roman"/>
        <family val="1"/>
        <charset val="204"/>
      </rPr>
      <t>мэрии городского округа Тольятти (до 20.03.2017) / администрации городского округа Тольятти (с 20.03.2017)</t>
    </r>
  </si>
  <si>
    <r>
      <t xml:space="preserve">Органы </t>
    </r>
    <r>
      <rPr>
        <sz val="9"/>
        <color indexed="10"/>
        <rFont val="Times New Roman"/>
        <family val="1"/>
        <charset val="204"/>
      </rPr>
      <t>мэрии городского округа Тольятти (до 20.03.2017) / администрации городского округа Тольятти (с 20.03.2017</t>
    </r>
    <r>
      <rPr>
        <sz val="9"/>
        <rFont val="Times New Roman"/>
        <family val="1"/>
        <charset val="204"/>
      </rPr>
      <t>), МКУ «ЦП НКО и ТОС»</t>
    </r>
  </si>
  <si>
    <r>
      <t>Принятые сокращения органов</t>
    </r>
    <r>
      <rPr>
        <sz val="10"/>
        <color indexed="10"/>
        <rFont val="Times New Roman"/>
        <family val="1"/>
        <charset val="204"/>
      </rPr>
      <t xml:space="preserve"> мэрии городского округа Тольятти (до 20.03.2017) / администрации городского округа Тольятти (с 20.03.2017)</t>
    </r>
    <r>
      <rPr>
        <sz val="10"/>
        <rFont val="Times New Roman"/>
        <family val="1"/>
        <charset val="204"/>
      </rPr>
      <t xml:space="preserve"> , используемые  в Перечне мероприятий муниципальной программы:</t>
    </r>
  </si>
  <si>
    <r>
      <t xml:space="preserve">Департамент социального обеспечения </t>
    </r>
    <r>
      <rPr>
        <sz val="10"/>
        <color indexed="10"/>
        <rFont val="Times New Roman"/>
        <family val="1"/>
        <charset val="204"/>
      </rPr>
      <t xml:space="preserve">мэрии городского округа Тольятти (до 20.03.2017) / администрации городского округа Тольятти (с 20.03.2017) </t>
    </r>
    <r>
      <rPr>
        <sz val="10"/>
        <rFont val="Times New Roman"/>
        <family val="1"/>
        <charset val="204"/>
      </rPr>
      <t>– ДСО;</t>
    </r>
  </si>
  <si>
    <r>
      <t xml:space="preserve">Департамент экономического развития </t>
    </r>
    <r>
      <rPr>
        <sz val="10"/>
        <color indexed="10"/>
        <rFont val="Times New Roman"/>
        <family val="1"/>
        <charset val="204"/>
      </rPr>
      <t>мэрии городского округа Тольятти (до 20.03.2017) / администрации городского округа Тольятти (с 20.03.2017)</t>
    </r>
    <r>
      <rPr>
        <sz val="10"/>
        <rFont val="Times New Roman"/>
        <family val="1"/>
        <charset val="204"/>
      </rPr>
      <t xml:space="preserve"> – ДЭР;</t>
    </r>
  </si>
  <si>
    <r>
      <t xml:space="preserve">Департамент по управлению муниципальным имуществом </t>
    </r>
    <r>
      <rPr>
        <sz val="10"/>
        <color indexed="10"/>
        <rFont val="Times New Roman"/>
        <family val="1"/>
        <charset val="204"/>
      </rPr>
      <t xml:space="preserve">мэрии городского округа Тольятти (до 20.03.2017) / администрации городского округа Тольятти (с 20.03.2017) </t>
    </r>
    <r>
      <rPr>
        <sz val="10"/>
        <rFont val="Times New Roman"/>
        <family val="1"/>
        <charset val="204"/>
      </rPr>
      <t xml:space="preserve"> – ДУМИ;</t>
    </r>
  </si>
  <si>
    <r>
      <t xml:space="preserve">Департамент общественной безопасности мэрии </t>
    </r>
    <r>
      <rPr>
        <sz val="10"/>
        <color indexed="10"/>
        <rFont val="Times New Roman"/>
        <family val="1"/>
        <charset val="204"/>
      </rPr>
      <t xml:space="preserve">городского округа Тольятти (до 20.03.2017) / администрации городского округа Тольятти (с 20.03.2017) </t>
    </r>
    <r>
      <rPr>
        <sz val="10"/>
        <color indexed="30"/>
        <rFont val="Times New Roman"/>
        <family val="1"/>
        <charset val="204"/>
      </rPr>
      <t>- ДОБ;</t>
    </r>
  </si>
  <si>
    <r>
      <t xml:space="preserve">Департамент образования </t>
    </r>
    <r>
      <rPr>
        <sz val="10"/>
        <color indexed="10"/>
        <rFont val="Times New Roman"/>
        <family val="1"/>
        <charset val="204"/>
      </rPr>
      <t>мэрии городского округа Тольятти (до 20.03.2017) / администрации городского округа Тольятти (с 20.03.2017)</t>
    </r>
    <r>
      <rPr>
        <sz val="10"/>
        <color indexed="30"/>
        <rFont val="Times New Roman"/>
        <family val="1"/>
        <charset val="204"/>
      </rPr>
      <t xml:space="preserve"> - ДО;</t>
    </r>
  </si>
  <si>
    <r>
      <t xml:space="preserve">Департамент культуры </t>
    </r>
    <r>
      <rPr>
        <sz val="10"/>
        <color indexed="10"/>
        <rFont val="Times New Roman"/>
        <family val="1"/>
        <charset val="204"/>
      </rPr>
      <t xml:space="preserve">мэрии городского округа Тольятти (до 20.03.2017) / администрации городского округа Тольятти (с 20.03.2017) </t>
    </r>
    <r>
      <rPr>
        <sz val="10"/>
        <color indexed="30"/>
        <rFont val="Times New Roman"/>
        <family val="1"/>
        <charset val="204"/>
      </rPr>
      <t>- ДК;</t>
    </r>
  </si>
  <si>
    <r>
      <t xml:space="preserve">Управление физической культуры и спорта </t>
    </r>
    <r>
      <rPr>
        <sz val="10"/>
        <color indexed="10"/>
        <rFont val="Times New Roman"/>
        <family val="1"/>
        <charset val="204"/>
      </rPr>
      <t xml:space="preserve">мэрии городского округа Тольятти (до 20.03.2017) / администрации городского округа Тольятти (с 20.03.2017) </t>
    </r>
    <r>
      <rPr>
        <sz val="10"/>
        <color indexed="30"/>
        <rFont val="Times New Roman"/>
        <family val="1"/>
        <charset val="204"/>
      </rPr>
      <t>- УФКиС;</t>
    </r>
  </si>
  <si>
    <r>
      <t xml:space="preserve">Управление по оргработе и связям с общественностью </t>
    </r>
    <r>
      <rPr>
        <sz val="10"/>
        <color indexed="10"/>
        <rFont val="Times New Roman"/>
        <family val="1"/>
        <charset val="204"/>
      </rPr>
      <t xml:space="preserve">мэрии городского округа Тольятти (до 20.03.2017) / администрации городского округа Тольятти (с 20.03.2017) </t>
    </r>
    <r>
      <rPr>
        <sz val="10"/>
        <color indexed="30"/>
        <rFont val="Times New Roman"/>
        <family val="1"/>
        <charset val="204"/>
      </rPr>
      <t>- УОРиСО</t>
    </r>
  </si>
  <si>
    <r>
      <t>Приложение №</t>
    </r>
    <r>
      <rPr>
        <sz val="11"/>
        <color indexed="10"/>
        <rFont val="Times New Roman"/>
        <family val="1"/>
        <charset val="204"/>
      </rPr>
      <t xml:space="preserve"> 1 </t>
    </r>
    <r>
      <rPr>
        <sz val="11"/>
        <rFont val="Times New Roman"/>
        <family val="1"/>
        <charset val="204"/>
      </rPr>
      <t xml:space="preserve">к постановлению администрации городского округа Тольятти                                                                                                                от  ____________ № ___________
</t>
    </r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</si>
  <si>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</si>
  <si>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</si>
  <si>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r>
      <t>Органы</t>
    </r>
    <r>
      <rPr>
        <sz val="9"/>
        <color indexed="10"/>
        <rFont val="Times New Roman"/>
        <family val="1"/>
        <charset val="204"/>
      </rPr>
      <t xml:space="preserve"> мэрии городского округа Тольятти (до 20.03.2017) /администрации городского округа Тольятти (с 20.03.2017)</t>
    </r>
  </si>
  <si>
    <t xml:space="preserve">Управление взаимодействия с общественностью </t>
  </si>
  <si>
    <t>МКУ «ЦП НКО и ТОС», ДСПН (2015 год), ДСО (с 2016 года),Управление взаимодействия с общественностью с 31.05.2017</t>
  </si>
  <si>
    <t>МКУ «ЦП НКО и ТОС» , ДСПН (2015 год), ДСО (с 2016 года),Управление взаимодействия с общественностью с 31.05.2017</t>
  </si>
  <si>
    <t>УОРиСО, ДСПН (2015 год), ДСО (с 2016 года), ДО, ДК, ДОБ, УФКиС, МКУ «ЦП НКО и ТОС»,Управление взаимодействия с общественностью с 31.05.2017</t>
  </si>
  <si>
    <t>ДСПН (2015 год), ДСО (с 2016 года), ДУМИ, МКУ «ЦП НКО и ТОС» ,Управление взаимодействия с общественностью с 31.05.2017</t>
  </si>
  <si>
    <t>ДСПН (2015 год), ДСО (с 2016 года), МКУ «ЦП НКО и ТОС», ДУМИ,Управление взаимодействия с общественностью с 31.05.2017</t>
  </si>
  <si>
    <t>ДСПН (2015 год), ДСО (с 2016 года),Управление взаимодействия с общественностью с 31.05.2017</t>
  </si>
  <si>
    <t>Участие СОНКО в деятельности Совета по вопросам межэтнического и межконфессионального взаимодействия при мэрии городского округа Тольятти (до 20.03.2017) / администрации городского округа Тольятти (с 20.03.2017)</t>
  </si>
  <si>
    <t>Участие СОНКО в деятельности Совета по делам инвалидов при мэрии городского округа Тольятти (до 20.03.2017) / администрации городского округа Тольятти (с 20.03.2017)</t>
  </si>
  <si>
    <t>ДСПН (2015 год), ДСО (с 2016 года), ДЭР,  МКУ «ЦП НКО и ТОС»,Управление взаимодействия с общественностью с 31.05.2017</t>
  </si>
  <si>
    <t xml:space="preserve"> ДСО, ДЭР, МКУ «ЦП НКО и ТОС»,Управление взаимодействия с общественностью с 31.05.2017</t>
  </si>
  <si>
    <t>ДСО/Управление взаимодействия с общественностью с 31.05.2017</t>
  </si>
  <si>
    <t>Управление взаимодействия с общественностью с 31.05.2017г</t>
  </si>
  <si>
    <t>ДСО /Управление взаимодействия с общественностью с 31.05.2017</t>
  </si>
  <si>
    <t>ДСПН (2015 год),  Управление взаимодействия с общественностью (с 2020 года)</t>
  </si>
  <si>
    <t>Размещение информации о деятельности СОНКО на официальном портале мэрии городского округа Тольятти (до 20.03.2017) / администрации городского округа Тольятти (с 20.03.2017)</t>
  </si>
  <si>
    <t>Консультирование СОНКО органами мэрии городского округа Тольятти (до 20.03.2017) / администрации городского округа Тольятти (с 20.03.2017)</t>
  </si>
  <si>
    <t>Органы мэрии городского округа Тольятти (до 20.03.2017) /администрации городского округа Тольятти (с 20.03.2017)</t>
  </si>
  <si>
    <t>Участие СОНКО в деятельности координационного Совета по патриотическому воспитанию граждан, проживающих на территории городского округа Тольятти, при мэрии городского округа Тольятти (до 20.03.2017) / администрации городского округа Тольятти (с 20.03.2017)</t>
  </si>
  <si>
    <t>Принятые сокращения органов мэрии городского округа Тольятти (до 20.03.2017) / администрации городского округа Тольятти (с 20.03.2017) , используемые  в Перечне мероприятий муниципальной программы:</t>
  </si>
  <si>
    <t>Департамент социального обеспечения мэрии городского округа Тольятти (до 20.03.2017) / администрации городского округа Тольятти (с 20.03.2017) – ДСО;</t>
  </si>
  <si>
    <t>Департамент экономического развития мэрии городского округа Тольятти (до 20.03.2017) / администрации городского округа Тольятти (с 20.03.2017) – ДЭР;</t>
  </si>
  <si>
    <t>Департамент по управлению муниципальным имуществом мэрии городского округа Тольятти (до 20.03.2017) / администрации городского округа Тольятти (с 20.03.2017)  – ДУМИ;</t>
  </si>
  <si>
    <t>Департамент общественной безопасности мэрии городского округа Тольятти (до 20.03.2017) / администрации городского округа Тольятти (с 20.03.2017) - ДОБ;</t>
  </si>
  <si>
    <t>Департамент образования мэрии городского округа Тольятти (до 20.03.2017) / администрации городского округа Тольятти (с 20.03.2017) - ДО;</t>
  </si>
  <si>
    <t>Департамент культуры мэрии городского округа Тольятти (до 20.03.2017) / администрации городского округа Тольятти (с 20.03.2017) - ДК;</t>
  </si>
  <si>
    <t>Управление физической культуры и спорта мэрии городского округа Тольятти (до 20.03.2017) / администрации городского округа Тольятти (с 20.03.2017) - УФКиС;</t>
  </si>
  <si>
    <t>Управление по оргработе и связям с общественностью мэрии городского округа Тольятти (до 20.03.2017) / администрации городского округа Тольятти (с 20.03.2017) - УОРиСО</t>
  </si>
  <si>
    <t>2018 - 2020</t>
  </si>
  <si>
    <t>Расходы, связанные с награждением лауреатов именных премий главы городского округа Тольятти для лиц с  ограниченными возможностями здоровья и добровольцев из числа жителей городского округа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</si>
  <si>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</si>
  <si>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>1.7.</t>
  </si>
  <si>
    <t>1.8.</t>
  </si>
  <si>
    <t>2018-2020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</si>
  <si>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</si>
  <si>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ДСПН (2015 год),  УВО (с 2020 года)</t>
  </si>
  <si>
    <t>УВО</t>
  </si>
  <si>
    <t>ДСО/УВО с 31.05.2017</t>
  </si>
  <si>
    <t>ДСО /УВО с 31.05.2017</t>
  </si>
  <si>
    <t>ДСО/УВО с 2017 года</t>
  </si>
  <si>
    <t>Управление взаимодействия с общественностью администрации  городского округа Тольятти - УВО</t>
  </si>
  <si>
    <t xml:space="preserve">Приложение № 1 к постановлению администрации городского округа Тольятти                                                    
</t>
  </si>
  <si>
    <t xml:space="preserve">   от  ____________ № ___________</t>
  </si>
  <si>
    <t>Предоставление субсидий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</si>
  <si>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</si>
  <si>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 xml:space="preserve">Организация и проведение в городском округе Тольятти конференций, форумов, фестивалей по вопросам развития СОНКО, обмена опытом работы и реализации программ и проектов  </t>
  </si>
  <si>
    <r>
      <t xml:space="preserve">Задача 7. Обеспечение деятельности муниципальных учреждений городского округа Тольятти, осуществляющих деятельность, направленную на организацию </t>
    </r>
    <r>
      <rPr>
        <b/>
        <sz val="9"/>
        <color rgb="FFFF0000"/>
        <rFont val="Times New Roman"/>
        <family val="1"/>
        <charset val="204"/>
      </rPr>
      <t>поддержки общественных инициатив</t>
    </r>
  </si>
  <si>
    <t>ДСПН (2015 год), ДСО (с 2016 года по 20.06.2017), УВО  (с 21.06.2017)</t>
  </si>
  <si>
    <t xml:space="preserve"> ДСПН (2015 год), ДСО (с 2016 года по 20.06.2017), УВС  (с 21.06.2017)</t>
  </si>
  <si>
    <r>
      <t xml:space="preserve">Задача 2. Оказание информационной </t>
    </r>
    <r>
      <rPr>
        <b/>
        <sz val="9"/>
        <color rgb="FFFF0000"/>
        <rFont val="Times New Roman"/>
        <family val="1"/>
        <charset val="204"/>
      </rPr>
      <t xml:space="preserve">и образовательной </t>
    </r>
    <r>
      <rPr>
        <b/>
        <sz val="9"/>
        <rFont val="Times New Roman"/>
        <family val="1"/>
        <charset val="204"/>
      </rPr>
      <t>поддержки СОНКО</t>
    </r>
    <r>
      <rPr>
        <b/>
        <sz val="9"/>
        <color rgb="FFFF0000"/>
        <rFont val="Times New Roman"/>
        <family val="1"/>
        <charset val="204"/>
      </rPr>
      <t xml:space="preserve"> и добровольческим объединениям              </t>
    </r>
    <r>
      <rPr>
        <b/>
        <sz val="9"/>
        <rFont val="Times New Roman"/>
        <family val="1"/>
        <charset val="204"/>
      </rPr>
      <t xml:space="preserve">                         </t>
    </r>
  </si>
  <si>
    <t xml:space="preserve">МКУ "ЦП общественных инициатив" (УВО) </t>
  </si>
  <si>
    <t>Задача 5. Организация в городском округе Тольятти содействия СОНКО в развитии гражданского общества</t>
  </si>
  <si>
    <t>7.2.</t>
  </si>
  <si>
    <t>7.3.</t>
  </si>
  <si>
    <t>7.4.</t>
  </si>
  <si>
    <r>
      <t xml:space="preserve">ДСПН (2015 год), ДСО (с 2016 года по 20.06.2017), УВО  (с 21.06.2017), ДУМИ, МКУ «ЦП НКО и ТОС» </t>
    </r>
    <r>
      <rPr>
        <sz val="9"/>
        <color rgb="FFFF0000"/>
        <rFont val="Times New Roman"/>
        <family val="1"/>
        <charset val="204"/>
      </rPr>
      <t>(с 2015 года по 02.08.2017), МКУ "ЦП общественных инициатив (с 03.08.2017)</t>
    </r>
  </si>
  <si>
    <r>
      <t xml:space="preserve">МКУ «ЦП НКО и ТОС» </t>
    </r>
    <r>
      <rPr>
        <sz val="9"/>
        <color rgb="FFFF0000"/>
        <rFont val="Times New Roman"/>
        <family val="1"/>
        <charset val="204"/>
      </rPr>
      <t>(с 2015 года по 02.08.2017), МКУ "ЦП общественных инициатив (с 03.08.2017)</t>
    </r>
    <r>
      <rPr>
        <sz val="9"/>
        <rFont val="Times New Roman"/>
        <family val="1"/>
        <charset val="204"/>
      </rPr>
      <t>, ДСПН (2015 год), ДСО (с 2016 года по 20.06.2017), УВО  (с 21.06.2017)</t>
    </r>
  </si>
  <si>
    <r>
      <t xml:space="preserve">УОРиСО, ДСПН (2015 год), ДСО (с 2016 года по 20.06.2017), УВО  (с 21.06.2017), ДО, ДК, ДОБ, УФКиС, МКУ «ЦП НКО и ТОС» </t>
    </r>
    <r>
      <rPr>
        <sz val="9"/>
        <color rgb="FFFF0000"/>
        <rFont val="Times New Roman"/>
        <family val="1"/>
        <charset val="204"/>
      </rPr>
      <t xml:space="preserve"> (с 2015 года по 02.08.2017), МКУ "ЦП общественных инициатив (с 03.08.2017)</t>
    </r>
  </si>
  <si>
    <r>
      <t xml:space="preserve">МКУ «ЦП НКО и ТОС»  </t>
    </r>
    <r>
      <rPr>
        <sz val="9"/>
        <color rgb="FFFF0000"/>
        <rFont val="Times New Roman"/>
        <family val="1"/>
        <charset val="204"/>
      </rPr>
      <t>(с 2015 года по 02.08.2017), МКУ "ЦП общественных инициатив (с 03.08.2017)</t>
    </r>
  </si>
  <si>
    <r>
      <t xml:space="preserve">ДСПН (2015 год), ДСО (с 2016 года по 20.06.2017), УВО  (с 21.06.2017), МКУ «ЦП НКО и ТОС» </t>
    </r>
    <r>
      <rPr>
        <sz val="9"/>
        <color rgb="FFFF0000"/>
        <rFont val="Times New Roman"/>
        <family val="1"/>
        <charset val="204"/>
      </rPr>
      <t>(с 2015 года по 02.08.2017), МКУ "ЦП общественных инициатив (с 03.08.2017)</t>
    </r>
    <r>
      <rPr>
        <sz val="9"/>
        <rFont val="Times New Roman"/>
        <family val="1"/>
        <charset val="204"/>
      </rPr>
      <t>, ДУМИ</t>
    </r>
  </si>
  <si>
    <r>
      <t xml:space="preserve">Органы мэрии городского округа Тольятти (до 20.03.2017) / администрации городского округа Тольятти (с 20.03.2017), МКУ «ЦП НКО и ТОС»  </t>
    </r>
    <r>
      <rPr>
        <sz val="9"/>
        <color rgb="FFFF0000"/>
        <rFont val="Times New Roman"/>
        <family val="1"/>
        <charset val="204"/>
      </rPr>
      <t>(с 2015 года по 02.08.2017), МКУ "ЦП общественных инициатив (с 03.08.2017)</t>
    </r>
  </si>
  <si>
    <r>
      <t xml:space="preserve">ДСПН (2015 год), ДСО (с 2016 года по 20.06.2017), УВО  (с 21.06.2017), ДЭР,  МКУ «ЦП НКО и ТОС»  </t>
    </r>
    <r>
      <rPr>
        <sz val="9"/>
        <color rgb="FFFF0000"/>
        <rFont val="Times New Roman"/>
        <family val="1"/>
        <charset val="204"/>
      </rPr>
      <t>(с 2015 года по 02.08.2017), МКУ "ЦП общественных инициатив (с 03.08.2017)</t>
    </r>
  </si>
  <si>
    <r>
      <t xml:space="preserve">ДСПН (2015 год), ДСО (с 2016 года по 20.06.2017), УВО  (с 21.06.2017), ДЭР, МКУ «ЦП НКО и ТОС» </t>
    </r>
    <r>
      <rPr>
        <sz val="9"/>
        <color rgb="FFFF0000"/>
        <rFont val="Times New Roman"/>
        <family val="1"/>
        <charset val="204"/>
      </rPr>
      <t xml:space="preserve"> (с 2015 года по 02.08.2017), МКУ "ЦП общественных инициатив (с 03.08.2017)</t>
    </r>
  </si>
  <si>
    <t xml:space="preserve">Приложение № 1 к муниципальной программе  «Поддержка социально ориентированных некоммерческих организаций, содействие развитию некоммерческих организаций и общественных инициатив на 2015 – 2020 годы»
</t>
  </si>
  <si>
    <r>
      <t xml:space="preserve">Цель: </t>
    </r>
    <r>
      <rPr>
        <b/>
        <sz val="9"/>
        <color rgb="FFFF0000"/>
        <rFont val="Times New Roman"/>
        <family val="1"/>
        <charset val="204"/>
      </rPr>
      <t>поддержка</t>
    </r>
    <r>
      <rPr>
        <b/>
        <sz val="9"/>
        <rFont val="Times New Roman"/>
        <family val="1"/>
        <charset val="204"/>
      </rPr>
      <t xml:space="preserve"> СОНКО, </t>
    </r>
    <r>
      <rPr>
        <b/>
        <sz val="9"/>
        <color rgb="FFFF0000"/>
        <rFont val="Times New Roman"/>
        <family val="1"/>
        <charset val="204"/>
      </rPr>
      <t xml:space="preserve">содействие развитию НКО и общественных инициатив </t>
    </r>
    <r>
      <rPr>
        <b/>
        <sz val="9"/>
        <rFont val="Times New Roman"/>
        <family val="1"/>
        <charset val="204"/>
      </rPr>
      <t>на территории городского округа Тольятти</t>
    </r>
  </si>
  <si>
    <r>
      <t xml:space="preserve">Задача 1. Оказание финансовой поддержки </t>
    </r>
    <r>
      <rPr>
        <b/>
        <sz val="9"/>
        <color rgb="FFFF0000"/>
        <rFont val="Times New Roman"/>
        <family val="1"/>
        <charset val="204"/>
      </rPr>
      <t xml:space="preserve">на развитие общественных инициатив и реализацию социально значимых проектов СОНКО и НКО       </t>
    </r>
    <r>
      <rPr>
        <b/>
        <sz val="9"/>
        <rFont val="Times New Roman"/>
        <family val="1"/>
        <charset val="204"/>
      </rPr>
      <t xml:space="preserve">           </t>
    </r>
  </si>
  <si>
    <t>Финансовое обеспечение деятельности МКУ "ЦП общественных инициатив"</t>
  </si>
  <si>
    <t>Цель: поддержка СОНКО, содействие развитию НКО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</si>
  <si>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 и НКО                  </t>
  </si>
  <si>
    <t xml:space="preserve">Задача 2. Оказание информационной и образовательной поддержки СОНКО и добровольческим объединениям                                       </t>
  </si>
  <si>
    <t>МКУ «ЦП НКО и ТОС» (с 2015 года по 02.08.2017), МКУ "ЦП общественных инициатив (с 03.08.2017), ДСПН (2015 год), ДСО (с 2016 года по 20.06.2017), УВО  (с 21.06.2017)</t>
  </si>
  <si>
    <t>УОРиСО, ДСПН (2015 год), ДСО (с 2016 года по 20.06.2017), УВО  (с 21.06.2017), ДО, ДК, ДОБ, УФКиС, МКУ «ЦП НКО и ТОС»  (с 2015 года по 02.08.2017), МКУ "ЦП общественных инициатив (с 03.08.2017)</t>
  </si>
  <si>
    <t>МКУ «ЦП НКО и ТОС»  (с 2015 года по 02.08.2017), МКУ "ЦП общественных инициатив (с 03.08.2017)</t>
  </si>
  <si>
    <t>ДСПН (2015 год), ДСО (с 2016 года по 20.06.2017), УВО  (с 21.06.2017), ДУМИ, МКУ «ЦП НКО и ТОС» (с 2015 года по 02.08.2017), МКУ "ЦП общественных инициатив (с 03.08.2017)</t>
  </si>
  <si>
    <t>ДСПН (2015 год), ДСО (с 2016 года по 20.06.2017), УВО  (с 21.06.2017), МКУ «ЦП НКО и ТОС» (с 2015 года по 02.08.2017), МКУ "ЦП общественных инициатив (с 03.08.2017), ДУМИ</t>
  </si>
  <si>
    <t>Органы мэрии городского округа Тольятти (до 20.03.2017) / администрации городского округа Тольятти (с 20.03.2017), МКУ «ЦП НКО и ТОС»  (с 2015 года по 02.08.2017), МКУ "ЦП общественных инициатив (с 03.08.2017)</t>
  </si>
  <si>
    <t>ДСПН (2015 год), ДСО (с 2016 года по 20.06.2017), УВО  (с 21.06.2017), ДЭР,  МКУ «ЦП НКО и ТОС»  (с 2015 года по 02.08.2017), МКУ "ЦП общественных инициатив (с 03.08.2017)</t>
  </si>
  <si>
    <t>ДСПН (2015 год), ДСО (с 2016 года по 20.06.2017), УВО  (с 21.06.2017), ДЭР, МКУ «ЦП НКО и ТОС»  (с 2015 года по 02.08.2017), МКУ "ЦП общественных инициатив (с 03.08.2017)</t>
  </si>
  <si>
    <t>Задача 7.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</si>
  <si>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 xml:space="preserve"> ДСПН (2015 год), ДСО (с 2016 года по 20.06.2017), УВО (с 21.06.2017)</t>
  </si>
  <si>
    <t>ДСО /УВО с 21.06.2017</t>
  </si>
  <si>
    <t>Итого по ДСО/УВО с 21.06.2017</t>
  </si>
  <si>
    <t>Итого по УФКиС</t>
  </si>
  <si>
    <t>Итого по ДК</t>
  </si>
  <si>
    <t>Итого по ДОБ</t>
  </si>
  <si>
    <t>Итого оплата ранее принятых обязательств</t>
  </si>
  <si>
    <t>№ строки</t>
  </si>
  <si>
    <t xml:space="preserve">Приложение № 1 к муниципальной программе  «Поддержка социально ориентированных некоммерческих организаций, содействие развитию некоммерческих организаций и общественных инициатив в городском округе Тольятти на 2015 – 2020 годы»
</t>
  </si>
  <si>
    <t xml:space="preserve">Приложение к постановлению администрации городского округа Тольятти                                                    
</t>
  </si>
  <si>
    <t xml:space="preserve">Приложение № 1  к постановлению администрации городского округа Тольятти                                                    
</t>
  </si>
  <si>
    <t>2019-2020</t>
  </si>
  <si>
    <r>
      <t xml:space="preserve">Предоставление субсидий </t>
    </r>
    <r>
      <rPr>
        <sz val="9.5"/>
        <color rgb="FFFF0000"/>
        <rFont val="Times New Roman"/>
        <family val="1"/>
        <charset val="204"/>
      </rPr>
      <t>социально ориентированным</t>
    </r>
    <r>
      <rPr>
        <sz val="9.5"/>
        <rFont val="Times New Roman"/>
        <family val="1"/>
        <charset val="204"/>
      </rPr>
      <t xml:space="preserve">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  </r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</si>
  <si>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</si>
  <si>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 xml:space="preserve">Приложение  к постановлению администрации городского округа Тольятти                                                    
</t>
  </si>
  <si>
    <t xml:space="preserve">Приложение к муниципальной программе  «Поддержка социально ориентированных некоммерческих организаций, содействие развитию некоммерческих организаций и общественных инициатив в городском округе Тольятти на 2015 – 2020 годы»
</t>
  </si>
  <si>
    <t>1.9.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</si>
  <si>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созранение и защиту самобытности, культуры, языков и традиций народов Российской Федерации, в городском округе Тольятти</t>
  </si>
  <si>
    <t xml:space="preserve">Приложение  №1 к постановлению  администрации городского округа Тольятти                                                    
</t>
  </si>
  <si>
    <t xml:space="preserve">Приложение №1 к муниципальной программе  «Поддержка социально ориентированных некоммерческих организаций, содействие развитию некоммерческих организаций и общественных инициатив в городском округе Тольятти на 2015 – 2020 годы»
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</si>
</sst>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_ ;\-#,##0.0\ "/>
    <numFmt numFmtId="165" formatCode="#,##0.0"/>
    <numFmt numFmtId="166" formatCode="0.0"/>
  </numFmts>
  <fonts count="43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36"/>
      <name val="Times New Roman"/>
      <family val="1"/>
      <charset val="204"/>
    </font>
    <font>
      <sz val="11"/>
      <color indexed="51"/>
      <name val="Times New Roman"/>
      <family val="1"/>
      <charset val="204"/>
    </font>
    <font>
      <u/>
      <sz val="11"/>
      <name val="Times New Roman"/>
      <family val="1"/>
      <charset val="204"/>
    </font>
    <font>
      <sz val="9"/>
      <color indexed="3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43" fontId="19" fillId="0" borderId="0" applyFont="0" applyFill="0" applyBorder="0" applyAlignment="0" applyProtection="0"/>
  </cellStyleXfs>
  <cellXfs count="356">
    <xf numFmtId="0" fontId="0" fillId="0" borderId="0" xfId="0"/>
    <xf numFmtId="0" fontId="0" fillId="0" borderId="0" xfId="0" applyAlignment="1">
      <alignment vertical="top" wrapText="1"/>
    </xf>
    <xf numFmtId="0" fontId="22" fillId="0" borderId="0" xfId="0" applyFont="1" applyAlignment="1">
      <alignment vertical="top" wrapText="1"/>
    </xf>
    <xf numFmtId="16" fontId="23" fillId="0" borderId="1" xfId="0" applyNumberFormat="1" applyFont="1" applyBorder="1" applyAlignment="1">
      <alignment vertical="top" wrapText="1"/>
    </xf>
    <xf numFmtId="164" fontId="23" fillId="0" borderId="1" xfId="2" applyNumberFormat="1" applyFont="1" applyBorder="1" applyAlignment="1">
      <alignment horizontal="center" vertical="top" wrapText="1"/>
    </xf>
    <xf numFmtId="164" fontId="24" fillId="0" borderId="1" xfId="2" applyNumberFormat="1" applyFont="1" applyBorder="1" applyAlignment="1">
      <alignment horizontal="center" vertical="top" wrapText="1"/>
    </xf>
    <xf numFmtId="164" fontId="25" fillId="0" borderId="1" xfId="2" applyNumberFormat="1" applyFont="1" applyBorder="1" applyAlignment="1">
      <alignment horizontal="center" vertical="top" wrapText="1"/>
    </xf>
    <xf numFmtId="164" fontId="26" fillId="0" borderId="1" xfId="2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0" fillId="0" borderId="1" xfId="0" applyBorder="1"/>
    <xf numFmtId="0" fontId="23" fillId="0" borderId="1" xfId="0" applyFont="1" applyBorder="1" applyAlignment="1">
      <alignment horizontal="justify" vertical="top" wrapText="1"/>
    </xf>
    <xf numFmtId="0" fontId="20" fillId="0" borderId="1" xfId="1" applyBorder="1" applyAlignment="1" applyProtection="1">
      <alignment vertical="top" wrapText="1"/>
    </xf>
    <xf numFmtId="0" fontId="24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0" fillId="0" borderId="1" xfId="1" applyBorder="1" applyAlignment="1" applyProtection="1">
      <alignment horizontal="justify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165" fontId="24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Border="1" applyAlignment="1">
      <alignment horizontal="right" vertical="top" wrapText="1"/>
    </xf>
    <xf numFmtId="0" fontId="28" fillId="0" borderId="0" xfId="0" applyFont="1" applyAlignment="1">
      <alignment vertical="top" wrapText="1"/>
    </xf>
    <xf numFmtId="165" fontId="23" fillId="0" borderId="1" xfId="2" applyNumberFormat="1" applyFont="1" applyBorder="1" applyAlignment="1">
      <alignment horizontal="center" vertical="top" wrapText="1"/>
    </xf>
    <xf numFmtId="165" fontId="25" fillId="0" borderId="1" xfId="2" applyNumberFormat="1" applyFont="1" applyBorder="1" applyAlignment="1">
      <alignment horizontal="center" vertical="top" wrapText="1"/>
    </xf>
    <xf numFmtId="165" fontId="23" fillId="0" borderId="1" xfId="2" applyNumberFormat="1" applyFont="1" applyBorder="1" applyAlignment="1">
      <alignment vertical="top" wrapText="1"/>
    </xf>
    <xf numFmtId="165" fontId="25" fillId="0" borderId="1" xfId="2" applyNumberFormat="1" applyFont="1" applyBorder="1" applyAlignment="1">
      <alignment horizontal="right" vertical="top" wrapText="1"/>
    </xf>
    <xf numFmtId="165" fontId="28" fillId="0" borderId="1" xfId="0" applyNumberFormat="1" applyFont="1" applyBorder="1" applyAlignment="1">
      <alignment vertical="top" wrapText="1"/>
    </xf>
    <xf numFmtId="165" fontId="23" fillId="0" borderId="1" xfId="0" applyNumberFormat="1" applyFont="1" applyBorder="1" applyAlignment="1">
      <alignment horizontal="center" vertical="top" wrapText="1"/>
    </xf>
    <xf numFmtId="165" fontId="25" fillId="0" borderId="1" xfId="0" applyNumberFormat="1" applyFont="1" applyBorder="1" applyAlignment="1">
      <alignment horizontal="center" vertical="top" wrapText="1"/>
    </xf>
    <xf numFmtId="165" fontId="25" fillId="0" borderId="1" xfId="0" applyNumberFormat="1" applyFont="1" applyBorder="1" applyAlignment="1">
      <alignment horizontal="right" vertical="top" wrapText="1"/>
    </xf>
    <xf numFmtId="0" fontId="28" fillId="0" borderId="1" xfId="0" applyFont="1" applyBorder="1" applyAlignment="1">
      <alignment horizontal="center" vertical="top" wrapText="1"/>
    </xf>
    <xf numFmtId="49" fontId="28" fillId="0" borderId="0" xfId="0" applyNumberFormat="1" applyFont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horizontal="justify" vertical="top" wrapText="1"/>
    </xf>
    <xf numFmtId="0" fontId="3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3" fillId="0" borderId="1" xfId="2" applyNumberFormat="1" applyFont="1" applyBorder="1" applyAlignment="1">
      <alignment horizontal="center" vertical="top" wrapText="1"/>
    </xf>
    <xf numFmtId="164" fontId="9" fillId="0" borderId="1" xfId="2" applyNumberFormat="1" applyFont="1" applyBorder="1" applyAlignment="1">
      <alignment horizontal="center" vertical="top" wrapText="1"/>
    </xf>
    <xf numFmtId="16" fontId="3" fillId="0" borderId="1" xfId="0" applyNumberFormat="1" applyFont="1" applyBorder="1" applyAlignment="1">
      <alignment vertical="top" wrapText="1"/>
    </xf>
    <xf numFmtId="165" fontId="3" fillId="0" borderId="1" xfId="2" applyNumberFormat="1" applyFont="1" applyBorder="1" applyAlignment="1">
      <alignment horizontal="center" vertical="top" wrapText="1"/>
    </xf>
    <xf numFmtId="165" fontId="3" fillId="0" borderId="1" xfId="2" applyNumberFormat="1" applyFont="1" applyBorder="1" applyAlignment="1">
      <alignment vertical="top" wrapText="1"/>
    </xf>
    <xf numFmtId="165" fontId="7" fillId="0" borderId="1" xfId="0" applyNumberFormat="1" applyFont="1" applyBorder="1" applyAlignment="1">
      <alignment vertical="top" wrapText="1"/>
    </xf>
    <xf numFmtId="165" fontId="9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31" fillId="0" borderId="0" xfId="0" applyFont="1" applyAlignment="1">
      <alignment vertical="top" wrapText="1"/>
    </xf>
    <xf numFmtId="165" fontId="7" fillId="0" borderId="1" xfId="0" applyNumberFormat="1" applyFont="1" applyBorder="1" applyAlignment="1">
      <alignment horizontal="center" vertical="top" wrapText="1"/>
    </xf>
    <xf numFmtId="0" fontId="32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0" fillId="0" borderId="1" xfId="1" applyFont="1" applyBorder="1" applyAlignment="1" applyProtection="1">
      <alignment vertical="top" wrapText="1"/>
    </xf>
    <xf numFmtId="0" fontId="9" fillId="0" borderId="1" xfId="0" applyFont="1" applyBorder="1" applyAlignment="1">
      <alignment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30" fillId="0" borderId="1" xfId="0" applyFont="1" applyBorder="1"/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2" applyNumberFormat="1" applyFont="1" applyBorder="1" applyAlignment="1">
      <alignment horizontal="right" vertical="top" wrapText="1"/>
    </xf>
    <xf numFmtId="165" fontId="9" fillId="0" borderId="1" xfId="0" applyNumberFormat="1" applyFont="1" applyBorder="1" applyAlignment="1">
      <alignment horizontal="right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30" fillId="0" borderId="1" xfId="0" applyFont="1" applyBorder="1"/>
    <xf numFmtId="0" fontId="30" fillId="0" borderId="1" xfId="0" applyFont="1" applyBorder="1"/>
    <xf numFmtId="165" fontId="33" fillId="0" borderId="1" xfId="0" applyNumberFormat="1" applyFont="1" applyBorder="1" applyAlignment="1">
      <alignment horizontal="center" vertical="top" wrapText="1"/>
    </xf>
    <xf numFmtId="165" fontId="34" fillId="0" borderId="1" xfId="0" applyNumberFormat="1" applyFont="1" applyBorder="1" applyAlignment="1">
      <alignment vertical="top" wrapText="1"/>
    </xf>
    <xf numFmtId="0" fontId="30" fillId="0" borderId="1" xfId="0" applyFont="1" applyBorder="1"/>
    <xf numFmtId="0" fontId="6" fillId="2" borderId="0" xfId="0" applyFont="1" applyFill="1" applyAlignment="1">
      <alignment vertical="top" wrapText="1"/>
    </xf>
    <xf numFmtId="0" fontId="30" fillId="2" borderId="0" xfId="0" applyFont="1" applyFill="1" applyAlignment="1">
      <alignment vertical="top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top" wrapText="1"/>
    </xf>
    <xf numFmtId="164" fontId="3" fillId="2" borderId="1" xfId="2" applyNumberFormat="1" applyFont="1" applyFill="1" applyBorder="1" applyAlignment="1">
      <alignment horizontal="center" vertical="top" wrapText="1"/>
    </xf>
    <xf numFmtId="164" fontId="25" fillId="2" borderId="1" xfId="2" applyNumberFormat="1" applyFont="1" applyFill="1" applyBorder="1" applyAlignment="1">
      <alignment horizontal="center" vertical="top" wrapText="1"/>
    </xf>
    <xf numFmtId="164" fontId="9" fillId="2" borderId="1" xfId="2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165" fontId="35" fillId="0" borderId="1" xfId="2" applyNumberFormat="1" applyFont="1" applyBorder="1" applyAlignment="1">
      <alignment horizontal="center" vertical="top" wrapText="1"/>
    </xf>
    <xf numFmtId="165" fontId="36" fillId="0" borderId="1" xfId="0" applyNumberFormat="1" applyFont="1" applyBorder="1" applyAlignment="1">
      <alignment horizontal="center" vertical="top" wrapText="1"/>
    </xf>
    <xf numFmtId="165" fontId="35" fillId="0" borderId="1" xfId="0" applyNumberFormat="1" applyFont="1" applyBorder="1" applyAlignment="1">
      <alignment horizontal="center" vertical="top" wrapText="1"/>
    </xf>
    <xf numFmtId="165" fontId="37" fillId="0" borderId="1" xfId="0" applyNumberFormat="1" applyFont="1" applyBorder="1" applyAlignment="1">
      <alignment horizontal="center" vertical="top" wrapText="1"/>
    </xf>
    <xf numFmtId="0" fontId="30" fillId="0" borderId="1" xfId="0" applyFont="1" applyBorder="1"/>
    <xf numFmtId="0" fontId="3" fillId="2" borderId="1" xfId="0" applyFont="1" applyFill="1" applyBorder="1" applyAlignment="1">
      <alignment horizontal="center" vertical="top" wrapText="1"/>
    </xf>
    <xf numFmtId="165" fontId="25" fillId="2" borderId="1" xfId="2" applyNumberFormat="1" applyFont="1" applyFill="1" applyBorder="1" applyAlignment="1">
      <alignment horizontal="center" vertical="top" wrapText="1"/>
    </xf>
    <xf numFmtId="165" fontId="26" fillId="2" borderId="1" xfId="0" applyNumberFormat="1" applyFont="1" applyFill="1" applyBorder="1" applyAlignment="1">
      <alignment horizontal="center" vertical="top" wrapText="1"/>
    </xf>
    <xf numFmtId="165" fontId="25" fillId="2" borderId="1" xfId="0" applyNumberFormat="1" applyFont="1" applyFill="1" applyBorder="1" applyAlignment="1">
      <alignment horizontal="center" vertical="top" wrapText="1"/>
    </xf>
    <xf numFmtId="165" fontId="3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0" fillId="0" borderId="1" xfId="1" applyFont="1" applyBorder="1" applyAlignment="1" applyProtection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0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5" fontId="25" fillId="0" borderId="1" xfId="2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165" fontId="7" fillId="0" borderId="1" xfId="0" applyNumberFormat="1" applyFont="1" applyBorder="1" applyAlignment="1">
      <alignment horizontal="right" vertical="top" wrapText="1"/>
    </xf>
    <xf numFmtId="0" fontId="41" fillId="0" borderId="1" xfId="0" applyFont="1" applyBorder="1" applyAlignment="1">
      <alignment horizontal="justify" vertical="top" wrapText="1"/>
    </xf>
    <xf numFmtId="0" fontId="41" fillId="0" borderId="1" xfId="0" applyFont="1" applyBorder="1" applyAlignment="1">
      <alignment vertical="top" wrapText="1"/>
    </xf>
    <xf numFmtId="0" fontId="42" fillId="0" borderId="1" xfId="0" applyFont="1" applyFill="1" applyBorder="1" applyAlignment="1">
      <alignment vertical="top" wrapText="1"/>
    </xf>
    <xf numFmtId="0" fontId="42" fillId="0" borderId="1" xfId="0" applyFont="1" applyBorder="1" applyAlignment="1">
      <alignment vertical="top" wrapText="1"/>
    </xf>
    <xf numFmtId="165" fontId="25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vertical="top" wrapText="1"/>
    </xf>
    <xf numFmtId="165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5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0" fillId="0" borderId="1" xfId="0" applyFont="1" applyBorder="1"/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1" applyFont="1" applyBorder="1" applyAlignment="1" applyProtection="1">
      <alignment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165" fontId="26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0" fillId="0" borderId="1" xfId="0" applyFont="1" applyBorder="1"/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1" applyFont="1" applyBorder="1" applyAlignment="1" applyProtection="1">
      <alignment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0" fillId="0" borderId="1" xfId="1" applyFont="1" applyBorder="1" applyAlignment="1" applyProtection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0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0" fillId="0" borderId="1" xfId="1" applyFont="1" applyBorder="1" applyAlignment="1" applyProtection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16" fontId="25" fillId="0" borderId="1" xfId="0" applyNumberFormat="1" applyFont="1" applyBorder="1" applyAlignment="1">
      <alignment horizontal="justify" vertical="top" wrapText="1"/>
    </xf>
    <xf numFmtId="0" fontId="25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0" fillId="0" borderId="1" xfId="0" applyFont="1" applyBorder="1"/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1" applyFont="1" applyBorder="1" applyAlignment="1" applyProtection="1">
      <alignment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16" fontId="25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0" fillId="0" borderId="1" xfId="0" applyFont="1" applyBorder="1"/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1" applyFont="1" applyBorder="1" applyAlignment="1" applyProtection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0" fillId="0" borderId="1" xfId="1" applyFont="1" applyBorder="1" applyAlignment="1" applyProtection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0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0" fillId="0" borderId="1" xfId="0" applyFont="1" applyBorder="1"/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1" applyFont="1" applyBorder="1" applyAlignment="1" applyProtection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0" fillId="0" borderId="1" xfId="0" applyFont="1" applyBorder="1"/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1" applyFont="1" applyBorder="1" applyAlignment="1" applyProtection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0" fillId="0" borderId="1" xfId="0" applyFont="1" applyBorder="1"/>
    <xf numFmtId="0" fontId="3" fillId="0" borderId="1" xfId="0" applyFont="1" applyBorder="1" applyAlignment="1">
      <alignment horizontal="center" vertical="top" wrapText="1"/>
    </xf>
    <xf numFmtId="164" fontId="26" fillId="0" borderId="1" xfId="2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vertical="top" wrapText="1"/>
    </xf>
    <xf numFmtId="165" fontId="25" fillId="2" borderId="1" xfId="0" applyNumberFormat="1" applyFont="1" applyFill="1" applyBorder="1" applyAlignment="1">
      <alignment horizontal="right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0" fillId="0" borderId="1" xfId="0" applyBorder="1"/>
    <xf numFmtId="0" fontId="20" fillId="0" borderId="1" xfId="1" applyBorder="1" applyAlignment="1" applyProtection="1">
      <alignment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horizontal="justify" vertical="top" wrapText="1"/>
    </xf>
    <xf numFmtId="16" fontId="23" fillId="0" borderId="1" xfId="0" applyNumberFormat="1" applyFont="1" applyBorder="1" applyAlignment="1">
      <alignment horizontal="justify" vertical="top" wrapText="1"/>
    </xf>
    <xf numFmtId="0" fontId="27" fillId="0" borderId="0" xfId="0" applyFont="1" applyBorder="1" applyAlignment="1">
      <alignment horizontal="left" vertical="top" wrapText="1"/>
    </xf>
    <xf numFmtId="0" fontId="27" fillId="0" borderId="0" xfId="0" quotePrefix="1" applyFont="1" applyAlignment="1">
      <alignment horizontal="left" vertical="top" wrapText="1"/>
    </xf>
    <xf numFmtId="0" fontId="24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0" fillId="0" borderId="1" xfId="1" applyBorder="1" applyAlignment="1" applyProtection="1">
      <alignment horizontal="justify" vertical="top" wrapText="1"/>
    </xf>
    <xf numFmtId="49" fontId="28" fillId="0" borderId="0" xfId="0" applyNumberFormat="1" applyFont="1" applyAlignment="1">
      <alignment horizontal="center" vertical="top" wrapText="1"/>
    </xf>
    <xf numFmtId="49" fontId="38" fillId="0" borderId="0" xfId="0" applyNumberFormat="1" applyFont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8" fillId="0" borderId="0" xfId="0" quotePrefix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4" fillId="0" borderId="1" xfId="1" applyFont="1" applyBorder="1" applyAlignment="1" applyProtection="1">
      <alignment vertical="top" wrapText="1"/>
    </xf>
    <xf numFmtId="0" fontId="10" fillId="0" borderId="1" xfId="1" applyFont="1" applyBorder="1" applyAlignment="1" applyProtection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4" fillId="0" borderId="1" xfId="1" applyFont="1" applyBorder="1" applyAlignment="1" applyProtection="1">
      <alignment horizontal="justify" vertical="top" wrapText="1"/>
    </xf>
    <xf numFmtId="0" fontId="10" fillId="0" borderId="1" xfId="1" applyFont="1" applyBorder="1" applyAlignment="1" applyProtection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0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14" fillId="0" borderId="3" xfId="1" applyFont="1" applyBorder="1" applyAlignment="1" applyProtection="1">
      <alignment vertical="top" wrapText="1"/>
    </xf>
    <xf numFmtId="0" fontId="14" fillId="0" borderId="4" xfId="1" applyFont="1" applyBorder="1" applyAlignment="1" applyProtection="1">
      <alignment vertical="top" wrapText="1"/>
    </xf>
    <xf numFmtId="0" fontId="14" fillId="0" borderId="5" xfId="1" applyFont="1" applyBorder="1" applyAlignment="1" applyProtection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4" fillId="0" borderId="3" xfId="1" applyFont="1" applyBorder="1" applyAlignment="1" applyProtection="1">
      <alignment horizontal="justify" vertical="top" wrapText="1"/>
    </xf>
    <xf numFmtId="0" fontId="14" fillId="0" borderId="4" xfId="1" applyFont="1" applyBorder="1" applyAlignment="1" applyProtection="1">
      <alignment horizontal="justify" vertical="top" wrapText="1"/>
    </xf>
    <xf numFmtId="0" fontId="14" fillId="0" borderId="5" xfId="1" applyFont="1" applyBorder="1" applyAlignment="1" applyProtection="1">
      <alignment horizontal="justify" vertical="top" wrapText="1"/>
    </xf>
    <xf numFmtId="0" fontId="10" fillId="0" borderId="3" xfId="1" applyFont="1" applyBorder="1" applyAlignment="1" applyProtection="1">
      <alignment vertical="top" wrapText="1"/>
    </xf>
    <xf numFmtId="0" fontId="10" fillId="0" borderId="4" xfId="1" applyFont="1" applyBorder="1" applyAlignment="1" applyProtection="1">
      <alignment vertical="top" wrapText="1"/>
    </xf>
    <xf numFmtId="0" fontId="10" fillId="0" borderId="5" xfId="1" applyFont="1" applyBorder="1" applyAlignment="1" applyProtection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39" fillId="0" borderId="0" xfId="0" quotePrefix="1" applyFont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40" fillId="0" borderId="0" xfId="0" applyFont="1" applyAlignment="1">
      <alignment horizontal="left" vertical="top" wrapText="1"/>
    </xf>
    <xf numFmtId="0" fontId="25" fillId="0" borderId="3" xfId="0" applyFont="1" applyBorder="1" applyAlignment="1">
      <alignment horizontal="justify" vertical="top" wrapText="1"/>
    </xf>
    <xf numFmtId="0" fontId="25" fillId="0" borderId="4" xfId="0" applyFont="1" applyBorder="1" applyAlignment="1">
      <alignment horizontal="justify" vertical="top" wrapText="1"/>
    </xf>
    <xf numFmtId="0" fontId="25" fillId="0" borderId="5" xfId="0" applyFont="1" applyBorder="1" applyAlignment="1">
      <alignment horizontal="justify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16" fontId="25" fillId="0" borderId="1" xfId="0" applyNumberFormat="1" applyFont="1" applyBorder="1" applyAlignment="1">
      <alignment horizontal="justify" vertical="top" wrapText="1"/>
    </xf>
    <xf numFmtId="0" fontId="41" fillId="0" borderId="3" xfId="0" applyFont="1" applyBorder="1" applyAlignment="1">
      <alignment horizontal="justify" vertical="top" wrapText="1"/>
    </xf>
    <xf numFmtId="0" fontId="41" fillId="0" borderId="5" xfId="0" applyFont="1" applyBorder="1" applyAlignment="1">
      <alignment horizontal="justify" vertical="top" wrapText="1"/>
    </xf>
    <xf numFmtId="0" fontId="25" fillId="0" borderId="1" xfId="0" applyFont="1" applyBorder="1" applyAlignment="1">
      <alignment vertical="top" wrapText="1"/>
    </xf>
    <xf numFmtId="0" fontId="21" fillId="0" borderId="1" xfId="0" applyFont="1" applyBorder="1"/>
    <xf numFmtId="49" fontId="8" fillId="0" borderId="0" xfId="0" applyNumberFormat="1" applyFont="1" applyAlignment="1">
      <alignment horizontal="center" vertical="top" wrapText="1"/>
    </xf>
    <xf numFmtId="49" fontId="8" fillId="0" borderId="0" xfId="0" applyNumberFormat="1" applyFont="1" applyFill="1" applyAlignment="1">
      <alignment horizontal="center" vertical="top" wrapText="1"/>
    </xf>
    <xf numFmtId="16" fontId="3" fillId="0" borderId="1" xfId="0" applyNumberFormat="1" applyFont="1" applyBorder="1" applyAlignment="1">
      <alignment vertical="top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69"/>
  <sheetViews>
    <sheetView topLeftCell="A45" zoomScale="90" zoomScaleNormal="90" workbookViewId="0">
      <selection activeCell="A43" sqref="A1:IV65536"/>
    </sheetView>
  </sheetViews>
  <sheetFormatPr defaultRowHeight="48.75" customHeight="1"/>
  <cols>
    <col min="1" max="1" width="6.28515625" style="1" customWidth="1"/>
    <col min="2" max="2" width="3.140625" style="1" hidden="1" customWidth="1"/>
    <col min="3" max="3" width="30" style="1" customWidth="1"/>
    <col min="4" max="4" width="13.85546875" style="1" customWidth="1"/>
    <col min="5" max="5" width="9.5703125" style="1" customWidth="1"/>
    <col min="6" max="6" width="8.42578125" style="1" customWidth="1"/>
    <col min="7" max="7" width="8.5703125" style="1" customWidth="1"/>
    <col min="8" max="9" width="4.85546875" style="1" customWidth="1"/>
    <col min="10" max="10" width="4.28515625" style="1" customWidth="1"/>
    <col min="11" max="11" width="8" style="1" customWidth="1"/>
    <col min="12" max="12" width="7.5703125" style="1" customWidth="1"/>
    <col min="13" max="15" width="4" style="1" customWidth="1"/>
    <col min="16" max="16" width="8" style="1" customWidth="1"/>
    <col min="17" max="17" width="7.7109375" style="1" customWidth="1"/>
    <col min="18" max="18" width="3.85546875" style="1" customWidth="1"/>
    <col min="19" max="20" width="4" style="1" customWidth="1"/>
    <col min="21" max="21" width="7.7109375" style="1" customWidth="1"/>
    <col min="22" max="22" width="8" style="1" customWidth="1"/>
    <col min="23" max="23" width="4" style="1" customWidth="1"/>
    <col min="24" max="25" width="3.85546875" style="1" customWidth="1"/>
    <col min="26" max="26" width="8.140625" style="1" customWidth="1"/>
    <col min="27" max="27" width="7.85546875" style="1" customWidth="1"/>
    <col min="28" max="28" width="3.85546875" style="1" customWidth="1"/>
    <col min="29" max="29" width="4" style="1" customWidth="1"/>
    <col min="30" max="30" width="3.85546875" style="1" customWidth="1"/>
    <col min="31" max="31" width="7.7109375" style="1" customWidth="1"/>
    <col min="32" max="32" width="8.140625" style="1" customWidth="1"/>
    <col min="33" max="35" width="3.85546875" style="1" customWidth="1"/>
    <col min="36" max="36" width="8.42578125" style="1" customWidth="1"/>
    <col min="37" max="37" width="8.28515625" style="24" customWidth="1"/>
    <col min="38" max="40" width="3.85546875" style="24" customWidth="1"/>
    <col min="41" max="16384" width="9.140625" style="1"/>
  </cols>
  <sheetData>
    <row r="1" spans="1:40" ht="31.5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V1" s="34"/>
      <c r="W1" s="34"/>
      <c r="X1" s="34"/>
      <c r="Y1" s="34"/>
      <c r="Z1" s="34"/>
      <c r="AA1" s="284" t="s">
        <v>108</v>
      </c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</row>
    <row r="2" spans="1:40" ht="51" customHeight="1">
      <c r="V2" s="34"/>
      <c r="W2" s="34"/>
      <c r="X2" s="34"/>
      <c r="Y2" s="34"/>
      <c r="Z2" s="34"/>
      <c r="AA2" s="285" t="s">
        <v>124</v>
      </c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</row>
    <row r="3" spans="1:40" ht="14.25" customHeight="1"/>
    <row r="4" spans="1:40" ht="18.75" customHeight="1">
      <c r="A4" s="286" t="s">
        <v>0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</row>
    <row r="5" spans="1:40" ht="13.5" customHeight="1">
      <c r="A5" s="262" t="s">
        <v>87</v>
      </c>
      <c r="B5" s="262"/>
      <c r="C5" s="262" t="s">
        <v>98</v>
      </c>
      <c r="D5" s="264" t="s">
        <v>93</v>
      </c>
      <c r="E5" s="262" t="s">
        <v>99</v>
      </c>
      <c r="F5" s="262" t="s">
        <v>94</v>
      </c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</row>
    <row r="6" spans="1:40" ht="15.75" customHeight="1">
      <c r="A6" s="262"/>
      <c r="B6" s="262"/>
      <c r="C6" s="262"/>
      <c r="D6" s="264"/>
      <c r="E6" s="262"/>
      <c r="F6" s="262" t="s">
        <v>102</v>
      </c>
      <c r="G6" s="262"/>
      <c r="H6" s="262"/>
      <c r="I6" s="262"/>
      <c r="J6" s="262"/>
      <c r="K6" s="262" t="s">
        <v>110</v>
      </c>
      <c r="L6" s="262"/>
      <c r="M6" s="262"/>
      <c r="N6" s="262"/>
      <c r="O6" s="262"/>
      <c r="P6" s="262" t="s">
        <v>111</v>
      </c>
      <c r="Q6" s="262"/>
      <c r="R6" s="262"/>
      <c r="S6" s="262"/>
      <c r="T6" s="262"/>
      <c r="U6" s="262" t="s">
        <v>112</v>
      </c>
      <c r="V6" s="262"/>
      <c r="W6" s="262"/>
      <c r="X6" s="262"/>
      <c r="Y6" s="262"/>
      <c r="Z6" s="262" t="s">
        <v>113</v>
      </c>
      <c r="AA6" s="262"/>
      <c r="AB6" s="262"/>
      <c r="AC6" s="262"/>
      <c r="AD6" s="262"/>
      <c r="AE6" s="262" t="s">
        <v>114</v>
      </c>
      <c r="AF6" s="262"/>
      <c r="AG6" s="262"/>
      <c r="AH6" s="262"/>
      <c r="AI6" s="262"/>
      <c r="AJ6" s="262" t="s">
        <v>1</v>
      </c>
      <c r="AK6" s="262"/>
      <c r="AL6" s="262"/>
      <c r="AM6" s="262"/>
      <c r="AN6" s="262"/>
    </row>
    <row r="7" spans="1:40" ht="68.25" customHeight="1">
      <c r="A7" s="262"/>
      <c r="B7" s="262"/>
      <c r="C7" s="262"/>
      <c r="D7" s="264"/>
      <c r="E7" s="262"/>
      <c r="F7" s="20" t="s">
        <v>100</v>
      </c>
      <c r="G7" s="18" t="s">
        <v>103</v>
      </c>
      <c r="H7" s="18" t="s">
        <v>104</v>
      </c>
      <c r="I7" s="18" t="s">
        <v>105</v>
      </c>
      <c r="J7" s="19" t="s">
        <v>101</v>
      </c>
      <c r="K7" s="20" t="s">
        <v>100</v>
      </c>
      <c r="L7" s="18" t="s">
        <v>103</v>
      </c>
      <c r="M7" s="18" t="s">
        <v>104</v>
      </c>
      <c r="N7" s="18" t="s">
        <v>105</v>
      </c>
      <c r="O7" s="19" t="s">
        <v>101</v>
      </c>
      <c r="P7" s="20" t="s">
        <v>100</v>
      </c>
      <c r="Q7" s="18" t="s">
        <v>103</v>
      </c>
      <c r="R7" s="18" t="s">
        <v>104</v>
      </c>
      <c r="S7" s="18" t="s">
        <v>105</v>
      </c>
      <c r="T7" s="19" t="s">
        <v>101</v>
      </c>
      <c r="U7" s="20" t="s">
        <v>100</v>
      </c>
      <c r="V7" s="18" t="s">
        <v>103</v>
      </c>
      <c r="W7" s="18" t="s">
        <v>104</v>
      </c>
      <c r="X7" s="18" t="s">
        <v>105</v>
      </c>
      <c r="Y7" s="19" t="s">
        <v>101</v>
      </c>
      <c r="Z7" s="20" t="s">
        <v>100</v>
      </c>
      <c r="AA7" s="18" t="s">
        <v>103</v>
      </c>
      <c r="AB7" s="18" t="s">
        <v>104</v>
      </c>
      <c r="AC7" s="18" t="s">
        <v>105</v>
      </c>
      <c r="AD7" s="19" t="s">
        <v>101</v>
      </c>
      <c r="AE7" s="20" t="s">
        <v>100</v>
      </c>
      <c r="AF7" s="18" t="s">
        <v>103</v>
      </c>
      <c r="AG7" s="18" t="s">
        <v>104</v>
      </c>
      <c r="AH7" s="18" t="s">
        <v>105</v>
      </c>
      <c r="AI7" s="19" t="s">
        <v>101</v>
      </c>
      <c r="AJ7" s="20" t="s">
        <v>100</v>
      </c>
      <c r="AK7" s="18" t="s">
        <v>103</v>
      </c>
      <c r="AL7" s="18" t="s">
        <v>104</v>
      </c>
      <c r="AM7" s="18" t="s">
        <v>105</v>
      </c>
      <c r="AN7" s="19" t="s">
        <v>101</v>
      </c>
    </row>
    <row r="8" spans="1:40" ht="12.75" customHeight="1">
      <c r="A8" s="281">
        <v>1</v>
      </c>
      <c r="B8" s="265"/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  <c r="Z8" s="35">
        <v>25</v>
      </c>
      <c r="AA8" s="35">
        <v>26</v>
      </c>
      <c r="AB8" s="35">
        <v>27</v>
      </c>
      <c r="AC8" s="35">
        <v>28</v>
      </c>
      <c r="AD8" s="35">
        <v>29</v>
      </c>
      <c r="AE8" s="35">
        <v>30</v>
      </c>
      <c r="AF8" s="35">
        <v>31</v>
      </c>
      <c r="AG8" s="35">
        <v>32</v>
      </c>
      <c r="AH8" s="35">
        <v>33</v>
      </c>
      <c r="AI8" s="35">
        <v>34</v>
      </c>
      <c r="AJ8" s="35">
        <v>35</v>
      </c>
      <c r="AK8" s="33">
        <v>36</v>
      </c>
      <c r="AL8" s="33">
        <v>37</v>
      </c>
      <c r="AM8" s="33">
        <v>38</v>
      </c>
      <c r="AN8" s="33">
        <v>39</v>
      </c>
    </row>
    <row r="9" spans="1:40" ht="14.25" customHeight="1">
      <c r="A9" s="270" t="s">
        <v>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2"/>
    </row>
    <row r="10" spans="1:40" ht="15.75" customHeight="1">
      <c r="A10" s="282" t="s">
        <v>3</v>
      </c>
      <c r="B10" s="265"/>
      <c r="C10" s="270" t="s">
        <v>4</v>
      </c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2"/>
    </row>
    <row r="11" spans="1:40" ht="116.25" customHeight="1">
      <c r="A11" s="263" t="s">
        <v>5</v>
      </c>
      <c r="B11" s="265"/>
      <c r="C11" s="37" t="s">
        <v>109</v>
      </c>
      <c r="D11" s="38" t="s">
        <v>115</v>
      </c>
      <c r="E11" s="16" t="s">
        <v>107</v>
      </c>
      <c r="F11" s="4">
        <f>G11+H11+I11+J11</f>
        <v>1000</v>
      </c>
      <c r="G11" s="4">
        <v>1000</v>
      </c>
      <c r="H11" s="4">
        <v>0</v>
      </c>
      <c r="I11" s="4">
        <v>0</v>
      </c>
      <c r="J11" s="4">
        <v>0</v>
      </c>
      <c r="K11" s="4">
        <f>L11+M11+N11+O11</f>
        <v>0</v>
      </c>
      <c r="L11" s="6">
        <v>0</v>
      </c>
      <c r="M11" s="6">
        <v>0</v>
      </c>
      <c r="N11" s="6">
        <v>0</v>
      </c>
      <c r="O11" s="6">
        <v>0</v>
      </c>
      <c r="P11" s="4">
        <f>Q11+R11+S11+T11</f>
        <v>0</v>
      </c>
      <c r="Q11" s="6">
        <v>0</v>
      </c>
      <c r="R11" s="6">
        <v>0</v>
      </c>
      <c r="S11" s="6">
        <v>0</v>
      </c>
      <c r="T11" s="6">
        <v>0</v>
      </c>
      <c r="U11" s="4">
        <f>V11+W11+X11+Y11</f>
        <v>0</v>
      </c>
      <c r="V11" s="6">
        <v>0</v>
      </c>
      <c r="W11" s="6">
        <v>0</v>
      </c>
      <c r="X11" s="6">
        <v>0</v>
      </c>
      <c r="Y11" s="6">
        <v>0</v>
      </c>
      <c r="Z11" s="4">
        <f>AA11+AB11+AC11+AD11</f>
        <v>1000</v>
      </c>
      <c r="AA11" s="4">
        <v>1000</v>
      </c>
      <c r="AB11" s="4">
        <v>0</v>
      </c>
      <c r="AC11" s="4">
        <v>0</v>
      </c>
      <c r="AD11" s="4">
        <v>0</v>
      </c>
      <c r="AE11" s="4">
        <f>AF11+AG11+AH11+AI11</f>
        <v>1000</v>
      </c>
      <c r="AF11" s="4">
        <v>1000</v>
      </c>
      <c r="AG11" s="4">
        <v>0</v>
      </c>
      <c r="AH11" s="4">
        <v>0</v>
      </c>
      <c r="AI11" s="4">
        <v>0</v>
      </c>
      <c r="AJ11" s="4">
        <f>AK11+AL11+AM11+AN11</f>
        <v>3000</v>
      </c>
      <c r="AK11" s="6">
        <f t="shared" ref="AK11:AN14" si="0">G11+L11+Q11+V11+AA11+AF11</f>
        <v>3000</v>
      </c>
      <c r="AL11" s="6">
        <f t="shared" si="0"/>
        <v>0</v>
      </c>
      <c r="AM11" s="6">
        <f t="shared" si="0"/>
        <v>0</v>
      </c>
      <c r="AN11" s="6">
        <f t="shared" si="0"/>
        <v>0</v>
      </c>
    </row>
    <row r="12" spans="1:40" ht="104.25" customHeight="1">
      <c r="A12" s="263" t="s">
        <v>7</v>
      </c>
      <c r="B12" s="265"/>
      <c r="C12" s="36" t="s">
        <v>8</v>
      </c>
      <c r="D12" s="10" t="s">
        <v>9</v>
      </c>
      <c r="E12" s="16" t="s">
        <v>107</v>
      </c>
      <c r="F12" s="4">
        <f>G12+H12+I12+J12</f>
        <v>650</v>
      </c>
      <c r="G12" s="4">
        <v>650</v>
      </c>
      <c r="H12" s="4">
        <v>0</v>
      </c>
      <c r="I12" s="4">
        <v>0</v>
      </c>
      <c r="J12" s="4">
        <v>0</v>
      </c>
      <c r="K12" s="4">
        <f>L12+M12+N12+O12</f>
        <v>325</v>
      </c>
      <c r="L12" s="6">
        <v>325</v>
      </c>
      <c r="M12" s="6">
        <v>0</v>
      </c>
      <c r="N12" s="6">
        <v>0</v>
      </c>
      <c r="O12" s="6">
        <v>0</v>
      </c>
      <c r="P12" s="4">
        <f>Q12+R12+S12+T12</f>
        <v>0</v>
      </c>
      <c r="Q12" s="6">
        <v>0</v>
      </c>
      <c r="R12" s="6">
        <v>0</v>
      </c>
      <c r="S12" s="6">
        <v>0</v>
      </c>
      <c r="T12" s="6">
        <v>0</v>
      </c>
      <c r="U12" s="4">
        <f>V12+W12+X12+Y12</f>
        <v>0</v>
      </c>
      <c r="V12" s="6">
        <v>0</v>
      </c>
      <c r="W12" s="6">
        <v>0</v>
      </c>
      <c r="X12" s="6">
        <v>0</v>
      </c>
      <c r="Y12" s="6">
        <v>0</v>
      </c>
      <c r="Z12" s="4">
        <f>AA12+AB12+AC12+AD12</f>
        <v>650</v>
      </c>
      <c r="AA12" s="4">
        <v>650</v>
      </c>
      <c r="AB12" s="4">
        <v>0</v>
      </c>
      <c r="AC12" s="4">
        <v>0</v>
      </c>
      <c r="AD12" s="4">
        <v>0</v>
      </c>
      <c r="AE12" s="4">
        <f>AF12+AG12+AH12+AI12</f>
        <v>650</v>
      </c>
      <c r="AF12" s="4">
        <v>650</v>
      </c>
      <c r="AG12" s="4">
        <v>0</v>
      </c>
      <c r="AH12" s="4">
        <v>0</v>
      </c>
      <c r="AI12" s="4">
        <v>0</v>
      </c>
      <c r="AJ12" s="4">
        <f>AK12+AL12+AM12+AN12</f>
        <v>2275</v>
      </c>
      <c r="AK12" s="6">
        <f t="shared" si="0"/>
        <v>2275</v>
      </c>
      <c r="AL12" s="6">
        <f t="shared" si="0"/>
        <v>0</v>
      </c>
      <c r="AM12" s="6">
        <f t="shared" si="0"/>
        <v>0</v>
      </c>
      <c r="AN12" s="6">
        <f t="shared" si="0"/>
        <v>0</v>
      </c>
    </row>
    <row r="13" spans="1:40" ht="86.25" customHeight="1">
      <c r="A13" s="263" t="s">
        <v>10</v>
      </c>
      <c r="B13" s="265"/>
      <c r="C13" s="10" t="s">
        <v>11</v>
      </c>
      <c r="D13" s="10" t="s">
        <v>12</v>
      </c>
      <c r="E13" s="16" t="s">
        <v>89</v>
      </c>
      <c r="F13" s="4">
        <f>G13+H13+I13+J13</f>
        <v>0</v>
      </c>
      <c r="G13" s="4">
        <v>0</v>
      </c>
      <c r="H13" s="4">
        <v>0</v>
      </c>
      <c r="I13" s="4">
        <v>0</v>
      </c>
      <c r="J13" s="4">
        <v>0</v>
      </c>
      <c r="K13" s="4">
        <f>L13+M13+N13+O13</f>
        <v>0</v>
      </c>
      <c r="L13" s="4">
        <v>0</v>
      </c>
      <c r="M13" s="4">
        <v>0</v>
      </c>
      <c r="N13" s="4">
        <v>0</v>
      </c>
      <c r="O13" s="4">
        <v>0</v>
      </c>
      <c r="P13" s="4">
        <f>Q13+R13+S13+T13</f>
        <v>0</v>
      </c>
      <c r="Q13" s="4">
        <v>0</v>
      </c>
      <c r="R13" s="4">
        <v>0</v>
      </c>
      <c r="S13" s="4">
        <v>0</v>
      </c>
      <c r="T13" s="4">
        <v>0</v>
      </c>
      <c r="U13" s="4">
        <f>V13+W13+X13+Y13</f>
        <v>0</v>
      </c>
      <c r="V13" s="6">
        <v>0</v>
      </c>
      <c r="W13" s="6">
        <v>0</v>
      </c>
      <c r="X13" s="6">
        <v>0</v>
      </c>
      <c r="Y13" s="6">
        <v>0</v>
      </c>
      <c r="Z13" s="4">
        <f>AA13+AB13+AC13+AD13</f>
        <v>1500</v>
      </c>
      <c r="AA13" s="6">
        <v>1500</v>
      </c>
      <c r="AB13" s="6">
        <v>0</v>
      </c>
      <c r="AC13" s="6">
        <v>0</v>
      </c>
      <c r="AD13" s="6">
        <v>0</v>
      </c>
      <c r="AE13" s="4">
        <f>AF13+AG13+AH13+AI13</f>
        <v>0</v>
      </c>
      <c r="AF13" s="4">
        <v>0</v>
      </c>
      <c r="AG13" s="4">
        <v>0</v>
      </c>
      <c r="AH13" s="4">
        <v>0</v>
      </c>
      <c r="AI13" s="4">
        <v>0</v>
      </c>
      <c r="AJ13" s="4">
        <f>AK13+AL13+AM13+AN13</f>
        <v>1500</v>
      </c>
      <c r="AK13" s="6">
        <f t="shared" si="0"/>
        <v>1500</v>
      </c>
      <c r="AL13" s="6">
        <f t="shared" si="0"/>
        <v>0</v>
      </c>
      <c r="AM13" s="6">
        <f t="shared" si="0"/>
        <v>0</v>
      </c>
      <c r="AN13" s="6">
        <f t="shared" si="0"/>
        <v>0</v>
      </c>
    </row>
    <row r="14" spans="1:40" ht="123.75" customHeight="1">
      <c r="A14" s="263" t="s">
        <v>13</v>
      </c>
      <c r="B14" s="265"/>
      <c r="C14" s="37" t="s">
        <v>14</v>
      </c>
      <c r="D14" s="10" t="s">
        <v>15</v>
      </c>
      <c r="E14" s="16" t="s">
        <v>89</v>
      </c>
      <c r="F14" s="4">
        <f>G14+H14+I14+J14</f>
        <v>1000</v>
      </c>
      <c r="G14" s="4">
        <v>1000</v>
      </c>
      <c r="H14" s="4">
        <v>0</v>
      </c>
      <c r="I14" s="4">
        <v>0</v>
      </c>
      <c r="J14" s="4">
        <v>0</v>
      </c>
      <c r="K14" s="4">
        <f>L14+M14+N14+O14</f>
        <v>1000</v>
      </c>
      <c r="L14" s="4">
        <v>1000</v>
      </c>
      <c r="M14" s="4">
        <v>0</v>
      </c>
      <c r="N14" s="4">
        <v>0</v>
      </c>
      <c r="O14" s="4">
        <v>0</v>
      </c>
      <c r="P14" s="4">
        <f>Q14+R14+S14+T14</f>
        <v>975</v>
      </c>
      <c r="Q14" s="6">
        <v>975</v>
      </c>
      <c r="R14" s="6">
        <v>0</v>
      </c>
      <c r="S14" s="6">
        <v>0</v>
      </c>
      <c r="T14" s="6">
        <v>0</v>
      </c>
      <c r="U14" s="4">
        <f>V14+W14+X14+Y14</f>
        <v>990</v>
      </c>
      <c r="V14" s="6">
        <v>990</v>
      </c>
      <c r="W14" s="6">
        <v>0</v>
      </c>
      <c r="X14" s="6">
        <v>0</v>
      </c>
      <c r="Y14" s="6">
        <v>0</v>
      </c>
      <c r="Z14" s="4">
        <f>AA14+AB14+AC14+AD14</f>
        <v>1000</v>
      </c>
      <c r="AA14" s="4">
        <v>1000</v>
      </c>
      <c r="AB14" s="4">
        <v>0</v>
      </c>
      <c r="AC14" s="4">
        <v>0</v>
      </c>
      <c r="AD14" s="4">
        <v>0</v>
      </c>
      <c r="AE14" s="4">
        <f>AF14+AG14+AH14+AI14</f>
        <v>1000</v>
      </c>
      <c r="AF14" s="4">
        <v>1000</v>
      </c>
      <c r="AG14" s="4">
        <v>0</v>
      </c>
      <c r="AH14" s="4">
        <v>0</v>
      </c>
      <c r="AI14" s="4">
        <v>0</v>
      </c>
      <c r="AJ14" s="4">
        <f>AK14+AL14+AM14+AN14</f>
        <v>5965</v>
      </c>
      <c r="AK14" s="6">
        <f t="shared" si="0"/>
        <v>5965</v>
      </c>
      <c r="AL14" s="6">
        <f t="shared" si="0"/>
        <v>0</v>
      </c>
      <c r="AM14" s="6">
        <f t="shared" si="0"/>
        <v>0</v>
      </c>
      <c r="AN14" s="6">
        <f t="shared" si="0"/>
        <v>0</v>
      </c>
    </row>
    <row r="15" spans="1:40" ht="19.5" customHeight="1">
      <c r="A15" s="266" t="s">
        <v>16</v>
      </c>
      <c r="B15" s="265"/>
      <c r="C15" s="265"/>
      <c r="D15" s="9"/>
      <c r="E15" s="16"/>
      <c r="F15" s="5">
        <f t="shared" ref="F15:AE15" si="1">SUM(F11:F14)</f>
        <v>2650</v>
      </c>
      <c r="G15" s="5">
        <f t="shared" si="1"/>
        <v>2650</v>
      </c>
      <c r="H15" s="5">
        <f t="shared" si="1"/>
        <v>0</v>
      </c>
      <c r="I15" s="5">
        <f t="shared" si="1"/>
        <v>0</v>
      </c>
      <c r="J15" s="5">
        <f t="shared" si="1"/>
        <v>0</v>
      </c>
      <c r="K15" s="7">
        <f t="shared" si="1"/>
        <v>1325</v>
      </c>
      <c r="L15" s="7">
        <f t="shared" si="1"/>
        <v>1325</v>
      </c>
      <c r="M15" s="7">
        <f t="shared" si="1"/>
        <v>0</v>
      </c>
      <c r="N15" s="7">
        <f t="shared" si="1"/>
        <v>0</v>
      </c>
      <c r="O15" s="7">
        <f t="shared" si="1"/>
        <v>0</v>
      </c>
      <c r="P15" s="7">
        <f t="shared" si="1"/>
        <v>975</v>
      </c>
      <c r="Q15" s="7">
        <f t="shared" si="1"/>
        <v>975</v>
      </c>
      <c r="R15" s="7">
        <f t="shared" si="1"/>
        <v>0</v>
      </c>
      <c r="S15" s="7">
        <f t="shared" si="1"/>
        <v>0</v>
      </c>
      <c r="T15" s="7">
        <f t="shared" si="1"/>
        <v>0</v>
      </c>
      <c r="U15" s="7">
        <f t="shared" si="1"/>
        <v>990</v>
      </c>
      <c r="V15" s="7">
        <f t="shared" ref="V15:AD15" si="2">SUM(V11:V14)</f>
        <v>990</v>
      </c>
      <c r="W15" s="7">
        <f t="shared" si="2"/>
        <v>0</v>
      </c>
      <c r="X15" s="7">
        <f t="shared" si="2"/>
        <v>0</v>
      </c>
      <c r="Y15" s="7">
        <f t="shared" si="2"/>
        <v>0</v>
      </c>
      <c r="Z15" s="7">
        <f t="shared" si="2"/>
        <v>4150</v>
      </c>
      <c r="AA15" s="7">
        <f t="shared" si="2"/>
        <v>4150</v>
      </c>
      <c r="AB15" s="7">
        <f t="shared" si="2"/>
        <v>0</v>
      </c>
      <c r="AC15" s="7">
        <f t="shared" si="2"/>
        <v>0</v>
      </c>
      <c r="AD15" s="7">
        <f t="shared" si="2"/>
        <v>0</v>
      </c>
      <c r="AE15" s="5">
        <f t="shared" si="1"/>
        <v>2650</v>
      </c>
      <c r="AF15" s="5">
        <f t="shared" ref="AF15:AN15" si="3">SUM(AF11:AF14)</f>
        <v>2650</v>
      </c>
      <c r="AG15" s="5">
        <f t="shared" si="3"/>
        <v>0</v>
      </c>
      <c r="AH15" s="5">
        <f t="shared" si="3"/>
        <v>0</v>
      </c>
      <c r="AI15" s="5">
        <f t="shared" si="3"/>
        <v>0</v>
      </c>
      <c r="AJ15" s="7">
        <f t="shared" si="3"/>
        <v>12740</v>
      </c>
      <c r="AK15" s="7">
        <f t="shared" si="3"/>
        <v>12740</v>
      </c>
      <c r="AL15" s="7">
        <f t="shared" si="3"/>
        <v>0</v>
      </c>
      <c r="AM15" s="7">
        <f t="shared" si="3"/>
        <v>0</v>
      </c>
      <c r="AN15" s="7">
        <f t="shared" si="3"/>
        <v>0</v>
      </c>
    </row>
    <row r="16" spans="1:40" ht="24.75" customHeight="1">
      <c r="A16" s="275" t="s">
        <v>115</v>
      </c>
      <c r="B16" s="265"/>
      <c r="C16" s="265"/>
      <c r="D16" s="9"/>
      <c r="E16" s="16"/>
      <c r="F16" s="4">
        <f t="shared" ref="F16:J19" si="4">F11</f>
        <v>1000</v>
      </c>
      <c r="G16" s="4">
        <f t="shared" si="4"/>
        <v>1000</v>
      </c>
      <c r="H16" s="4">
        <f t="shared" si="4"/>
        <v>0</v>
      </c>
      <c r="I16" s="4">
        <f t="shared" si="4"/>
        <v>0</v>
      </c>
      <c r="J16" s="4">
        <f t="shared" si="4"/>
        <v>0</v>
      </c>
      <c r="K16" s="6">
        <f t="shared" ref="K16:AE16" si="5">K11</f>
        <v>0</v>
      </c>
      <c r="L16" s="6">
        <f t="shared" si="5"/>
        <v>0</v>
      </c>
      <c r="M16" s="6">
        <f t="shared" si="5"/>
        <v>0</v>
      </c>
      <c r="N16" s="6">
        <f t="shared" si="5"/>
        <v>0</v>
      </c>
      <c r="O16" s="6">
        <f t="shared" si="5"/>
        <v>0</v>
      </c>
      <c r="P16" s="6">
        <f t="shared" si="5"/>
        <v>0</v>
      </c>
      <c r="Q16" s="6">
        <f t="shared" si="5"/>
        <v>0</v>
      </c>
      <c r="R16" s="6">
        <f t="shared" si="5"/>
        <v>0</v>
      </c>
      <c r="S16" s="6">
        <f t="shared" si="5"/>
        <v>0</v>
      </c>
      <c r="T16" s="6">
        <f t="shared" si="5"/>
        <v>0</v>
      </c>
      <c r="U16" s="6">
        <f t="shared" si="5"/>
        <v>0</v>
      </c>
      <c r="V16" s="6">
        <f t="shared" ref="V16:Y19" si="6">V11</f>
        <v>0</v>
      </c>
      <c r="W16" s="6">
        <f t="shared" si="6"/>
        <v>0</v>
      </c>
      <c r="X16" s="6">
        <f t="shared" si="6"/>
        <v>0</v>
      </c>
      <c r="Y16" s="6">
        <f t="shared" si="6"/>
        <v>0</v>
      </c>
      <c r="Z16" s="4">
        <f t="shared" si="5"/>
        <v>1000</v>
      </c>
      <c r="AA16" s="4">
        <f t="shared" ref="AA16:AD19" si="7">AA11</f>
        <v>1000</v>
      </c>
      <c r="AB16" s="4">
        <f t="shared" si="7"/>
        <v>0</v>
      </c>
      <c r="AC16" s="4">
        <f t="shared" si="7"/>
        <v>0</v>
      </c>
      <c r="AD16" s="4">
        <f t="shared" si="7"/>
        <v>0</v>
      </c>
      <c r="AE16" s="4">
        <f t="shared" si="5"/>
        <v>1000</v>
      </c>
      <c r="AF16" s="4">
        <f t="shared" ref="AF16:AN16" si="8">AF11</f>
        <v>1000</v>
      </c>
      <c r="AG16" s="4">
        <f t="shared" si="8"/>
        <v>0</v>
      </c>
      <c r="AH16" s="4">
        <f t="shared" si="8"/>
        <v>0</v>
      </c>
      <c r="AI16" s="4">
        <f t="shared" si="8"/>
        <v>0</v>
      </c>
      <c r="AJ16" s="6">
        <f t="shared" si="8"/>
        <v>3000</v>
      </c>
      <c r="AK16" s="6">
        <f t="shared" si="8"/>
        <v>3000</v>
      </c>
      <c r="AL16" s="6">
        <f t="shared" si="8"/>
        <v>0</v>
      </c>
      <c r="AM16" s="6">
        <f t="shared" si="8"/>
        <v>0</v>
      </c>
      <c r="AN16" s="6">
        <f t="shared" si="8"/>
        <v>0</v>
      </c>
    </row>
    <row r="17" spans="1:40" ht="12.75" customHeight="1">
      <c r="A17" s="263" t="s">
        <v>17</v>
      </c>
      <c r="B17" s="265"/>
      <c r="C17" s="265"/>
      <c r="D17" s="9"/>
      <c r="E17" s="16"/>
      <c r="F17" s="4">
        <f t="shared" si="4"/>
        <v>650</v>
      </c>
      <c r="G17" s="4">
        <f t="shared" si="4"/>
        <v>650</v>
      </c>
      <c r="H17" s="4">
        <f t="shared" si="4"/>
        <v>0</v>
      </c>
      <c r="I17" s="4">
        <f t="shared" si="4"/>
        <v>0</v>
      </c>
      <c r="J17" s="4">
        <f t="shared" si="4"/>
        <v>0</v>
      </c>
      <c r="K17" s="6">
        <f t="shared" ref="K17:AN17" si="9">K12</f>
        <v>325</v>
      </c>
      <c r="L17" s="6">
        <f t="shared" si="9"/>
        <v>325</v>
      </c>
      <c r="M17" s="6">
        <f t="shared" si="9"/>
        <v>0</v>
      </c>
      <c r="N17" s="6">
        <f t="shared" si="9"/>
        <v>0</v>
      </c>
      <c r="O17" s="6">
        <f t="shared" si="9"/>
        <v>0</v>
      </c>
      <c r="P17" s="6">
        <f t="shared" si="9"/>
        <v>0</v>
      </c>
      <c r="Q17" s="6">
        <f t="shared" si="9"/>
        <v>0</v>
      </c>
      <c r="R17" s="6">
        <f t="shared" si="9"/>
        <v>0</v>
      </c>
      <c r="S17" s="6">
        <f t="shared" si="9"/>
        <v>0</v>
      </c>
      <c r="T17" s="6">
        <f t="shared" si="9"/>
        <v>0</v>
      </c>
      <c r="U17" s="6">
        <f t="shared" si="9"/>
        <v>0</v>
      </c>
      <c r="V17" s="6">
        <f t="shared" si="6"/>
        <v>0</v>
      </c>
      <c r="W17" s="6">
        <f t="shared" si="6"/>
        <v>0</v>
      </c>
      <c r="X17" s="6">
        <f t="shared" si="6"/>
        <v>0</v>
      </c>
      <c r="Y17" s="6">
        <f t="shared" si="6"/>
        <v>0</v>
      </c>
      <c r="Z17" s="4">
        <f t="shared" si="9"/>
        <v>650</v>
      </c>
      <c r="AA17" s="4">
        <f t="shared" si="7"/>
        <v>650</v>
      </c>
      <c r="AB17" s="4">
        <f t="shared" si="7"/>
        <v>0</v>
      </c>
      <c r="AC17" s="4">
        <f t="shared" si="7"/>
        <v>0</v>
      </c>
      <c r="AD17" s="4">
        <f t="shared" si="7"/>
        <v>0</v>
      </c>
      <c r="AE17" s="4">
        <f t="shared" si="9"/>
        <v>650</v>
      </c>
      <c r="AF17" s="4">
        <f t="shared" ref="AF17:AI19" si="10">AF12</f>
        <v>650</v>
      </c>
      <c r="AG17" s="4">
        <f t="shared" si="10"/>
        <v>0</v>
      </c>
      <c r="AH17" s="4">
        <f t="shared" si="10"/>
        <v>0</v>
      </c>
      <c r="AI17" s="4">
        <f t="shared" si="10"/>
        <v>0</v>
      </c>
      <c r="AJ17" s="6">
        <f t="shared" si="9"/>
        <v>2275</v>
      </c>
      <c r="AK17" s="6">
        <f t="shared" si="9"/>
        <v>2275</v>
      </c>
      <c r="AL17" s="6">
        <f t="shared" si="9"/>
        <v>0</v>
      </c>
      <c r="AM17" s="6">
        <f t="shared" si="9"/>
        <v>0</v>
      </c>
      <c r="AN17" s="6">
        <f t="shared" si="9"/>
        <v>0</v>
      </c>
    </row>
    <row r="18" spans="1:40" ht="13.5" customHeight="1">
      <c r="A18" s="263" t="s">
        <v>18</v>
      </c>
      <c r="B18" s="265"/>
      <c r="C18" s="265"/>
      <c r="D18" s="9"/>
      <c r="E18" s="16"/>
      <c r="F18" s="4">
        <f t="shared" si="4"/>
        <v>0</v>
      </c>
      <c r="G18" s="4">
        <f t="shared" si="4"/>
        <v>0</v>
      </c>
      <c r="H18" s="4">
        <f t="shared" si="4"/>
        <v>0</v>
      </c>
      <c r="I18" s="4">
        <f t="shared" si="4"/>
        <v>0</v>
      </c>
      <c r="J18" s="4">
        <f t="shared" si="4"/>
        <v>0</v>
      </c>
      <c r="K18" s="4">
        <f t="shared" ref="K18:AN18" si="11">K13</f>
        <v>0</v>
      </c>
      <c r="L18" s="4">
        <f t="shared" si="11"/>
        <v>0</v>
      </c>
      <c r="M18" s="4">
        <f t="shared" si="11"/>
        <v>0</v>
      </c>
      <c r="N18" s="4">
        <f t="shared" si="11"/>
        <v>0</v>
      </c>
      <c r="O18" s="4">
        <f t="shared" si="11"/>
        <v>0</v>
      </c>
      <c r="P18" s="4">
        <f t="shared" si="11"/>
        <v>0</v>
      </c>
      <c r="Q18" s="4">
        <f t="shared" si="11"/>
        <v>0</v>
      </c>
      <c r="R18" s="4">
        <f t="shared" si="11"/>
        <v>0</v>
      </c>
      <c r="S18" s="4">
        <f t="shared" si="11"/>
        <v>0</v>
      </c>
      <c r="T18" s="4">
        <f t="shared" si="11"/>
        <v>0</v>
      </c>
      <c r="U18" s="4">
        <f t="shared" si="11"/>
        <v>0</v>
      </c>
      <c r="V18" s="4">
        <f t="shared" si="6"/>
        <v>0</v>
      </c>
      <c r="W18" s="4">
        <f t="shared" si="6"/>
        <v>0</v>
      </c>
      <c r="X18" s="4">
        <f t="shared" si="6"/>
        <v>0</v>
      </c>
      <c r="Y18" s="4">
        <f t="shared" si="6"/>
        <v>0</v>
      </c>
      <c r="Z18" s="6">
        <f t="shared" si="11"/>
        <v>1500</v>
      </c>
      <c r="AA18" s="6">
        <f t="shared" si="7"/>
        <v>1500</v>
      </c>
      <c r="AB18" s="6">
        <f t="shared" si="7"/>
        <v>0</v>
      </c>
      <c r="AC18" s="6">
        <f t="shared" si="7"/>
        <v>0</v>
      </c>
      <c r="AD18" s="6">
        <f t="shared" si="7"/>
        <v>0</v>
      </c>
      <c r="AE18" s="4">
        <f t="shared" si="11"/>
        <v>0</v>
      </c>
      <c r="AF18" s="4">
        <f t="shared" si="10"/>
        <v>0</v>
      </c>
      <c r="AG18" s="4">
        <f t="shared" si="10"/>
        <v>0</v>
      </c>
      <c r="AH18" s="4">
        <f t="shared" si="10"/>
        <v>0</v>
      </c>
      <c r="AI18" s="4">
        <f t="shared" si="10"/>
        <v>0</v>
      </c>
      <c r="AJ18" s="4">
        <f t="shared" si="11"/>
        <v>1500</v>
      </c>
      <c r="AK18" s="4">
        <f t="shared" si="11"/>
        <v>1500</v>
      </c>
      <c r="AL18" s="4">
        <f t="shared" si="11"/>
        <v>0</v>
      </c>
      <c r="AM18" s="4">
        <f t="shared" si="11"/>
        <v>0</v>
      </c>
      <c r="AN18" s="4">
        <f t="shared" si="11"/>
        <v>0</v>
      </c>
    </row>
    <row r="19" spans="1:40" ht="15.75" customHeight="1">
      <c r="A19" s="263" t="s">
        <v>19</v>
      </c>
      <c r="B19" s="265"/>
      <c r="C19" s="265"/>
      <c r="D19" s="9"/>
      <c r="E19" s="16"/>
      <c r="F19" s="4">
        <f t="shared" si="4"/>
        <v>1000</v>
      </c>
      <c r="G19" s="4">
        <f t="shared" si="4"/>
        <v>1000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6">
        <f t="shared" ref="K19:AN19" si="12">K14</f>
        <v>1000</v>
      </c>
      <c r="L19" s="6">
        <f t="shared" si="12"/>
        <v>1000</v>
      </c>
      <c r="M19" s="6">
        <f t="shared" si="12"/>
        <v>0</v>
      </c>
      <c r="N19" s="6">
        <f t="shared" si="12"/>
        <v>0</v>
      </c>
      <c r="O19" s="6">
        <f t="shared" si="12"/>
        <v>0</v>
      </c>
      <c r="P19" s="6">
        <f t="shared" si="12"/>
        <v>975</v>
      </c>
      <c r="Q19" s="6">
        <f t="shared" si="12"/>
        <v>975</v>
      </c>
      <c r="R19" s="6">
        <f t="shared" si="12"/>
        <v>0</v>
      </c>
      <c r="S19" s="6">
        <f t="shared" si="12"/>
        <v>0</v>
      </c>
      <c r="T19" s="6">
        <f t="shared" si="12"/>
        <v>0</v>
      </c>
      <c r="U19" s="6">
        <f t="shared" si="12"/>
        <v>990</v>
      </c>
      <c r="V19" s="6">
        <f t="shared" si="6"/>
        <v>990</v>
      </c>
      <c r="W19" s="6">
        <f t="shared" si="6"/>
        <v>0</v>
      </c>
      <c r="X19" s="6">
        <f t="shared" si="6"/>
        <v>0</v>
      </c>
      <c r="Y19" s="6">
        <f t="shared" si="6"/>
        <v>0</v>
      </c>
      <c r="Z19" s="4">
        <f t="shared" si="12"/>
        <v>1000</v>
      </c>
      <c r="AA19" s="4">
        <f t="shared" si="7"/>
        <v>1000</v>
      </c>
      <c r="AB19" s="4">
        <f t="shared" si="7"/>
        <v>0</v>
      </c>
      <c r="AC19" s="4">
        <f t="shared" si="7"/>
        <v>0</v>
      </c>
      <c r="AD19" s="4">
        <f t="shared" si="7"/>
        <v>0</v>
      </c>
      <c r="AE19" s="4">
        <f t="shared" si="12"/>
        <v>1000</v>
      </c>
      <c r="AF19" s="4">
        <f t="shared" si="10"/>
        <v>1000</v>
      </c>
      <c r="AG19" s="4">
        <f t="shared" si="10"/>
        <v>0</v>
      </c>
      <c r="AH19" s="4">
        <f t="shared" si="10"/>
        <v>0</v>
      </c>
      <c r="AI19" s="4">
        <f t="shared" si="10"/>
        <v>0</v>
      </c>
      <c r="AJ19" s="6">
        <f t="shared" si="12"/>
        <v>5965</v>
      </c>
      <c r="AK19" s="6">
        <f t="shared" si="12"/>
        <v>5965</v>
      </c>
      <c r="AL19" s="6">
        <f t="shared" si="12"/>
        <v>0</v>
      </c>
      <c r="AM19" s="6">
        <f t="shared" si="12"/>
        <v>0</v>
      </c>
      <c r="AN19" s="6">
        <f t="shared" si="12"/>
        <v>0</v>
      </c>
    </row>
    <row r="20" spans="1:40" ht="15" customHeight="1">
      <c r="A20" s="280" t="s">
        <v>20</v>
      </c>
      <c r="B20" s="265"/>
      <c r="C20" s="270" t="s">
        <v>21</v>
      </c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2"/>
    </row>
    <row r="21" spans="1:40" ht="73.5" customHeight="1">
      <c r="A21" s="263" t="s">
        <v>22</v>
      </c>
      <c r="B21" s="265"/>
      <c r="C21" s="10" t="s">
        <v>23</v>
      </c>
      <c r="D21" s="38" t="s">
        <v>116</v>
      </c>
      <c r="E21" s="16" t="s">
        <v>89</v>
      </c>
      <c r="F21" s="8" t="s">
        <v>24</v>
      </c>
      <c r="G21" s="8" t="s">
        <v>24</v>
      </c>
      <c r="H21" s="8" t="s">
        <v>24</v>
      </c>
      <c r="I21" s="8" t="s">
        <v>24</v>
      </c>
      <c r="J21" s="8" t="s">
        <v>24</v>
      </c>
      <c r="K21" s="8" t="s">
        <v>24</v>
      </c>
      <c r="L21" s="8" t="s">
        <v>24</v>
      </c>
      <c r="M21" s="8" t="s">
        <v>24</v>
      </c>
      <c r="N21" s="8" t="s">
        <v>24</v>
      </c>
      <c r="O21" s="8" t="s">
        <v>24</v>
      </c>
      <c r="P21" s="8" t="s">
        <v>24</v>
      </c>
      <c r="Q21" s="8" t="s">
        <v>24</v>
      </c>
      <c r="R21" s="8" t="s">
        <v>24</v>
      </c>
      <c r="S21" s="8" t="s">
        <v>24</v>
      </c>
      <c r="T21" s="8" t="s">
        <v>24</v>
      </c>
      <c r="U21" s="8" t="s">
        <v>24</v>
      </c>
      <c r="V21" s="8" t="s">
        <v>24</v>
      </c>
      <c r="W21" s="8" t="s">
        <v>24</v>
      </c>
      <c r="X21" s="8" t="s">
        <v>24</v>
      </c>
      <c r="Y21" s="8" t="s">
        <v>24</v>
      </c>
      <c r="Z21" s="8" t="s">
        <v>24</v>
      </c>
      <c r="AA21" s="8" t="s">
        <v>24</v>
      </c>
      <c r="AB21" s="8" t="s">
        <v>24</v>
      </c>
      <c r="AC21" s="8" t="s">
        <v>24</v>
      </c>
      <c r="AD21" s="8" t="s">
        <v>24</v>
      </c>
      <c r="AE21" s="8" t="s">
        <v>24</v>
      </c>
      <c r="AF21" s="8" t="s">
        <v>24</v>
      </c>
      <c r="AG21" s="8" t="s">
        <v>24</v>
      </c>
      <c r="AH21" s="8" t="s">
        <v>24</v>
      </c>
      <c r="AI21" s="8" t="s">
        <v>24</v>
      </c>
      <c r="AJ21" s="267" t="s">
        <v>106</v>
      </c>
      <c r="AK21" s="268"/>
      <c r="AL21" s="268"/>
      <c r="AM21" s="268"/>
      <c r="AN21" s="269"/>
    </row>
    <row r="22" spans="1:40" ht="49.5" customHeight="1">
      <c r="A22" s="263" t="s">
        <v>25</v>
      </c>
      <c r="B22" s="265"/>
      <c r="C22" s="10" t="s">
        <v>26</v>
      </c>
      <c r="D22" s="38" t="s">
        <v>117</v>
      </c>
      <c r="E22" s="16" t="s">
        <v>89</v>
      </c>
      <c r="F22" s="8" t="s">
        <v>24</v>
      </c>
      <c r="G22" s="8" t="s">
        <v>24</v>
      </c>
      <c r="H22" s="8" t="s">
        <v>24</v>
      </c>
      <c r="I22" s="8" t="s">
        <v>24</v>
      </c>
      <c r="J22" s="8" t="s">
        <v>24</v>
      </c>
      <c r="K22" s="8" t="s">
        <v>24</v>
      </c>
      <c r="L22" s="8" t="s">
        <v>24</v>
      </c>
      <c r="M22" s="8" t="s">
        <v>24</v>
      </c>
      <c r="N22" s="8" t="s">
        <v>24</v>
      </c>
      <c r="O22" s="8" t="s">
        <v>24</v>
      </c>
      <c r="P22" s="8" t="s">
        <v>24</v>
      </c>
      <c r="Q22" s="8" t="s">
        <v>24</v>
      </c>
      <c r="R22" s="8" t="s">
        <v>24</v>
      </c>
      <c r="S22" s="8" t="s">
        <v>24</v>
      </c>
      <c r="T22" s="8" t="s">
        <v>24</v>
      </c>
      <c r="U22" s="8" t="s">
        <v>24</v>
      </c>
      <c r="V22" s="8" t="s">
        <v>24</v>
      </c>
      <c r="W22" s="8" t="s">
        <v>24</v>
      </c>
      <c r="X22" s="8" t="s">
        <v>24</v>
      </c>
      <c r="Y22" s="8" t="s">
        <v>24</v>
      </c>
      <c r="Z22" s="8" t="s">
        <v>24</v>
      </c>
      <c r="AA22" s="8" t="s">
        <v>24</v>
      </c>
      <c r="AB22" s="8" t="s">
        <v>24</v>
      </c>
      <c r="AC22" s="8" t="s">
        <v>24</v>
      </c>
      <c r="AD22" s="8" t="s">
        <v>24</v>
      </c>
      <c r="AE22" s="8" t="s">
        <v>24</v>
      </c>
      <c r="AF22" s="8" t="s">
        <v>24</v>
      </c>
      <c r="AG22" s="8" t="s">
        <v>24</v>
      </c>
      <c r="AH22" s="8" t="s">
        <v>24</v>
      </c>
      <c r="AI22" s="8" t="s">
        <v>24</v>
      </c>
      <c r="AJ22" s="267" t="s">
        <v>106</v>
      </c>
      <c r="AK22" s="268"/>
      <c r="AL22" s="268"/>
      <c r="AM22" s="268"/>
      <c r="AN22" s="269"/>
    </row>
    <row r="23" spans="1:40" ht="58.5" customHeight="1">
      <c r="A23" s="263" t="s">
        <v>27</v>
      </c>
      <c r="B23" s="265"/>
      <c r="C23" s="10" t="s">
        <v>28</v>
      </c>
      <c r="D23" s="38" t="s">
        <v>116</v>
      </c>
      <c r="E23" s="16" t="s">
        <v>89</v>
      </c>
      <c r="F23" s="8" t="s">
        <v>24</v>
      </c>
      <c r="G23" s="8" t="s">
        <v>24</v>
      </c>
      <c r="H23" s="8" t="s">
        <v>24</v>
      </c>
      <c r="I23" s="8" t="s">
        <v>24</v>
      </c>
      <c r="J23" s="8" t="s">
        <v>24</v>
      </c>
      <c r="K23" s="8" t="s">
        <v>24</v>
      </c>
      <c r="L23" s="8" t="s">
        <v>24</v>
      </c>
      <c r="M23" s="8" t="s">
        <v>24</v>
      </c>
      <c r="N23" s="8" t="s">
        <v>24</v>
      </c>
      <c r="O23" s="8" t="s">
        <v>24</v>
      </c>
      <c r="P23" s="8" t="s">
        <v>24</v>
      </c>
      <c r="Q23" s="8" t="s">
        <v>24</v>
      </c>
      <c r="R23" s="8" t="s">
        <v>24</v>
      </c>
      <c r="S23" s="8" t="s">
        <v>24</v>
      </c>
      <c r="T23" s="8" t="s">
        <v>24</v>
      </c>
      <c r="U23" s="8" t="s">
        <v>24</v>
      </c>
      <c r="V23" s="8" t="s">
        <v>24</v>
      </c>
      <c r="W23" s="8" t="s">
        <v>24</v>
      </c>
      <c r="X23" s="8" t="s">
        <v>24</v>
      </c>
      <c r="Y23" s="8" t="s">
        <v>24</v>
      </c>
      <c r="Z23" s="8" t="s">
        <v>24</v>
      </c>
      <c r="AA23" s="8" t="s">
        <v>24</v>
      </c>
      <c r="AB23" s="8" t="s">
        <v>24</v>
      </c>
      <c r="AC23" s="8" t="s">
        <v>24</v>
      </c>
      <c r="AD23" s="8" t="s">
        <v>24</v>
      </c>
      <c r="AE23" s="8" t="s">
        <v>24</v>
      </c>
      <c r="AF23" s="8" t="s">
        <v>24</v>
      </c>
      <c r="AG23" s="8" t="s">
        <v>24</v>
      </c>
      <c r="AH23" s="8" t="s">
        <v>24</v>
      </c>
      <c r="AI23" s="8" t="s">
        <v>24</v>
      </c>
      <c r="AJ23" s="267" t="s">
        <v>106</v>
      </c>
      <c r="AK23" s="268"/>
      <c r="AL23" s="268"/>
      <c r="AM23" s="268"/>
      <c r="AN23" s="269"/>
    </row>
    <row r="24" spans="1:40" ht="55.5" customHeight="1">
      <c r="A24" s="263" t="s">
        <v>29</v>
      </c>
      <c r="B24" s="265"/>
      <c r="C24" s="10" t="s">
        <v>30</v>
      </c>
      <c r="D24" s="38" t="s">
        <v>116</v>
      </c>
      <c r="E24" s="16" t="s">
        <v>89</v>
      </c>
      <c r="F24" s="8" t="s">
        <v>24</v>
      </c>
      <c r="G24" s="8" t="s">
        <v>24</v>
      </c>
      <c r="H24" s="8" t="s">
        <v>24</v>
      </c>
      <c r="I24" s="8" t="s">
        <v>24</v>
      </c>
      <c r="J24" s="8" t="s">
        <v>24</v>
      </c>
      <c r="K24" s="8" t="s">
        <v>24</v>
      </c>
      <c r="L24" s="8" t="s">
        <v>24</v>
      </c>
      <c r="M24" s="8" t="s">
        <v>24</v>
      </c>
      <c r="N24" s="8" t="s">
        <v>24</v>
      </c>
      <c r="O24" s="8" t="s">
        <v>24</v>
      </c>
      <c r="P24" s="8" t="s">
        <v>24</v>
      </c>
      <c r="Q24" s="8" t="s">
        <v>24</v>
      </c>
      <c r="R24" s="8" t="s">
        <v>24</v>
      </c>
      <c r="S24" s="8" t="s">
        <v>24</v>
      </c>
      <c r="T24" s="8" t="s">
        <v>24</v>
      </c>
      <c r="U24" s="8" t="s">
        <v>24</v>
      </c>
      <c r="V24" s="8" t="s">
        <v>24</v>
      </c>
      <c r="W24" s="8" t="s">
        <v>24</v>
      </c>
      <c r="X24" s="8" t="s">
        <v>24</v>
      </c>
      <c r="Y24" s="8" t="s">
        <v>24</v>
      </c>
      <c r="Z24" s="8" t="s">
        <v>24</v>
      </c>
      <c r="AA24" s="8" t="s">
        <v>24</v>
      </c>
      <c r="AB24" s="8" t="s">
        <v>24</v>
      </c>
      <c r="AC24" s="8" t="s">
        <v>24</v>
      </c>
      <c r="AD24" s="8" t="s">
        <v>24</v>
      </c>
      <c r="AE24" s="8" t="s">
        <v>24</v>
      </c>
      <c r="AF24" s="8" t="s">
        <v>24</v>
      </c>
      <c r="AG24" s="8" t="s">
        <v>24</v>
      </c>
      <c r="AH24" s="8" t="s">
        <v>24</v>
      </c>
      <c r="AI24" s="8" t="s">
        <v>24</v>
      </c>
      <c r="AJ24" s="267" t="s">
        <v>106</v>
      </c>
      <c r="AK24" s="268"/>
      <c r="AL24" s="268"/>
      <c r="AM24" s="268"/>
      <c r="AN24" s="269"/>
    </row>
    <row r="25" spans="1:40" ht="60">
      <c r="A25" s="263" t="s">
        <v>31</v>
      </c>
      <c r="B25" s="265"/>
      <c r="C25" s="10" t="s">
        <v>32</v>
      </c>
      <c r="D25" s="38" t="s">
        <v>118</v>
      </c>
      <c r="E25" s="16" t="s">
        <v>89</v>
      </c>
      <c r="F25" s="8" t="s">
        <v>24</v>
      </c>
      <c r="G25" s="8" t="s">
        <v>24</v>
      </c>
      <c r="H25" s="8" t="s">
        <v>24</v>
      </c>
      <c r="I25" s="8" t="s">
        <v>24</v>
      </c>
      <c r="J25" s="8" t="s">
        <v>24</v>
      </c>
      <c r="K25" s="8" t="s">
        <v>24</v>
      </c>
      <c r="L25" s="8" t="s">
        <v>24</v>
      </c>
      <c r="M25" s="8" t="s">
        <v>24</v>
      </c>
      <c r="N25" s="8" t="s">
        <v>24</v>
      </c>
      <c r="O25" s="8" t="s">
        <v>24</v>
      </c>
      <c r="P25" s="8" t="s">
        <v>24</v>
      </c>
      <c r="Q25" s="8" t="s">
        <v>24</v>
      </c>
      <c r="R25" s="8" t="s">
        <v>24</v>
      </c>
      <c r="S25" s="8" t="s">
        <v>24</v>
      </c>
      <c r="T25" s="8" t="s">
        <v>24</v>
      </c>
      <c r="U25" s="8" t="s">
        <v>24</v>
      </c>
      <c r="V25" s="8" t="s">
        <v>24</v>
      </c>
      <c r="W25" s="8" t="s">
        <v>24</v>
      </c>
      <c r="X25" s="8" t="s">
        <v>24</v>
      </c>
      <c r="Y25" s="8" t="s">
        <v>24</v>
      </c>
      <c r="Z25" s="8" t="s">
        <v>24</v>
      </c>
      <c r="AA25" s="8" t="s">
        <v>24</v>
      </c>
      <c r="AB25" s="8" t="s">
        <v>24</v>
      </c>
      <c r="AC25" s="8" t="s">
        <v>24</v>
      </c>
      <c r="AD25" s="8" t="s">
        <v>24</v>
      </c>
      <c r="AE25" s="8" t="s">
        <v>24</v>
      </c>
      <c r="AF25" s="8" t="s">
        <v>24</v>
      </c>
      <c r="AG25" s="8" t="s">
        <v>24</v>
      </c>
      <c r="AH25" s="8" t="s">
        <v>24</v>
      </c>
      <c r="AI25" s="8" t="s">
        <v>24</v>
      </c>
      <c r="AJ25" s="267" t="s">
        <v>106</v>
      </c>
      <c r="AK25" s="268"/>
      <c r="AL25" s="268"/>
      <c r="AM25" s="268"/>
      <c r="AN25" s="269"/>
    </row>
    <row r="26" spans="1:40" ht="17.25" customHeight="1">
      <c r="A26" s="266" t="s">
        <v>33</v>
      </c>
      <c r="B26" s="266"/>
      <c r="C26" s="266"/>
      <c r="D26" s="11"/>
      <c r="E26" s="14"/>
      <c r="F26" s="8" t="s">
        <v>24</v>
      </c>
      <c r="G26" s="8" t="s">
        <v>24</v>
      </c>
      <c r="H26" s="8" t="s">
        <v>24</v>
      </c>
      <c r="I26" s="8" t="s">
        <v>24</v>
      </c>
      <c r="J26" s="8" t="s">
        <v>24</v>
      </c>
      <c r="K26" s="8" t="s">
        <v>24</v>
      </c>
      <c r="L26" s="8" t="s">
        <v>24</v>
      </c>
      <c r="M26" s="8" t="s">
        <v>24</v>
      </c>
      <c r="N26" s="8" t="s">
        <v>24</v>
      </c>
      <c r="O26" s="8" t="s">
        <v>24</v>
      </c>
      <c r="P26" s="8" t="s">
        <v>24</v>
      </c>
      <c r="Q26" s="8" t="s">
        <v>24</v>
      </c>
      <c r="R26" s="8" t="s">
        <v>24</v>
      </c>
      <c r="S26" s="8" t="s">
        <v>24</v>
      </c>
      <c r="T26" s="8" t="s">
        <v>24</v>
      </c>
      <c r="U26" s="8" t="s">
        <v>24</v>
      </c>
      <c r="V26" s="8" t="s">
        <v>24</v>
      </c>
      <c r="W26" s="8" t="s">
        <v>24</v>
      </c>
      <c r="X26" s="8" t="s">
        <v>24</v>
      </c>
      <c r="Y26" s="8" t="s">
        <v>24</v>
      </c>
      <c r="Z26" s="8" t="s">
        <v>24</v>
      </c>
      <c r="AA26" s="8" t="s">
        <v>24</v>
      </c>
      <c r="AB26" s="8" t="s">
        <v>24</v>
      </c>
      <c r="AC26" s="8" t="s">
        <v>24</v>
      </c>
      <c r="AD26" s="8" t="s">
        <v>24</v>
      </c>
      <c r="AE26" s="8" t="s">
        <v>24</v>
      </c>
      <c r="AF26" s="8" t="s">
        <v>24</v>
      </c>
      <c r="AG26" s="8" t="s">
        <v>24</v>
      </c>
      <c r="AH26" s="8" t="s">
        <v>24</v>
      </c>
      <c r="AI26" s="8" t="s">
        <v>24</v>
      </c>
      <c r="AJ26" s="15" t="s">
        <v>24</v>
      </c>
      <c r="AK26" s="33" t="s">
        <v>24</v>
      </c>
      <c r="AL26" s="33" t="s">
        <v>24</v>
      </c>
      <c r="AM26" s="33" t="s">
        <v>24</v>
      </c>
      <c r="AN26" s="33" t="s">
        <v>24</v>
      </c>
    </row>
    <row r="27" spans="1:40" ht="16.5" customHeight="1">
      <c r="A27" s="12" t="s">
        <v>34</v>
      </c>
      <c r="B27" s="270" t="s">
        <v>35</v>
      </c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1"/>
      <c r="P27" s="271"/>
      <c r="Q27" s="271"/>
      <c r="R27" s="271"/>
      <c r="S27" s="271"/>
      <c r="T27" s="271"/>
      <c r="U27" s="271"/>
      <c r="V27" s="271"/>
      <c r="W27" s="271"/>
      <c r="X27" s="271"/>
      <c r="Y27" s="271"/>
      <c r="Z27" s="271"/>
      <c r="AA27" s="271"/>
      <c r="AB27" s="271"/>
      <c r="AC27" s="271"/>
      <c r="AD27" s="271"/>
      <c r="AE27" s="271"/>
      <c r="AF27" s="271"/>
      <c r="AG27" s="271"/>
      <c r="AH27" s="271"/>
      <c r="AI27" s="271"/>
      <c r="AJ27" s="271"/>
      <c r="AK27" s="271"/>
      <c r="AL27" s="271"/>
      <c r="AM27" s="271"/>
      <c r="AN27" s="272"/>
    </row>
    <row r="28" spans="1:40" ht="48" customHeight="1">
      <c r="A28" s="10" t="s">
        <v>36</v>
      </c>
      <c r="B28" s="276" t="s">
        <v>37</v>
      </c>
      <c r="C28" s="276"/>
      <c r="D28" s="10" t="s">
        <v>38</v>
      </c>
      <c r="E28" s="16" t="s">
        <v>89</v>
      </c>
      <c r="F28" s="8" t="s">
        <v>24</v>
      </c>
      <c r="G28" s="8" t="s">
        <v>24</v>
      </c>
      <c r="H28" s="8" t="s">
        <v>24</v>
      </c>
      <c r="I28" s="8" t="s">
        <v>24</v>
      </c>
      <c r="J28" s="8" t="s">
        <v>24</v>
      </c>
      <c r="K28" s="8" t="s">
        <v>24</v>
      </c>
      <c r="L28" s="8" t="s">
        <v>24</v>
      </c>
      <c r="M28" s="8" t="s">
        <v>24</v>
      </c>
      <c r="N28" s="8" t="s">
        <v>24</v>
      </c>
      <c r="O28" s="8" t="s">
        <v>24</v>
      </c>
      <c r="P28" s="8" t="s">
        <v>24</v>
      </c>
      <c r="Q28" s="8" t="s">
        <v>24</v>
      </c>
      <c r="R28" s="8" t="s">
        <v>24</v>
      </c>
      <c r="S28" s="8" t="s">
        <v>24</v>
      </c>
      <c r="T28" s="8" t="s">
        <v>24</v>
      </c>
      <c r="U28" s="8" t="s">
        <v>24</v>
      </c>
      <c r="V28" s="8" t="s">
        <v>24</v>
      </c>
      <c r="W28" s="8" t="s">
        <v>24</v>
      </c>
      <c r="X28" s="8" t="s">
        <v>24</v>
      </c>
      <c r="Y28" s="8" t="s">
        <v>24</v>
      </c>
      <c r="Z28" s="16" t="s">
        <v>24</v>
      </c>
      <c r="AA28" s="16" t="s">
        <v>24</v>
      </c>
      <c r="AB28" s="16" t="s">
        <v>24</v>
      </c>
      <c r="AC28" s="16" t="s">
        <v>24</v>
      </c>
      <c r="AD28" s="16" t="s">
        <v>24</v>
      </c>
      <c r="AE28" s="8" t="s">
        <v>24</v>
      </c>
      <c r="AF28" s="16" t="s">
        <v>24</v>
      </c>
      <c r="AG28" s="16" t="s">
        <v>24</v>
      </c>
      <c r="AH28" s="16" t="s">
        <v>24</v>
      </c>
      <c r="AI28" s="16" t="s">
        <v>24</v>
      </c>
      <c r="AJ28" s="267" t="s">
        <v>106</v>
      </c>
      <c r="AK28" s="268"/>
      <c r="AL28" s="268"/>
      <c r="AM28" s="268"/>
      <c r="AN28" s="269"/>
    </row>
    <row r="29" spans="1:40" ht="48" customHeight="1">
      <c r="A29" s="10" t="s">
        <v>39</v>
      </c>
      <c r="B29" s="276" t="s">
        <v>40</v>
      </c>
      <c r="C29" s="276"/>
      <c r="D29" s="10" t="s">
        <v>41</v>
      </c>
      <c r="E29" s="16" t="s">
        <v>89</v>
      </c>
      <c r="F29" s="8" t="s">
        <v>24</v>
      </c>
      <c r="G29" s="8" t="s">
        <v>24</v>
      </c>
      <c r="H29" s="8" t="s">
        <v>24</v>
      </c>
      <c r="I29" s="8" t="s">
        <v>24</v>
      </c>
      <c r="J29" s="8" t="s">
        <v>24</v>
      </c>
      <c r="K29" s="8" t="s">
        <v>24</v>
      </c>
      <c r="L29" s="8" t="s">
        <v>24</v>
      </c>
      <c r="M29" s="8" t="s">
        <v>24</v>
      </c>
      <c r="N29" s="8" t="s">
        <v>24</v>
      </c>
      <c r="O29" s="8" t="s">
        <v>24</v>
      </c>
      <c r="P29" s="8" t="s">
        <v>24</v>
      </c>
      <c r="Q29" s="8" t="s">
        <v>24</v>
      </c>
      <c r="R29" s="8" t="s">
        <v>24</v>
      </c>
      <c r="S29" s="8" t="s">
        <v>24</v>
      </c>
      <c r="T29" s="8" t="s">
        <v>24</v>
      </c>
      <c r="U29" s="8" t="s">
        <v>24</v>
      </c>
      <c r="V29" s="8" t="s">
        <v>24</v>
      </c>
      <c r="W29" s="8" t="s">
        <v>24</v>
      </c>
      <c r="X29" s="8" t="s">
        <v>24</v>
      </c>
      <c r="Y29" s="8" t="s">
        <v>24</v>
      </c>
      <c r="Z29" s="16" t="s">
        <v>24</v>
      </c>
      <c r="AA29" s="16" t="s">
        <v>24</v>
      </c>
      <c r="AB29" s="16" t="s">
        <v>24</v>
      </c>
      <c r="AC29" s="16" t="s">
        <v>24</v>
      </c>
      <c r="AD29" s="16" t="s">
        <v>24</v>
      </c>
      <c r="AE29" s="8" t="s">
        <v>24</v>
      </c>
      <c r="AF29" s="16" t="s">
        <v>24</v>
      </c>
      <c r="AG29" s="16" t="s">
        <v>24</v>
      </c>
      <c r="AH29" s="16" t="s">
        <v>24</v>
      </c>
      <c r="AI29" s="16" t="s">
        <v>24</v>
      </c>
      <c r="AJ29" s="267" t="s">
        <v>106</v>
      </c>
      <c r="AK29" s="268"/>
      <c r="AL29" s="268"/>
      <c r="AM29" s="268"/>
      <c r="AN29" s="269"/>
    </row>
    <row r="30" spans="1:40" ht="21.75" customHeight="1">
      <c r="A30" s="266" t="s">
        <v>42</v>
      </c>
      <c r="B30" s="266"/>
      <c r="C30" s="266"/>
      <c r="D30" s="11"/>
      <c r="E30" s="16"/>
      <c r="F30" s="8" t="s">
        <v>24</v>
      </c>
      <c r="G30" s="8" t="s">
        <v>24</v>
      </c>
      <c r="H30" s="8" t="s">
        <v>24</v>
      </c>
      <c r="I30" s="8" t="s">
        <v>24</v>
      </c>
      <c r="J30" s="8" t="s">
        <v>24</v>
      </c>
      <c r="K30" s="8" t="s">
        <v>24</v>
      </c>
      <c r="L30" s="8" t="s">
        <v>24</v>
      </c>
      <c r="M30" s="8" t="s">
        <v>24</v>
      </c>
      <c r="N30" s="8" t="s">
        <v>24</v>
      </c>
      <c r="O30" s="8" t="s">
        <v>24</v>
      </c>
      <c r="P30" s="8" t="s">
        <v>24</v>
      </c>
      <c r="Q30" s="8" t="s">
        <v>24</v>
      </c>
      <c r="R30" s="8" t="s">
        <v>24</v>
      </c>
      <c r="S30" s="8" t="s">
        <v>24</v>
      </c>
      <c r="T30" s="8" t="s">
        <v>24</v>
      </c>
      <c r="U30" s="8" t="s">
        <v>24</v>
      </c>
      <c r="V30" s="8" t="s">
        <v>24</v>
      </c>
      <c r="W30" s="8" t="s">
        <v>24</v>
      </c>
      <c r="X30" s="8" t="s">
        <v>24</v>
      </c>
      <c r="Y30" s="8" t="s">
        <v>24</v>
      </c>
      <c r="Z30" s="16" t="s">
        <v>24</v>
      </c>
      <c r="AA30" s="16" t="s">
        <v>24</v>
      </c>
      <c r="AB30" s="16" t="s">
        <v>24</v>
      </c>
      <c r="AC30" s="16" t="s">
        <v>24</v>
      </c>
      <c r="AD30" s="16" t="s">
        <v>24</v>
      </c>
      <c r="AE30" s="8" t="s">
        <v>24</v>
      </c>
      <c r="AF30" s="16" t="s">
        <v>24</v>
      </c>
      <c r="AG30" s="16" t="s">
        <v>24</v>
      </c>
      <c r="AH30" s="16" t="s">
        <v>24</v>
      </c>
      <c r="AI30" s="16" t="s">
        <v>24</v>
      </c>
      <c r="AJ30" s="15" t="s">
        <v>24</v>
      </c>
      <c r="AK30" s="33" t="s">
        <v>24</v>
      </c>
      <c r="AL30" s="33" t="s">
        <v>24</v>
      </c>
      <c r="AM30" s="33" t="s">
        <v>24</v>
      </c>
      <c r="AN30" s="33" t="s">
        <v>24</v>
      </c>
    </row>
    <row r="31" spans="1:40" ht="14.25" customHeight="1">
      <c r="A31" s="14" t="s">
        <v>43</v>
      </c>
      <c r="B31" s="270" t="s">
        <v>44</v>
      </c>
      <c r="C31" s="271"/>
      <c r="D31" s="271"/>
      <c r="E31" s="271"/>
      <c r="F31" s="271"/>
      <c r="G31" s="271"/>
      <c r="H31" s="271"/>
      <c r="I31" s="271"/>
      <c r="J31" s="271"/>
      <c r="K31" s="271"/>
      <c r="L31" s="271"/>
      <c r="M31" s="271"/>
      <c r="N31" s="271"/>
      <c r="O31" s="271"/>
      <c r="P31" s="271"/>
      <c r="Q31" s="271"/>
      <c r="R31" s="271"/>
      <c r="S31" s="271"/>
      <c r="T31" s="271"/>
      <c r="U31" s="271"/>
      <c r="V31" s="271"/>
      <c r="W31" s="271"/>
      <c r="X31" s="271"/>
      <c r="Y31" s="271"/>
      <c r="Z31" s="271"/>
      <c r="AA31" s="271"/>
      <c r="AB31" s="271"/>
      <c r="AC31" s="271"/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2"/>
    </row>
    <row r="32" spans="1:40" ht="84.75" customHeight="1">
      <c r="A32" s="16" t="s">
        <v>45</v>
      </c>
      <c r="B32" s="276" t="s">
        <v>46</v>
      </c>
      <c r="C32" s="276"/>
      <c r="D32" s="10" t="s">
        <v>47</v>
      </c>
      <c r="E32" s="16" t="s">
        <v>89</v>
      </c>
      <c r="F32" s="8" t="s">
        <v>24</v>
      </c>
      <c r="G32" s="8" t="s">
        <v>24</v>
      </c>
      <c r="H32" s="8" t="s">
        <v>24</v>
      </c>
      <c r="I32" s="8" t="s">
        <v>24</v>
      </c>
      <c r="J32" s="8" t="s">
        <v>24</v>
      </c>
      <c r="K32" s="8" t="s">
        <v>24</v>
      </c>
      <c r="L32" s="8" t="s">
        <v>24</v>
      </c>
      <c r="M32" s="8" t="s">
        <v>24</v>
      </c>
      <c r="N32" s="8" t="s">
        <v>24</v>
      </c>
      <c r="O32" s="8" t="s">
        <v>24</v>
      </c>
      <c r="P32" s="8" t="s">
        <v>24</v>
      </c>
      <c r="Q32" s="8" t="s">
        <v>24</v>
      </c>
      <c r="R32" s="8" t="s">
        <v>24</v>
      </c>
      <c r="S32" s="8" t="s">
        <v>24</v>
      </c>
      <c r="T32" s="8" t="s">
        <v>24</v>
      </c>
      <c r="U32" s="8" t="s">
        <v>24</v>
      </c>
      <c r="V32" s="8" t="s">
        <v>24</v>
      </c>
      <c r="W32" s="8" t="s">
        <v>24</v>
      </c>
      <c r="X32" s="8" t="s">
        <v>24</v>
      </c>
      <c r="Y32" s="8" t="s">
        <v>24</v>
      </c>
      <c r="Z32" s="8" t="s">
        <v>24</v>
      </c>
      <c r="AA32" s="8" t="s">
        <v>24</v>
      </c>
      <c r="AB32" s="8" t="s">
        <v>24</v>
      </c>
      <c r="AC32" s="8" t="s">
        <v>24</v>
      </c>
      <c r="AD32" s="8" t="s">
        <v>24</v>
      </c>
      <c r="AE32" s="8" t="s">
        <v>24</v>
      </c>
      <c r="AF32" s="8" t="s">
        <v>24</v>
      </c>
      <c r="AG32" s="8" t="s">
        <v>24</v>
      </c>
      <c r="AH32" s="8" t="s">
        <v>24</v>
      </c>
      <c r="AI32" s="8" t="s">
        <v>24</v>
      </c>
      <c r="AJ32" s="267" t="s">
        <v>106</v>
      </c>
      <c r="AK32" s="268"/>
      <c r="AL32" s="268"/>
      <c r="AM32" s="268"/>
      <c r="AN32" s="269"/>
    </row>
    <row r="33" spans="1:40" ht="63" customHeight="1">
      <c r="A33" s="3" t="s">
        <v>90</v>
      </c>
      <c r="B33" s="276" t="s">
        <v>48</v>
      </c>
      <c r="C33" s="276"/>
      <c r="D33" s="38" t="s">
        <v>119</v>
      </c>
      <c r="E33" s="16" t="s">
        <v>89</v>
      </c>
      <c r="F33" s="8" t="s">
        <v>24</v>
      </c>
      <c r="G33" s="8" t="s">
        <v>24</v>
      </c>
      <c r="H33" s="8" t="s">
        <v>24</v>
      </c>
      <c r="I33" s="8" t="s">
        <v>24</v>
      </c>
      <c r="J33" s="8" t="s">
        <v>24</v>
      </c>
      <c r="K33" s="8" t="s">
        <v>24</v>
      </c>
      <c r="L33" s="8" t="s">
        <v>24</v>
      </c>
      <c r="M33" s="8" t="s">
        <v>24</v>
      </c>
      <c r="N33" s="8" t="s">
        <v>24</v>
      </c>
      <c r="O33" s="8" t="s">
        <v>24</v>
      </c>
      <c r="P33" s="8" t="s">
        <v>24</v>
      </c>
      <c r="Q33" s="8" t="s">
        <v>24</v>
      </c>
      <c r="R33" s="8" t="s">
        <v>24</v>
      </c>
      <c r="S33" s="8" t="s">
        <v>24</v>
      </c>
      <c r="T33" s="8" t="s">
        <v>24</v>
      </c>
      <c r="U33" s="8" t="s">
        <v>24</v>
      </c>
      <c r="V33" s="8" t="s">
        <v>24</v>
      </c>
      <c r="W33" s="8" t="s">
        <v>24</v>
      </c>
      <c r="X33" s="8" t="s">
        <v>24</v>
      </c>
      <c r="Y33" s="8" t="s">
        <v>24</v>
      </c>
      <c r="Z33" s="8" t="s">
        <v>24</v>
      </c>
      <c r="AA33" s="8" t="s">
        <v>24</v>
      </c>
      <c r="AB33" s="8" t="s">
        <v>24</v>
      </c>
      <c r="AC33" s="8" t="s">
        <v>24</v>
      </c>
      <c r="AD33" s="8" t="s">
        <v>24</v>
      </c>
      <c r="AE33" s="8" t="s">
        <v>24</v>
      </c>
      <c r="AF33" s="8" t="s">
        <v>24</v>
      </c>
      <c r="AG33" s="8" t="s">
        <v>24</v>
      </c>
      <c r="AH33" s="8" t="s">
        <v>24</v>
      </c>
      <c r="AI33" s="8" t="s">
        <v>24</v>
      </c>
      <c r="AJ33" s="267" t="s">
        <v>106</v>
      </c>
      <c r="AK33" s="268"/>
      <c r="AL33" s="268"/>
      <c r="AM33" s="268"/>
      <c r="AN33" s="269"/>
    </row>
    <row r="34" spans="1:40" ht="51.75" customHeight="1">
      <c r="A34" s="3" t="s">
        <v>91</v>
      </c>
      <c r="B34" s="276" t="s">
        <v>49</v>
      </c>
      <c r="C34" s="276"/>
      <c r="D34" s="38" t="s">
        <v>120</v>
      </c>
      <c r="E34" s="16" t="s">
        <v>89</v>
      </c>
      <c r="F34" s="8" t="s">
        <v>24</v>
      </c>
      <c r="G34" s="8" t="s">
        <v>24</v>
      </c>
      <c r="H34" s="8" t="s">
        <v>24</v>
      </c>
      <c r="I34" s="8" t="s">
        <v>24</v>
      </c>
      <c r="J34" s="8" t="s">
        <v>24</v>
      </c>
      <c r="K34" s="8" t="s">
        <v>24</v>
      </c>
      <c r="L34" s="8" t="s">
        <v>24</v>
      </c>
      <c r="M34" s="8" t="s">
        <v>24</v>
      </c>
      <c r="N34" s="8" t="s">
        <v>24</v>
      </c>
      <c r="O34" s="8" t="s">
        <v>24</v>
      </c>
      <c r="P34" s="8" t="s">
        <v>24</v>
      </c>
      <c r="Q34" s="8" t="s">
        <v>24</v>
      </c>
      <c r="R34" s="8" t="s">
        <v>24</v>
      </c>
      <c r="S34" s="8" t="s">
        <v>24</v>
      </c>
      <c r="T34" s="8" t="s">
        <v>24</v>
      </c>
      <c r="U34" s="8" t="s">
        <v>24</v>
      </c>
      <c r="V34" s="8" t="s">
        <v>24</v>
      </c>
      <c r="W34" s="8" t="s">
        <v>24</v>
      </c>
      <c r="X34" s="8" t="s">
        <v>24</v>
      </c>
      <c r="Y34" s="8" t="s">
        <v>24</v>
      </c>
      <c r="Z34" s="8" t="s">
        <v>24</v>
      </c>
      <c r="AA34" s="8" t="s">
        <v>24</v>
      </c>
      <c r="AB34" s="8" t="s">
        <v>24</v>
      </c>
      <c r="AC34" s="8" t="s">
        <v>24</v>
      </c>
      <c r="AD34" s="8" t="s">
        <v>24</v>
      </c>
      <c r="AE34" s="8" t="s">
        <v>24</v>
      </c>
      <c r="AF34" s="8" t="s">
        <v>24</v>
      </c>
      <c r="AG34" s="8" t="s">
        <v>24</v>
      </c>
      <c r="AH34" s="8" t="s">
        <v>24</v>
      </c>
      <c r="AI34" s="8" t="s">
        <v>24</v>
      </c>
      <c r="AJ34" s="267" t="s">
        <v>106</v>
      </c>
      <c r="AK34" s="268"/>
      <c r="AL34" s="268"/>
      <c r="AM34" s="268"/>
      <c r="AN34" s="269"/>
    </row>
    <row r="35" spans="1:40" ht="20.25" customHeight="1">
      <c r="A35" s="283" t="s">
        <v>50</v>
      </c>
      <c r="B35" s="283"/>
      <c r="C35" s="283"/>
      <c r="D35" s="17"/>
      <c r="E35" s="16"/>
      <c r="F35" s="8" t="s">
        <v>24</v>
      </c>
      <c r="G35" s="8" t="s">
        <v>24</v>
      </c>
      <c r="H35" s="8" t="s">
        <v>24</v>
      </c>
      <c r="I35" s="8" t="s">
        <v>24</v>
      </c>
      <c r="J35" s="8" t="s">
        <v>24</v>
      </c>
      <c r="K35" s="8" t="s">
        <v>24</v>
      </c>
      <c r="L35" s="8" t="s">
        <v>24</v>
      </c>
      <c r="M35" s="8" t="s">
        <v>24</v>
      </c>
      <c r="N35" s="8" t="s">
        <v>24</v>
      </c>
      <c r="O35" s="8" t="s">
        <v>24</v>
      </c>
      <c r="P35" s="8" t="s">
        <v>24</v>
      </c>
      <c r="Q35" s="8" t="s">
        <v>24</v>
      </c>
      <c r="R35" s="8" t="s">
        <v>24</v>
      </c>
      <c r="S35" s="8" t="s">
        <v>24</v>
      </c>
      <c r="T35" s="8" t="s">
        <v>24</v>
      </c>
      <c r="U35" s="8" t="s">
        <v>24</v>
      </c>
      <c r="V35" s="8" t="s">
        <v>24</v>
      </c>
      <c r="W35" s="8" t="s">
        <v>24</v>
      </c>
      <c r="X35" s="8" t="s">
        <v>24</v>
      </c>
      <c r="Y35" s="8" t="s">
        <v>24</v>
      </c>
      <c r="Z35" s="8" t="s">
        <v>24</v>
      </c>
      <c r="AA35" s="8" t="s">
        <v>24</v>
      </c>
      <c r="AB35" s="8" t="s">
        <v>24</v>
      </c>
      <c r="AC35" s="8" t="s">
        <v>24</v>
      </c>
      <c r="AD35" s="8" t="s">
        <v>24</v>
      </c>
      <c r="AE35" s="8" t="s">
        <v>24</v>
      </c>
      <c r="AF35" s="8" t="s">
        <v>24</v>
      </c>
      <c r="AG35" s="8" t="s">
        <v>24</v>
      </c>
      <c r="AH35" s="8" t="s">
        <v>24</v>
      </c>
      <c r="AI35" s="8" t="s">
        <v>24</v>
      </c>
      <c r="AJ35" s="15" t="s">
        <v>24</v>
      </c>
      <c r="AK35" s="33" t="s">
        <v>24</v>
      </c>
      <c r="AL35" s="33" t="s">
        <v>24</v>
      </c>
      <c r="AM35" s="33" t="s">
        <v>24</v>
      </c>
      <c r="AN35" s="33" t="s">
        <v>24</v>
      </c>
    </row>
    <row r="36" spans="1:40" ht="14.25" customHeight="1">
      <c r="A36" s="280" t="s">
        <v>51</v>
      </c>
      <c r="B36" s="280"/>
      <c r="C36" s="270" t="s">
        <v>52</v>
      </c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71"/>
      <c r="V36" s="271"/>
      <c r="W36" s="271"/>
      <c r="X36" s="271"/>
      <c r="Y36" s="271"/>
      <c r="Z36" s="271"/>
      <c r="AA36" s="271"/>
      <c r="AB36" s="271"/>
      <c r="AC36" s="271"/>
      <c r="AD36" s="271"/>
      <c r="AE36" s="271"/>
      <c r="AF36" s="271"/>
      <c r="AG36" s="271"/>
      <c r="AH36" s="271"/>
      <c r="AI36" s="271"/>
      <c r="AJ36" s="271"/>
      <c r="AK36" s="271"/>
      <c r="AL36" s="271"/>
      <c r="AM36" s="271"/>
      <c r="AN36" s="272"/>
    </row>
    <row r="37" spans="1:40" ht="48.75" customHeight="1">
      <c r="A37" s="277" t="s">
        <v>92</v>
      </c>
      <c r="B37" s="277"/>
      <c r="C37" s="10" t="s">
        <v>53</v>
      </c>
      <c r="D37" s="10" t="s">
        <v>6</v>
      </c>
      <c r="E37" s="16"/>
      <c r="F37" s="8" t="s">
        <v>24</v>
      </c>
      <c r="G37" s="8" t="s">
        <v>24</v>
      </c>
      <c r="H37" s="8" t="s">
        <v>24</v>
      </c>
      <c r="I37" s="8" t="s">
        <v>24</v>
      </c>
      <c r="J37" s="8" t="s">
        <v>24</v>
      </c>
      <c r="K37" s="8" t="s">
        <v>24</v>
      </c>
      <c r="L37" s="8" t="s">
        <v>24</v>
      </c>
      <c r="M37" s="8" t="s">
        <v>24</v>
      </c>
      <c r="N37" s="8" t="s">
        <v>24</v>
      </c>
      <c r="O37" s="8" t="s">
        <v>24</v>
      </c>
      <c r="P37" s="8" t="s">
        <v>24</v>
      </c>
      <c r="Q37" s="8" t="s">
        <v>24</v>
      </c>
      <c r="R37" s="8" t="s">
        <v>24</v>
      </c>
      <c r="S37" s="8" t="s">
        <v>24</v>
      </c>
      <c r="T37" s="8" t="s">
        <v>24</v>
      </c>
      <c r="U37" s="8" t="s">
        <v>24</v>
      </c>
      <c r="V37" s="8" t="s">
        <v>24</v>
      </c>
      <c r="W37" s="8" t="s">
        <v>24</v>
      </c>
      <c r="X37" s="8" t="s">
        <v>24</v>
      </c>
      <c r="Y37" s="8" t="s">
        <v>24</v>
      </c>
      <c r="Z37" s="8" t="s">
        <v>24</v>
      </c>
      <c r="AA37" s="8" t="s">
        <v>24</v>
      </c>
      <c r="AB37" s="8" t="s">
        <v>24</v>
      </c>
      <c r="AC37" s="8" t="s">
        <v>24</v>
      </c>
      <c r="AD37" s="8" t="s">
        <v>24</v>
      </c>
      <c r="AE37" s="8" t="s">
        <v>24</v>
      </c>
      <c r="AF37" s="8" t="s">
        <v>24</v>
      </c>
      <c r="AG37" s="8" t="s">
        <v>24</v>
      </c>
      <c r="AH37" s="8" t="s">
        <v>24</v>
      </c>
      <c r="AI37" s="8" t="s">
        <v>24</v>
      </c>
      <c r="AJ37" s="267" t="s">
        <v>106</v>
      </c>
      <c r="AK37" s="268"/>
      <c r="AL37" s="268"/>
      <c r="AM37" s="268"/>
      <c r="AN37" s="269"/>
    </row>
    <row r="38" spans="1:40" ht="86.25" customHeight="1">
      <c r="A38" s="276" t="s">
        <v>54</v>
      </c>
      <c r="B38" s="276"/>
      <c r="C38" s="10" t="s">
        <v>55</v>
      </c>
      <c r="D38" s="10" t="s">
        <v>56</v>
      </c>
      <c r="E38" s="16" t="s">
        <v>89</v>
      </c>
      <c r="F38" s="8" t="s">
        <v>24</v>
      </c>
      <c r="G38" s="8" t="s">
        <v>24</v>
      </c>
      <c r="H38" s="8" t="s">
        <v>24</v>
      </c>
      <c r="I38" s="8" t="s">
        <v>24</v>
      </c>
      <c r="J38" s="8" t="s">
        <v>24</v>
      </c>
      <c r="K38" s="8" t="s">
        <v>24</v>
      </c>
      <c r="L38" s="8" t="s">
        <v>24</v>
      </c>
      <c r="M38" s="8" t="s">
        <v>24</v>
      </c>
      <c r="N38" s="8" t="s">
        <v>24</v>
      </c>
      <c r="O38" s="8" t="s">
        <v>24</v>
      </c>
      <c r="P38" s="8" t="s">
        <v>24</v>
      </c>
      <c r="Q38" s="8" t="s">
        <v>24</v>
      </c>
      <c r="R38" s="8" t="s">
        <v>24</v>
      </c>
      <c r="S38" s="8" t="s">
        <v>24</v>
      </c>
      <c r="T38" s="8" t="s">
        <v>24</v>
      </c>
      <c r="U38" s="8" t="s">
        <v>24</v>
      </c>
      <c r="V38" s="8" t="s">
        <v>24</v>
      </c>
      <c r="W38" s="8" t="s">
        <v>24</v>
      </c>
      <c r="X38" s="8" t="s">
        <v>24</v>
      </c>
      <c r="Y38" s="8" t="s">
        <v>24</v>
      </c>
      <c r="Z38" s="8" t="s">
        <v>24</v>
      </c>
      <c r="AA38" s="8" t="s">
        <v>24</v>
      </c>
      <c r="AB38" s="8" t="s">
        <v>24</v>
      </c>
      <c r="AC38" s="8" t="s">
        <v>24</v>
      </c>
      <c r="AD38" s="8" t="s">
        <v>24</v>
      </c>
      <c r="AE38" s="8" t="s">
        <v>24</v>
      </c>
      <c r="AF38" s="8" t="s">
        <v>24</v>
      </c>
      <c r="AG38" s="8" t="s">
        <v>24</v>
      </c>
      <c r="AH38" s="8" t="s">
        <v>24</v>
      </c>
      <c r="AI38" s="8" t="s">
        <v>24</v>
      </c>
      <c r="AJ38" s="267" t="s">
        <v>106</v>
      </c>
      <c r="AK38" s="268"/>
      <c r="AL38" s="268"/>
      <c r="AM38" s="268"/>
      <c r="AN38" s="269"/>
    </row>
    <row r="39" spans="1:40" ht="55.5" customHeight="1">
      <c r="A39" s="276" t="s">
        <v>57</v>
      </c>
      <c r="B39" s="276"/>
      <c r="C39" s="10" t="s">
        <v>58</v>
      </c>
      <c r="D39" s="38" t="s">
        <v>115</v>
      </c>
      <c r="E39" s="16" t="s">
        <v>89</v>
      </c>
      <c r="F39" s="8" t="s">
        <v>24</v>
      </c>
      <c r="G39" s="8" t="s">
        <v>24</v>
      </c>
      <c r="H39" s="8" t="s">
        <v>24</v>
      </c>
      <c r="I39" s="8" t="s">
        <v>24</v>
      </c>
      <c r="J39" s="8" t="s">
        <v>24</v>
      </c>
      <c r="K39" s="8" t="s">
        <v>24</v>
      </c>
      <c r="L39" s="8" t="s">
        <v>24</v>
      </c>
      <c r="M39" s="8" t="s">
        <v>24</v>
      </c>
      <c r="N39" s="8" t="s">
        <v>24</v>
      </c>
      <c r="O39" s="8" t="s">
        <v>24</v>
      </c>
      <c r="P39" s="8" t="s">
        <v>24</v>
      </c>
      <c r="Q39" s="8" t="s">
        <v>24</v>
      </c>
      <c r="R39" s="8" t="s">
        <v>24</v>
      </c>
      <c r="S39" s="8" t="s">
        <v>24</v>
      </c>
      <c r="T39" s="8" t="s">
        <v>24</v>
      </c>
      <c r="U39" s="8" t="s">
        <v>24</v>
      </c>
      <c r="V39" s="8" t="s">
        <v>24</v>
      </c>
      <c r="W39" s="8" t="s">
        <v>24</v>
      </c>
      <c r="X39" s="8" t="s">
        <v>24</v>
      </c>
      <c r="Y39" s="8" t="s">
        <v>24</v>
      </c>
      <c r="Z39" s="8" t="s">
        <v>24</v>
      </c>
      <c r="AA39" s="8" t="s">
        <v>24</v>
      </c>
      <c r="AB39" s="8" t="s">
        <v>24</v>
      </c>
      <c r="AC39" s="8" t="s">
        <v>24</v>
      </c>
      <c r="AD39" s="8" t="s">
        <v>24</v>
      </c>
      <c r="AE39" s="8" t="s">
        <v>24</v>
      </c>
      <c r="AF39" s="8" t="s">
        <v>24</v>
      </c>
      <c r="AG39" s="8" t="s">
        <v>24</v>
      </c>
      <c r="AH39" s="8" t="s">
        <v>24</v>
      </c>
      <c r="AI39" s="8" t="s">
        <v>24</v>
      </c>
      <c r="AJ39" s="267" t="s">
        <v>106</v>
      </c>
      <c r="AK39" s="268"/>
      <c r="AL39" s="268"/>
      <c r="AM39" s="268"/>
      <c r="AN39" s="269"/>
    </row>
    <row r="40" spans="1:40" ht="48.75" customHeight="1">
      <c r="A40" s="276" t="s">
        <v>59</v>
      </c>
      <c r="B40" s="276"/>
      <c r="C40" s="10" t="s">
        <v>60</v>
      </c>
      <c r="D40" s="38" t="s">
        <v>115</v>
      </c>
      <c r="E40" s="16" t="s">
        <v>89</v>
      </c>
      <c r="F40" s="8" t="s">
        <v>24</v>
      </c>
      <c r="G40" s="8" t="s">
        <v>24</v>
      </c>
      <c r="H40" s="8" t="s">
        <v>24</v>
      </c>
      <c r="I40" s="8" t="s">
        <v>24</v>
      </c>
      <c r="J40" s="8" t="s">
        <v>24</v>
      </c>
      <c r="K40" s="8" t="s">
        <v>24</v>
      </c>
      <c r="L40" s="8" t="s">
        <v>24</v>
      </c>
      <c r="M40" s="8" t="s">
        <v>24</v>
      </c>
      <c r="N40" s="8" t="s">
        <v>24</v>
      </c>
      <c r="O40" s="8" t="s">
        <v>24</v>
      </c>
      <c r="P40" s="8" t="s">
        <v>24</v>
      </c>
      <c r="Q40" s="8" t="s">
        <v>24</v>
      </c>
      <c r="R40" s="8" t="s">
        <v>24</v>
      </c>
      <c r="S40" s="8" t="s">
        <v>24</v>
      </c>
      <c r="T40" s="8" t="s">
        <v>24</v>
      </c>
      <c r="U40" s="8" t="s">
        <v>24</v>
      </c>
      <c r="V40" s="8" t="s">
        <v>24</v>
      </c>
      <c r="W40" s="8" t="s">
        <v>24</v>
      </c>
      <c r="X40" s="8" t="s">
        <v>24</v>
      </c>
      <c r="Y40" s="8" t="s">
        <v>24</v>
      </c>
      <c r="Z40" s="8" t="s">
        <v>24</v>
      </c>
      <c r="AA40" s="8" t="s">
        <v>24</v>
      </c>
      <c r="AB40" s="8" t="s">
        <v>24</v>
      </c>
      <c r="AC40" s="8" t="s">
        <v>24</v>
      </c>
      <c r="AD40" s="8" t="s">
        <v>24</v>
      </c>
      <c r="AE40" s="8" t="s">
        <v>24</v>
      </c>
      <c r="AF40" s="8" t="s">
        <v>24</v>
      </c>
      <c r="AG40" s="8" t="s">
        <v>24</v>
      </c>
      <c r="AH40" s="8" t="s">
        <v>24</v>
      </c>
      <c r="AI40" s="8" t="s">
        <v>24</v>
      </c>
      <c r="AJ40" s="267" t="s">
        <v>106</v>
      </c>
      <c r="AK40" s="268"/>
      <c r="AL40" s="268"/>
      <c r="AM40" s="268"/>
      <c r="AN40" s="269"/>
    </row>
    <row r="41" spans="1:40" ht="19.5" customHeight="1">
      <c r="A41" s="266" t="s">
        <v>61</v>
      </c>
      <c r="B41" s="266"/>
      <c r="C41" s="266"/>
      <c r="D41" s="11"/>
      <c r="E41" s="16"/>
      <c r="F41" s="8" t="s">
        <v>24</v>
      </c>
      <c r="G41" s="8" t="s">
        <v>24</v>
      </c>
      <c r="H41" s="8" t="s">
        <v>24</v>
      </c>
      <c r="I41" s="8" t="s">
        <v>24</v>
      </c>
      <c r="J41" s="8" t="s">
        <v>24</v>
      </c>
      <c r="K41" s="8" t="s">
        <v>24</v>
      </c>
      <c r="L41" s="8" t="s">
        <v>24</v>
      </c>
      <c r="M41" s="8" t="s">
        <v>24</v>
      </c>
      <c r="N41" s="8" t="s">
        <v>24</v>
      </c>
      <c r="O41" s="8" t="s">
        <v>24</v>
      </c>
      <c r="P41" s="8" t="s">
        <v>24</v>
      </c>
      <c r="Q41" s="8" t="s">
        <v>24</v>
      </c>
      <c r="R41" s="8" t="s">
        <v>24</v>
      </c>
      <c r="S41" s="8" t="s">
        <v>24</v>
      </c>
      <c r="T41" s="8" t="s">
        <v>24</v>
      </c>
      <c r="U41" s="8" t="s">
        <v>24</v>
      </c>
      <c r="V41" s="8" t="s">
        <v>24</v>
      </c>
      <c r="W41" s="8" t="s">
        <v>24</v>
      </c>
      <c r="X41" s="8" t="s">
        <v>24</v>
      </c>
      <c r="Y41" s="8" t="s">
        <v>24</v>
      </c>
      <c r="Z41" s="8" t="s">
        <v>24</v>
      </c>
      <c r="AA41" s="8" t="s">
        <v>24</v>
      </c>
      <c r="AB41" s="8" t="s">
        <v>24</v>
      </c>
      <c r="AC41" s="8" t="s">
        <v>24</v>
      </c>
      <c r="AD41" s="8" t="s">
        <v>24</v>
      </c>
      <c r="AE41" s="8" t="s">
        <v>24</v>
      </c>
      <c r="AF41" s="8" t="s">
        <v>24</v>
      </c>
      <c r="AG41" s="8" t="s">
        <v>24</v>
      </c>
      <c r="AH41" s="8" t="s">
        <v>24</v>
      </c>
      <c r="AI41" s="8" t="s">
        <v>24</v>
      </c>
      <c r="AJ41" s="15" t="s">
        <v>24</v>
      </c>
      <c r="AK41" s="33" t="s">
        <v>24</v>
      </c>
      <c r="AL41" s="33" t="s">
        <v>24</v>
      </c>
      <c r="AM41" s="33" t="s">
        <v>24</v>
      </c>
      <c r="AN41" s="33" t="s">
        <v>24</v>
      </c>
    </row>
    <row r="42" spans="1:40" ht="14.25" customHeight="1">
      <c r="A42" s="280" t="s">
        <v>62</v>
      </c>
      <c r="B42" s="280"/>
      <c r="C42" s="270" t="s">
        <v>63</v>
      </c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1"/>
      <c r="AM42" s="271"/>
      <c r="AN42" s="272"/>
    </row>
    <row r="43" spans="1:40" ht="72">
      <c r="A43" s="263" t="s">
        <v>64</v>
      </c>
      <c r="B43" s="263"/>
      <c r="C43" s="10" t="s">
        <v>65</v>
      </c>
      <c r="D43" s="10" t="s">
        <v>66</v>
      </c>
      <c r="E43" s="16" t="s">
        <v>89</v>
      </c>
      <c r="F43" s="8" t="s">
        <v>24</v>
      </c>
      <c r="G43" s="8" t="s">
        <v>24</v>
      </c>
      <c r="H43" s="8" t="s">
        <v>24</v>
      </c>
      <c r="I43" s="8" t="s">
        <v>24</v>
      </c>
      <c r="J43" s="8" t="s">
        <v>24</v>
      </c>
      <c r="K43" s="8" t="s">
        <v>24</v>
      </c>
      <c r="L43" s="8" t="s">
        <v>24</v>
      </c>
      <c r="M43" s="8" t="s">
        <v>24</v>
      </c>
      <c r="N43" s="8" t="s">
        <v>24</v>
      </c>
      <c r="O43" s="8" t="s">
        <v>24</v>
      </c>
      <c r="P43" s="8" t="s">
        <v>24</v>
      </c>
      <c r="Q43" s="8" t="s">
        <v>24</v>
      </c>
      <c r="R43" s="8" t="s">
        <v>24</v>
      </c>
      <c r="S43" s="8" t="s">
        <v>24</v>
      </c>
      <c r="T43" s="8" t="s">
        <v>24</v>
      </c>
      <c r="U43" s="8" t="s">
        <v>24</v>
      </c>
      <c r="V43" s="8" t="s">
        <v>24</v>
      </c>
      <c r="W43" s="8" t="s">
        <v>24</v>
      </c>
      <c r="X43" s="8" t="s">
        <v>24</v>
      </c>
      <c r="Y43" s="8" t="s">
        <v>24</v>
      </c>
      <c r="Z43" s="8" t="s">
        <v>24</v>
      </c>
      <c r="AA43" s="8" t="s">
        <v>24</v>
      </c>
      <c r="AB43" s="8" t="s">
        <v>24</v>
      </c>
      <c r="AC43" s="8" t="s">
        <v>24</v>
      </c>
      <c r="AD43" s="8" t="s">
        <v>24</v>
      </c>
      <c r="AE43" s="8" t="s">
        <v>24</v>
      </c>
      <c r="AF43" s="8" t="s">
        <v>24</v>
      </c>
      <c r="AG43" s="8" t="s">
        <v>24</v>
      </c>
      <c r="AH43" s="8" t="s">
        <v>24</v>
      </c>
      <c r="AI43" s="8" t="s">
        <v>24</v>
      </c>
      <c r="AJ43" s="267" t="s">
        <v>106</v>
      </c>
      <c r="AK43" s="268"/>
      <c r="AL43" s="268"/>
      <c r="AM43" s="268"/>
      <c r="AN43" s="269"/>
    </row>
    <row r="44" spans="1:40" ht="51" customHeight="1">
      <c r="A44" s="263" t="s">
        <v>67</v>
      </c>
      <c r="B44" s="263"/>
      <c r="C44" s="10" t="s">
        <v>68</v>
      </c>
      <c r="D44" s="38" t="s">
        <v>121</v>
      </c>
      <c r="E44" s="16" t="s">
        <v>89</v>
      </c>
      <c r="F44" s="8" t="s">
        <v>24</v>
      </c>
      <c r="G44" s="8" t="s">
        <v>24</v>
      </c>
      <c r="H44" s="8" t="s">
        <v>24</v>
      </c>
      <c r="I44" s="8" t="s">
        <v>24</v>
      </c>
      <c r="J44" s="8" t="s">
        <v>24</v>
      </c>
      <c r="K44" s="8" t="s">
        <v>24</v>
      </c>
      <c r="L44" s="8" t="s">
        <v>24</v>
      </c>
      <c r="M44" s="8" t="s">
        <v>24</v>
      </c>
      <c r="N44" s="8" t="s">
        <v>24</v>
      </c>
      <c r="O44" s="8" t="s">
        <v>24</v>
      </c>
      <c r="P44" s="8" t="s">
        <v>24</v>
      </c>
      <c r="Q44" s="8" t="s">
        <v>24</v>
      </c>
      <c r="R44" s="8" t="s">
        <v>24</v>
      </c>
      <c r="S44" s="8" t="s">
        <v>24</v>
      </c>
      <c r="T44" s="8" t="s">
        <v>24</v>
      </c>
      <c r="U44" s="8" t="s">
        <v>24</v>
      </c>
      <c r="V44" s="8" t="s">
        <v>24</v>
      </c>
      <c r="W44" s="8" t="s">
        <v>24</v>
      </c>
      <c r="X44" s="8" t="s">
        <v>24</v>
      </c>
      <c r="Y44" s="8" t="s">
        <v>24</v>
      </c>
      <c r="Z44" s="8" t="s">
        <v>24</v>
      </c>
      <c r="AA44" s="8" t="s">
        <v>24</v>
      </c>
      <c r="AB44" s="8" t="s">
        <v>24</v>
      </c>
      <c r="AC44" s="8" t="s">
        <v>24</v>
      </c>
      <c r="AD44" s="8" t="s">
        <v>24</v>
      </c>
      <c r="AE44" s="8" t="s">
        <v>24</v>
      </c>
      <c r="AF44" s="8" t="s">
        <v>24</v>
      </c>
      <c r="AG44" s="8" t="s">
        <v>24</v>
      </c>
      <c r="AH44" s="8" t="s">
        <v>24</v>
      </c>
      <c r="AI44" s="8" t="s">
        <v>24</v>
      </c>
      <c r="AJ44" s="267" t="s">
        <v>106</v>
      </c>
      <c r="AK44" s="268"/>
      <c r="AL44" s="268"/>
      <c r="AM44" s="268"/>
      <c r="AN44" s="269"/>
    </row>
    <row r="45" spans="1:40" ht="46.5" customHeight="1">
      <c r="A45" s="263" t="s">
        <v>69</v>
      </c>
      <c r="B45" s="263"/>
      <c r="C45" s="10" t="s">
        <v>70</v>
      </c>
      <c r="D45" s="38" t="s">
        <v>122</v>
      </c>
      <c r="E45" s="16" t="s">
        <v>89</v>
      </c>
      <c r="F45" s="8" t="s">
        <v>24</v>
      </c>
      <c r="G45" s="8" t="s">
        <v>24</v>
      </c>
      <c r="H45" s="8" t="s">
        <v>24</v>
      </c>
      <c r="I45" s="8" t="s">
        <v>24</v>
      </c>
      <c r="J45" s="8" t="s">
        <v>24</v>
      </c>
      <c r="K45" s="8" t="s">
        <v>24</v>
      </c>
      <c r="L45" s="8" t="s">
        <v>24</v>
      </c>
      <c r="M45" s="8" t="s">
        <v>24</v>
      </c>
      <c r="N45" s="8" t="s">
        <v>24</v>
      </c>
      <c r="O45" s="8" t="s">
        <v>24</v>
      </c>
      <c r="P45" s="8" t="s">
        <v>24</v>
      </c>
      <c r="Q45" s="8" t="s">
        <v>24</v>
      </c>
      <c r="R45" s="8" t="s">
        <v>24</v>
      </c>
      <c r="S45" s="8" t="s">
        <v>24</v>
      </c>
      <c r="T45" s="8" t="s">
        <v>24</v>
      </c>
      <c r="U45" s="8" t="s">
        <v>24</v>
      </c>
      <c r="V45" s="8" t="s">
        <v>24</v>
      </c>
      <c r="W45" s="8" t="s">
        <v>24</v>
      </c>
      <c r="X45" s="8" t="s">
        <v>24</v>
      </c>
      <c r="Y45" s="8" t="s">
        <v>24</v>
      </c>
      <c r="Z45" s="8" t="s">
        <v>24</v>
      </c>
      <c r="AA45" s="8" t="s">
        <v>24</v>
      </c>
      <c r="AB45" s="8" t="s">
        <v>24</v>
      </c>
      <c r="AC45" s="8" t="s">
        <v>24</v>
      </c>
      <c r="AD45" s="8" t="s">
        <v>24</v>
      </c>
      <c r="AE45" s="8" t="s">
        <v>24</v>
      </c>
      <c r="AF45" s="8" t="s">
        <v>24</v>
      </c>
      <c r="AG45" s="8" t="s">
        <v>24</v>
      </c>
      <c r="AH45" s="8" t="s">
        <v>24</v>
      </c>
      <c r="AI45" s="8" t="s">
        <v>24</v>
      </c>
      <c r="AJ45" s="267" t="s">
        <v>106</v>
      </c>
      <c r="AK45" s="268"/>
      <c r="AL45" s="268"/>
      <c r="AM45" s="268"/>
      <c r="AN45" s="269"/>
    </row>
    <row r="46" spans="1:40" ht="19.5" customHeight="1">
      <c r="A46" s="266" t="s">
        <v>71</v>
      </c>
      <c r="B46" s="266"/>
      <c r="C46" s="266"/>
      <c r="D46" s="11"/>
      <c r="E46" s="16"/>
      <c r="F46" s="8" t="s">
        <v>24</v>
      </c>
      <c r="G46" s="8" t="s">
        <v>24</v>
      </c>
      <c r="H46" s="8" t="s">
        <v>24</v>
      </c>
      <c r="I46" s="8" t="s">
        <v>24</v>
      </c>
      <c r="J46" s="8" t="s">
        <v>24</v>
      </c>
      <c r="K46" s="8" t="s">
        <v>24</v>
      </c>
      <c r="L46" s="8" t="s">
        <v>24</v>
      </c>
      <c r="M46" s="8" t="s">
        <v>24</v>
      </c>
      <c r="N46" s="8" t="s">
        <v>24</v>
      </c>
      <c r="O46" s="8" t="s">
        <v>24</v>
      </c>
      <c r="P46" s="8" t="s">
        <v>24</v>
      </c>
      <c r="Q46" s="8" t="s">
        <v>24</v>
      </c>
      <c r="R46" s="8" t="s">
        <v>24</v>
      </c>
      <c r="S46" s="8" t="s">
        <v>24</v>
      </c>
      <c r="T46" s="8" t="s">
        <v>24</v>
      </c>
      <c r="U46" s="8" t="s">
        <v>24</v>
      </c>
      <c r="V46" s="8" t="s">
        <v>24</v>
      </c>
      <c r="W46" s="8" t="s">
        <v>24</v>
      </c>
      <c r="X46" s="8" t="s">
        <v>24</v>
      </c>
      <c r="Y46" s="8" t="s">
        <v>24</v>
      </c>
      <c r="Z46" s="8" t="s">
        <v>24</v>
      </c>
      <c r="AA46" s="8" t="s">
        <v>24</v>
      </c>
      <c r="AB46" s="8" t="s">
        <v>24</v>
      </c>
      <c r="AC46" s="8" t="s">
        <v>24</v>
      </c>
      <c r="AD46" s="8" t="s">
        <v>24</v>
      </c>
      <c r="AE46" s="8" t="s">
        <v>24</v>
      </c>
      <c r="AF46" s="8" t="s">
        <v>24</v>
      </c>
      <c r="AG46" s="8" t="s">
        <v>24</v>
      </c>
      <c r="AH46" s="8" t="s">
        <v>24</v>
      </c>
      <c r="AI46" s="8" t="s">
        <v>24</v>
      </c>
      <c r="AJ46" s="15" t="s">
        <v>24</v>
      </c>
      <c r="AK46" s="33" t="s">
        <v>24</v>
      </c>
      <c r="AL46" s="33" t="s">
        <v>24</v>
      </c>
      <c r="AM46" s="33" t="s">
        <v>24</v>
      </c>
      <c r="AN46" s="33" t="s">
        <v>24</v>
      </c>
    </row>
    <row r="47" spans="1:40" ht="14.25" customHeight="1">
      <c r="A47" s="274" t="s">
        <v>72</v>
      </c>
      <c r="B47" s="274"/>
      <c r="C47" s="270" t="s">
        <v>73</v>
      </c>
      <c r="D47" s="271"/>
      <c r="E47" s="271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271"/>
      <c r="T47" s="271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F47" s="271"/>
      <c r="AG47" s="271"/>
      <c r="AH47" s="271"/>
      <c r="AI47" s="271"/>
      <c r="AJ47" s="271"/>
      <c r="AK47" s="271"/>
      <c r="AL47" s="271"/>
      <c r="AM47" s="271"/>
      <c r="AN47" s="272"/>
    </row>
    <row r="48" spans="1:40" ht="45" customHeight="1">
      <c r="A48" s="277" t="s">
        <v>88</v>
      </c>
      <c r="B48" s="277"/>
      <c r="C48" s="36" t="s">
        <v>74</v>
      </c>
      <c r="D48" s="38" t="s">
        <v>115</v>
      </c>
      <c r="E48" s="16" t="s">
        <v>89</v>
      </c>
      <c r="F48" s="25">
        <v>10629</v>
      </c>
      <c r="G48" s="25">
        <v>10629</v>
      </c>
      <c r="H48" s="25">
        <v>0</v>
      </c>
      <c r="I48" s="25">
        <v>0</v>
      </c>
      <c r="J48" s="25">
        <v>0</v>
      </c>
      <c r="K48" s="26">
        <f>L48+M48+N48+O48</f>
        <v>9349</v>
      </c>
      <c r="L48" s="26">
        <v>9349</v>
      </c>
      <c r="M48" s="26">
        <v>0</v>
      </c>
      <c r="N48" s="26">
        <v>0</v>
      </c>
      <c r="O48" s="26">
        <v>0</v>
      </c>
      <c r="P48" s="26">
        <f>Q48+R48+S48+T48</f>
        <v>9115</v>
      </c>
      <c r="Q48" s="26">
        <v>9115</v>
      </c>
      <c r="R48" s="26">
        <v>0</v>
      </c>
      <c r="S48" s="26">
        <v>0</v>
      </c>
      <c r="T48" s="26">
        <v>0</v>
      </c>
      <c r="U48" s="26">
        <f>V48+W48+X48+Y48</f>
        <v>9255</v>
      </c>
      <c r="V48" s="26">
        <v>9255</v>
      </c>
      <c r="W48" s="26">
        <v>0</v>
      </c>
      <c r="X48" s="26">
        <v>0</v>
      </c>
      <c r="Y48" s="26">
        <v>0</v>
      </c>
      <c r="Z48" s="26">
        <f>AA48+AB48+AC48+AD48</f>
        <v>8548</v>
      </c>
      <c r="AA48" s="25">
        <v>8548</v>
      </c>
      <c r="AB48" s="25">
        <v>0</v>
      </c>
      <c r="AC48" s="25">
        <v>0</v>
      </c>
      <c r="AD48" s="25">
        <v>0</v>
      </c>
      <c r="AE48" s="26">
        <f>AF48+AG48+AH48+AI48</f>
        <v>8548</v>
      </c>
      <c r="AF48" s="27">
        <v>8548</v>
      </c>
      <c r="AG48" s="27">
        <v>0</v>
      </c>
      <c r="AH48" s="27">
        <v>0</v>
      </c>
      <c r="AI48" s="27">
        <v>0</v>
      </c>
      <c r="AJ48" s="28">
        <f>AK48+AL48+AM48+AN48</f>
        <v>55444</v>
      </c>
      <c r="AK48" s="29">
        <f>G48+L48+Q48+V48+AA48+AF48</f>
        <v>55444</v>
      </c>
      <c r="AL48" s="29">
        <f t="shared" ref="AL48:AN55" si="13">H48+M48+R48+W48+AB48+AG48</f>
        <v>0</v>
      </c>
      <c r="AM48" s="29">
        <f t="shared" si="13"/>
        <v>0</v>
      </c>
      <c r="AN48" s="29">
        <f t="shared" si="13"/>
        <v>0</v>
      </c>
    </row>
    <row r="49" spans="1:40" ht="15.75" customHeight="1">
      <c r="A49" s="266" t="s">
        <v>75</v>
      </c>
      <c r="B49" s="266"/>
      <c r="C49" s="266"/>
      <c r="D49" s="11"/>
      <c r="E49" s="16"/>
      <c r="F49" s="21">
        <f t="shared" ref="F49:AJ49" si="14">F48</f>
        <v>10629</v>
      </c>
      <c r="G49" s="21">
        <f t="shared" si="14"/>
        <v>10629</v>
      </c>
      <c r="H49" s="21">
        <f t="shared" si="14"/>
        <v>0</v>
      </c>
      <c r="I49" s="21">
        <f t="shared" si="14"/>
        <v>0</v>
      </c>
      <c r="J49" s="21">
        <f t="shared" si="14"/>
        <v>0</v>
      </c>
      <c r="K49" s="22">
        <f t="shared" si="14"/>
        <v>9349</v>
      </c>
      <c r="L49" s="22">
        <f t="shared" si="14"/>
        <v>9349</v>
      </c>
      <c r="M49" s="22">
        <f t="shared" si="14"/>
        <v>0</v>
      </c>
      <c r="N49" s="22">
        <f t="shared" si="14"/>
        <v>0</v>
      </c>
      <c r="O49" s="22">
        <f t="shared" si="14"/>
        <v>0</v>
      </c>
      <c r="P49" s="22">
        <f t="shared" si="14"/>
        <v>9115</v>
      </c>
      <c r="Q49" s="22">
        <f t="shared" si="14"/>
        <v>9115</v>
      </c>
      <c r="R49" s="22">
        <f t="shared" si="14"/>
        <v>0</v>
      </c>
      <c r="S49" s="22">
        <f t="shared" si="14"/>
        <v>0</v>
      </c>
      <c r="T49" s="22">
        <f t="shared" si="14"/>
        <v>0</v>
      </c>
      <c r="U49" s="22">
        <f t="shared" si="14"/>
        <v>9255</v>
      </c>
      <c r="V49" s="22">
        <f t="shared" si="14"/>
        <v>9255</v>
      </c>
      <c r="W49" s="22">
        <f t="shared" si="14"/>
        <v>0</v>
      </c>
      <c r="X49" s="22">
        <f t="shared" si="14"/>
        <v>0</v>
      </c>
      <c r="Y49" s="22">
        <f t="shared" si="14"/>
        <v>0</v>
      </c>
      <c r="Z49" s="21">
        <f t="shared" si="14"/>
        <v>8548</v>
      </c>
      <c r="AA49" s="21">
        <f t="shared" si="14"/>
        <v>8548</v>
      </c>
      <c r="AB49" s="21">
        <f t="shared" si="14"/>
        <v>0</v>
      </c>
      <c r="AC49" s="21">
        <f t="shared" si="14"/>
        <v>0</v>
      </c>
      <c r="AD49" s="21">
        <f t="shared" si="14"/>
        <v>0</v>
      </c>
      <c r="AE49" s="21">
        <f t="shared" si="14"/>
        <v>8548</v>
      </c>
      <c r="AF49" s="21">
        <f t="shared" si="14"/>
        <v>8548</v>
      </c>
      <c r="AG49" s="21">
        <f t="shared" si="14"/>
        <v>0</v>
      </c>
      <c r="AH49" s="21">
        <f t="shared" si="14"/>
        <v>0</v>
      </c>
      <c r="AI49" s="21">
        <f t="shared" si="14"/>
        <v>0</v>
      </c>
      <c r="AJ49" s="23">
        <f t="shared" si="14"/>
        <v>55444</v>
      </c>
      <c r="AK49" s="29">
        <f t="shared" ref="AK49:AK55" si="15">G49+L49+Q49+V49+AA49+AF49</f>
        <v>55444</v>
      </c>
      <c r="AL49" s="29">
        <f t="shared" si="13"/>
        <v>0</v>
      </c>
      <c r="AM49" s="29">
        <f t="shared" si="13"/>
        <v>0</v>
      </c>
      <c r="AN49" s="29">
        <f t="shared" si="13"/>
        <v>0</v>
      </c>
    </row>
    <row r="50" spans="1:40" ht="24" customHeight="1">
      <c r="A50" s="275" t="s">
        <v>115</v>
      </c>
      <c r="B50" s="276"/>
      <c r="C50" s="276"/>
      <c r="D50" s="10"/>
      <c r="E50" s="16" t="s">
        <v>89</v>
      </c>
      <c r="F50" s="30">
        <f t="shared" ref="F50:AJ50" si="16">F48</f>
        <v>10629</v>
      </c>
      <c r="G50" s="30">
        <f t="shared" si="16"/>
        <v>10629</v>
      </c>
      <c r="H50" s="30">
        <f t="shared" si="16"/>
        <v>0</v>
      </c>
      <c r="I50" s="30">
        <f t="shared" si="16"/>
        <v>0</v>
      </c>
      <c r="J50" s="30">
        <f t="shared" si="16"/>
        <v>0</v>
      </c>
      <c r="K50" s="31">
        <f t="shared" si="16"/>
        <v>9349</v>
      </c>
      <c r="L50" s="31">
        <f t="shared" si="16"/>
        <v>9349</v>
      </c>
      <c r="M50" s="31">
        <f t="shared" si="16"/>
        <v>0</v>
      </c>
      <c r="N50" s="31">
        <f t="shared" si="16"/>
        <v>0</v>
      </c>
      <c r="O50" s="31">
        <f t="shared" si="16"/>
        <v>0</v>
      </c>
      <c r="P50" s="31">
        <f t="shared" si="16"/>
        <v>9115</v>
      </c>
      <c r="Q50" s="31">
        <f t="shared" si="16"/>
        <v>9115</v>
      </c>
      <c r="R50" s="31">
        <f t="shared" si="16"/>
        <v>0</v>
      </c>
      <c r="S50" s="31">
        <f t="shared" si="16"/>
        <v>0</v>
      </c>
      <c r="T50" s="31">
        <f t="shared" si="16"/>
        <v>0</v>
      </c>
      <c r="U50" s="31">
        <f t="shared" si="16"/>
        <v>9255</v>
      </c>
      <c r="V50" s="31">
        <f t="shared" si="16"/>
        <v>9255</v>
      </c>
      <c r="W50" s="31">
        <f t="shared" si="16"/>
        <v>0</v>
      </c>
      <c r="X50" s="31">
        <f t="shared" si="16"/>
        <v>0</v>
      </c>
      <c r="Y50" s="31">
        <f t="shared" si="16"/>
        <v>0</v>
      </c>
      <c r="Z50" s="30">
        <f t="shared" si="16"/>
        <v>8548</v>
      </c>
      <c r="AA50" s="30">
        <f t="shared" si="16"/>
        <v>8548</v>
      </c>
      <c r="AB50" s="30">
        <f t="shared" si="16"/>
        <v>0</v>
      </c>
      <c r="AC50" s="30">
        <f t="shared" si="16"/>
        <v>0</v>
      </c>
      <c r="AD50" s="30">
        <f t="shared" si="16"/>
        <v>0</v>
      </c>
      <c r="AE50" s="30">
        <f t="shared" si="16"/>
        <v>8548</v>
      </c>
      <c r="AF50" s="30">
        <f t="shared" si="16"/>
        <v>8548</v>
      </c>
      <c r="AG50" s="30">
        <f t="shared" si="16"/>
        <v>0</v>
      </c>
      <c r="AH50" s="30">
        <f t="shared" si="16"/>
        <v>0</v>
      </c>
      <c r="AI50" s="30">
        <f t="shared" si="16"/>
        <v>0</v>
      </c>
      <c r="AJ50" s="32">
        <f t="shared" si="16"/>
        <v>55444</v>
      </c>
      <c r="AK50" s="29">
        <f t="shared" si="15"/>
        <v>55444</v>
      </c>
      <c r="AL50" s="29">
        <f t="shared" si="13"/>
        <v>0</v>
      </c>
      <c r="AM50" s="29">
        <f t="shared" si="13"/>
        <v>0</v>
      </c>
      <c r="AN50" s="29">
        <f t="shared" si="13"/>
        <v>0</v>
      </c>
    </row>
    <row r="51" spans="1:40" ht="14.25" customHeight="1">
      <c r="A51" s="274" t="s">
        <v>76</v>
      </c>
      <c r="B51" s="274"/>
      <c r="C51" s="274"/>
      <c r="D51" s="14"/>
      <c r="E51" s="14"/>
      <c r="F51" s="21">
        <f t="shared" ref="F51:AJ51" si="17">F15+F49</f>
        <v>13279</v>
      </c>
      <c r="G51" s="21">
        <f t="shared" si="17"/>
        <v>13279</v>
      </c>
      <c r="H51" s="21">
        <f t="shared" si="17"/>
        <v>0</v>
      </c>
      <c r="I51" s="21">
        <f t="shared" si="17"/>
        <v>0</v>
      </c>
      <c r="J51" s="21">
        <f t="shared" si="17"/>
        <v>0</v>
      </c>
      <c r="K51" s="22">
        <f t="shared" si="17"/>
        <v>10674</v>
      </c>
      <c r="L51" s="22">
        <f t="shared" si="17"/>
        <v>10674</v>
      </c>
      <c r="M51" s="22">
        <f t="shared" si="17"/>
        <v>0</v>
      </c>
      <c r="N51" s="22">
        <f t="shared" si="17"/>
        <v>0</v>
      </c>
      <c r="O51" s="22">
        <f t="shared" si="17"/>
        <v>0</v>
      </c>
      <c r="P51" s="22">
        <f t="shared" si="17"/>
        <v>10090</v>
      </c>
      <c r="Q51" s="22">
        <f t="shared" si="17"/>
        <v>10090</v>
      </c>
      <c r="R51" s="22">
        <f t="shared" si="17"/>
        <v>0</v>
      </c>
      <c r="S51" s="22">
        <f t="shared" si="17"/>
        <v>0</v>
      </c>
      <c r="T51" s="22">
        <f t="shared" si="17"/>
        <v>0</v>
      </c>
      <c r="U51" s="22">
        <f t="shared" si="17"/>
        <v>10245</v>
      </c>
      <c r="V51" s="22">
        <f t="shared" si="17"/>
        <v>10245</v>
      </c>
      <c r="W51" s="22">
        <f t="shared" si="17"/>
        <v>0</v>
      </c>
      <c r="X51" s="22">
        <f t="shared" si="17"/>
        <v>0</v>
      </c>
      <c r="Y51" s="22">
        <f t="shared" si="17"/>
        <v>0</v>
      </c>
      <c r="Z51" s="22">
        <f t="shared" si="17"/>
        <v>12698</v>
      </c>
      <c r="AA51" s="22">
        <f t="shared" si="17"/>
        <v>12698</v>
      </c>
      <c r="AB51" s="22">
        <f t="shared" si="17"/>
        <v>0</v>
      </c>
      <c r="AC51" s="22">
        <f t="shared" si="17"/>
        <v>0</v>
      </c>
      <c r="AD51" s="22">
        <f t="shared" si="17"/>
        <v>0</v>
      </c>
      <c r="AE51" s="21">
        <f t="shared" si="17"/>
        <v>11198</v>
      </c>
      <c r="AF51" s="21">
        <f t="shared" si="17"/>
        <v>11198</v>
      </c>
      <c r="AG51" s="21">
        <f t="shared" si="17"/>
        <v>0</v>
      </c>
      <c r="AH51" s="21">
        <f t="shared" si="17"/>
        <v>0</v>
      </c>
      <c r="AI51" s="21">
        <f t="shared" si="17"/>
        <v>0</v>
      </c>
      <c r="AJ51" s="23">
        <f t="shared" si="17"/>
        <v>68184</v>
      </c>
      <c r="AK51" s="29">
        <f>G51+L51+Q51+V51+AA51+AF51</f>
        <v>68184</v>
      </c>
      <c r="AL51" s="29">
        <f t="shared" si="13"/>
        <v>0</v>
      </c>
      <c r="AM51" s="29">
        <f t="shared" si="13"/>
        <v>0</v>
      </c>
      <c r="AN51" s="29">
        <f t="shared" si="13"/>
        <v>0</v>
      </c>
    </row>
    <row r="52" spans="1:40" ht="29.25" customHeight="1">
      <c r="A52" s="275" t="s">
        <v>115</v>
      </c>
      <c r="B52" s="276"/>
      <c r="C52" s="276"/>
      <c r="D52" s="10"/>
      <c r="E52" s="14"/>
      <c r="F52" s="30">
        <f t="shared" ref="F52:AJ52" si="18">F16+F50</f>
        <v>11629</v>
      </c>
      <c r="G52" s="30">
        <f t="shared" si="18"/>
        <v>11629</v>
      </c>
      <c r="H52" s="30">
        <f t="shared" si="18"/>
        <v>0</v>
      </c>
      <c r="I52" s="30">
        <f t="shared" si="18"/>
        <v>0</v>
      </c>
      <c r="J52" s="30">
        <f t="shared" si="18"/>
        <v>0</v>
      </c>
      <c r="K52" s="31">
        <f t="shared" si="18"/>
        <v>9349</v>
      </c>
      <c r="L52" s="31">
        <f t="shared" si="18"/>
        <v>9349</v>
      </c>
      <c r="M52" s="31">
        <f t="shared" si="18"/>
        <v>0</v>
      </c>
      <c r="N52" s="31">
        <f t="shared" si="18"/>
        <v>0</v>
      </c>
      <c r="O52" s="31">
        <f t="shared" si="18"/>
        <v>0</v>
      </c>
      <c r="P52" s="31">
        <f t="shared" si="18"/>
        <v>9115</v>
      </c>
      <c r="Q52" s="31">
        <f t="shared" si="18"/>
        <v>9115</v>
      </c>
      <c r="R52" s="31">
        <f t="shared" si="18"/>
        <v>0</v>
      </c>
      <c r="S52" s="31">
        <f t="shared" si="18"/>
        <v>0</v>
      </c>
      <c r="T52" s="31">
        <f t="shared" si="18"/>
        <v>0</v>
      </c>
      <c r="U52" s="31">
        <f t="shared" si="18"/>
        <v>9255</v>
      </c>
      <c r="V52" s="31">
        <f t="shared" si="18"/>
        <v>9255</v>
      </c>
      <c r="W52" s="31">
        <f t="shared" si="18"/>
        <v>0</v>
      </c>
      <c r="X52" s="31">
        <f t="shared" si="18"/>
        <v>0</v>
      </c>
      <c r="Y52" s="31">
        <f t="shared" si="18"/>
        <v>0</v>
      </c>
      <c r="Z52" s="30">
        <f t="shared" si="18"/>
        <v>9548</v>
      </c>
      <c r="AA52" s="30">
        <f t="shared" si="18"/>
        <v>9548</v>
      </c>
      <c r="AB52" s="30">
        <f t="shared" si="18"/>
        <v>0</v>
      </c>
      <c r="AC52" s="30">
        <f t="shared" si="18"/>
        <v>0</v>
      </c>
      <c r="AD52" s="30">
        <f t="shared" si="18"/>
        <v>0</v>
      </c>
      <c r="AE52" s="30">
        <f t="shared" si="18"/>
        <v>9548</v>
      </c>
      <c r="AF52" s="30">
        <f t="shared" si="18"/>
        <v>9548</v>
      </c>
      <c r="AG52" s="30">
        <f t="shared" si="18"/>
        <v>0</v>
      </c>
      <c r="AH52" s="30">
        <f t="shared" si="18"/>
        <v>0</v>
      </c>
      <c r="AI52" s="30">
        <f t="shared" si="18"/>
        <v>0</v>
      </c>
      <c r="AJ52" s="32">
        <f t="shared" si="18"/>
        <v>58444</v>
      </c>
      <c r="AK52" s="29">
        <f t="shared" si="15"/>
        <v>58444</v>
      </c>
      <c r="AL52" s="29">
        <f t="shared" si="13"/>
        <v>0</v>
      </c>
      <c r="AM52" s="29">
        <f t="shared" si="13"/>
        <v>0</v>
      </c>
      <c r="AN52" s="29">
        <f t="shared" si="13"/>
        <v>0</v>
      </c>
    </row>
    <row r="53" spans="1:40" ht="15">
      <c r="A53" s="263" t="s">
        <v>17</v>
      </c>
      <c r="B53" s="263"/>
      <c r="C53" s="263"/>
      <c r="D53" s="16"/>
      <c r="E53" s="14"/>
      <c r="F53" s="30">
        <f t="shared" ref="F53:AJ53" si="19">F17</f>
        <v>650</v>
      </c>
      <c r="G53" s="30">
        <f t="shared" si="19"/>
        <v>650</v>
      </c>
      <c r="H53" s="30">
        <f t="shared" si="19"/>
        <v>0</v>
      </c>
      <c r="I53" s="30">
        <f t="shared" si="19"/>
        <v>0</v>
      </c>
      <c r="J53" s="30">
        <f t="shared" si="19"/>
        <v>0</v>
      </c>
      <c r="K53" s="31">
        <f t="shared" si="19"/>
        <v>325</v>
      </c>
      <c r="L53" s="31">
        <f t="shared" si="19"/>
        <v>325</v>
      </c>
      <c r="M53" s="31">
        <f t="shared" si="19"/>
        <v>0</v>
      </c>
      <c r="N53" s="31">
        <f t="shared" si="19"/>
        <v>0</v>
      </c>
      <c r="O53" s="31">
        <f t="shared" si="19"/>
        <v>0</v>
      </c>
      <c r="P53" s="31">
        <f t="shared" si="19"/>
        <v>0</v>
      </c>
      <c r="Q53" s="31">
        <f t="shared" si="19"/>
        <v>0</v>
      </c>
      <c r="R53" s="31">
        <f t="shared" si="19"/>
        <v>0</v>
      </c>
      <c r="S53" s="31">
        <f t="shared" si="19"/>
        <v>0</v>
      </c>
      <c r="T53" s="31">
        <f t="shared" si="19"/>
        <v>0</v>
      </c>
      <c r="U53" s="31">
        <f t="shared" si="19"/>
        <v>0</v>
      </c>
      <c r="V53" s="31">
        <f t="shared" si="19"/>
        <v>0</v>
      </c>
      <c r="W53" s="31">
        <f t="shared" si="19"/>
        <v>0</v>
      </c>
      <c r="X53" s="31">
        <f t="shared" si="19"/>
        <v>0</v>
      </c>
      <c r="Y53" s="31">
        <f t="shared" si="19"/>
        <v>0</v>
      </c>
      <c r="Z53" s="30">
        <f t="shared" si="19"/>
        <v>650</v>
      </c>
      <c r="AA53" s="30">
        <f t="shared" si="19"/>
        <v>650</v>
      </c>
      <c r="AB53" s="30">
        <f t="shared" si="19"/>
        <v>0</v>
      </c>
      <c r="AC53" s="30">
        <f t="shared" si="19"/>
        <v>0</v>
      </c>
      <c r="AD53" s="30">
        <f t="shared" si="19"/>
        <v>0</v>
      </c>
      <c r="AE53" s="30">
        <f t="shared" si="19"/>
        <v>650</v>
      </c>
      <c r="AF53" s="30">
        <f t="shared" si="19"/>
        <v>650</v>
      </c>
      <c r="AG53" s="30">
        <f t="shared" si="19"/>
        <v>0</v>
      </c>
      <c r="AH53" s="30">
        <f t="shared" si="19"/>
        <v>0</v>
      </c>
      <c r="AI53" s="30">
        <f t="shared" si="19"/>
        <v>0</v>
      </c>
      <c r="AJ53" s="32">
        <f t="shared" si="19"/>
        <v>2275</v>
      </c>
      <c r="AK53" s="29">
        <f t="shared" si="15"/>
        <v>2275</v>
      </c>
      <c r="AL53" s="29">
        <f t="shared" si="13"/>
        <v>0</v>
      </c>
      <c r="AM53" s="29">
        <f t="shared" si="13"/>
        <v>0</v>
      </c>
      <c r="AN53" s="29">
        <f t="shared" si="13"/>
        <v>0</v>
      </c>
    </row>
    <row r="54" spans="1:40" ht="15">
      <c r="A54" s="263" t="s">
        <v>18</v>
      </c>
      <c r="B54" s="263"/>
      <c r="C54" s="263"/>
      <c r="D54" s="16"/>
      <c r="E54" s="14"/>
      <c r="F54" s="30">
        <f t="shared" ref="F54:AJ54" si="20">F18</f>
        <v>0</v>
      </c>
      <c r="G54" s="30">
        <f t="shared" si="20"/>
        <v>0</v>
      </c>
      <c r="H54" s="30">
        <f t="shared" si="20"/>
        <v>0</v>
      </c>
      <c r="I54" s="30">
        <f t="shared" si="20"/>
        <v>0</v>
      </c>
      <c r="J54" s="30">
        <f t="shared" si="20"/>
        <v>0</v>
      </c>
      <c r="K54" s="30">
        <f t="shared" si="20"/>
        <v>0</v>
      </c>
      <c r="L54" s="30">
        <f t="shared" si="20"/>
        <v>0</v>
      </c>
      <c r="M54" s="30">
        <f t="shared" si="20"/>
        <v>0</v>
      </c>
      <c r="N54" s="30">
        <f t="shared" si="20"/>
        <v>0</v>
      </c>
      <c r="O54" s="30">
        <f t="shared" si="20"/>
        <v>0</v>
      </c>
      <c r="P54" s="30">
        <f t="shared" si="20"/>
        <v>0</v>
      </c>
      <c r="Q54" s="30">
        <f t="shared" si="20"/>
        <v>0</v>
      </c>
      <c r="R54" s="30">
        <f t="shared" si="20"/>
        <v>0</v>
      </c>
      <c r="S54" s="30">
        <f t="shared" si="20"/>
        <v>0</v>
      </c>
      <c r="T54" s="30">
        <f t="shared" si="20"/>
        <v>0</v>
      </c>
      <c r="U54" s="30">
        <f t="shared" si="20"/>
        <v>0</v>
      </c>
      <c r="V54" s="30">
        <f t="shared" si="20"/>
        <v>0</v>
      </c>
      <c r="W54" s="30">
        <f t="shared" si="20"/>
        <v>0</v>
      </c>
      <c r="X54" s="30">
        <f t="shared" si="20"/>
        <v>0</v>
      </c>
      <c r="Y54" s="30">
        <f t="shared" si="20"/>
        <v>0</v>
      </c>
      <c r="Z54" s="31">
        <f t="shared" si="20"/>
        <v>1500</v>
      </c>
      <c r="AA54" s="31">
        <f t="shared" si="20"/>
        <v>1500</v>
      </c>
      <c r="AB54" s="31">
        <f t="shared" si="20"/>
        <v>0</v>
      </c>
      <c r="AC54" s="31">
        <f t="shared" si="20"/>
        <v>0</v>
      </c>
      <c r="AD54" s="31">
        <f t="shared" si="20"/>
        <v>0</v>
      </c>
      <c r="AE54" s="30">
        <f t="shared" si="20"/>
        <v>0</v>
      </c>
      <c r="AF54" s="30">
        <f t="shared" si="20"/>
        <v>0</v>
      </c>
      <c r="AG54" s="30">
        <f t="shared" si="20"/>
        <v>0</v>
      </c>
      <c r="AH54" s="30">
        <f t="shared" si="20"/>
        <v>0</v>
      </c>
      <c r="AI54" s="30">
        <f t="shared" si="20"/>
        <v>0</v>
      </c>
      <c r="AJ54" s="32">
        <f t="shared" si="20"/>
        <v>1500</v>
      </c>
      <c r="AK54" s="29">
        <f t="shared" si="15"/>
        <v>1500</v>
      </c>
      <c r="AL54" s="29">
        <f t="shared" si="13"/>
        <v>0</v>
      </c>
      <c r="AM54" s="29">
        <f t="shared" si="13"/>
        <v>0</v>
      </c>
      <c r="AN54" s="29">
        <f t="shared" si="13"/>
        <v>0</v>
      </c>
    </row>
    <row r="55" spans="1:40" ht="15">
      <c r="A55" s="263" t="s">
        <v>19</v>
      </c>
      <c r="B55" s="263"/>
      <c r="C55" s="263"/>
      <c r="D55" s="16"/>
      <c r="E55" s="14"/>
      <c r="F55" s="30">
        <f t="shared" ref="F55:AJ55" si="21">F19</f>
        <v>1000</v>
      </c>
      <c r="G55" s="30">
        <f t="shared" si="21"/>
        <v>1000</v>
      </c>
      <c r="H55" s="30">
        <f t="shared" si="21"/>
        <v>0</v>
      </c>
      <c r="I55" s="30">
        <f t="shared" si="21"/>
        <v>0</v>
      </c>
      <c r="J55" s="30">
        <f t="shared" si="21"/>
        <v>0</v>
      </c>
      <c r="K55" s="31">
        <f t="shared" si="21"/>
        <v>1000</v>
      </c>
      <c r="L55" s="31">
        <f t="shared" si="21"/>
        <v>1000</v>
      </c>
      <c r="M55" s="31">
        <f t="shared" si="21"/>
        <v>0</v>
      </c>
      <c r="N55" s="31">
        <f t="shared" si="21"/>
        <v>0</v>
      </c>
      <c r="O55" s="31">
        <f t="shared" si="21"/>
        <v>0</v>
      </c>
      <c r="P55" s="31">
        <f t="shared" si="21"/>
        <v>975</v>
      </c>
      <c r="Q55" s="31">
        <f t="shared" si="21"/>
        <v>975</v>
      </c>
      <c r="R55" s="31">
        <f t="shared" si="21"/>
        <v>0</v>
      </c>
      <c r="S55" s="31">
        <f t="shared" si="21"/>
        <v>0</v>
      </c>
      <c r="T55" s="31">
        <f t="shared" si="21"/>
        <v>0</v>
      </c>
      <c r="U55" s="31">
        <f t="shared" si="21"/>
        <v>990</v>
      </c>
      <c r="V55" s="31">
        <f t="shared" si="21"/>
        <v>990</v>
      </c>
      <c r="W55" s="31">
        <f t="shared" si="21"/>
        <v>0</v>
      </c>
      <c r="X55" s="31">
        <f t="shared" si="21"/>
        <v>0</v>
      </c>
      <c r="Y55" s="31">
        <f t="shared" si="21"/>
        <v>0</v>
      </c>
      <c r="Z55" s="30">
        <f t="shared" si="21"/>
        <v>1000</v>
      </c>
      <c r="AA55" s="30">
        <f t="shared" si="21"/>
        <v>1000</v>
      </c>
      <c r="AB55" s="30">
        <f t="shared" si="21"/>
        <v>0</v>
      </c>
      <c r="AC55" s="30">
        <f t="shared" si="21"/>
        <v>0</v>
      </c>
      <c r="AD55" s="30">
        <f t="shared" si="21"/>
        <v>0</v>
      </c>
      <c r="AE55" s="30">
        <f t="shared" si="21"/>
        <v>1000</v>
      </c>
      <c r="AF55" s="30">
        <f t="shared" si="21"/>
        <v>1000</v>
      </c>
      <c r="AG55" s="30">
        <f t="shared" si="21"/>
        <v>0</v>
      </c>
      <c r="AH55" s="30">
        <f t="shared" si="21"/>
        <v>0</v>
      </c>
      <c r="AI55" s="30">
        <f t="shared" si="21"/>
        <v>0</v>
      </c>
      <c r="AJ55" s="32">
        <f t="shared" si="21"/>
        <v>5965</v>
      </c>
      <c r="AK55" s="29">
        <f t="shared" si="15"/>
        <v>5965</v>
      </c>
      <c r="AL55" s="29">
        <f t="shared" si="13"/>
        <v>0</v>
      </c>
      <c r="AM55" s="29">
        <f t="shared" si="13"/>
        <v>0</v>
      </c>
      <c r="AN55" s="29">
        <f t="shared" si="13"/>
        <v>0</v>
      </c>
    </row>
    <row r="56" spans="1:40" ht="27" customHeight="1">
      <c r="A56" s="278" t="s">
        <v>123</v>
      </c>
      <c r="B56" s="278"/>
      <c r="C56" s="278"/>
      <c r="D56" s="278"/>
      <c r="E56" s="278"/>
      <c r="F56" s="278"/>
      <c r="G56" s="278"/>
      <c r="H56" s="278"/>
      <c r="I56" s="278"/>
      <c r="J56" s="278"/>
      <c r="K56" s="278"/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278"/>
      <c r="AH56" s="278"/>
      <c r="AI56" s="278"/>
      <c r="AJ56" s="278"/>
    </row>
    <row r="57" spans="1:40" ht="15">
      <c r="A57" s="279" t="s">
        <v>95</v>
      </c>
      <c r="B57" s="273"/>
      <c r="C57" s="273"/>
      <c r="D57" s="273"/>
      <c r="E57" s="273"/>
      <c r="F57" s="273"/>
      <c r="G57" s="273"/>
      <c r="H57" s="273"/>
      <c r="I57" s="273"/>
      <c r="J57" s="273"/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3"/>
      <c r="AA57" s="273"/>
      <c r="AB57" s="273"/>
      <c r="AC57" s="273"/>
      <c r="AD57" s="273"/>
      <c r="AE57" s="273"/>
      <c r="AF57" s="273"/>
      <c r="AG57" s="273"/>
      <c r="AH57" s="273"/>
      <c r="AI57" s="273"/>
      <c r="AJ57" s="273"/>
    </row>
    <row r="58" spans="1:40" ht="15">
      <c r="A58" s="279" t="s">
        <v>96</v>
      </c>
      <c r="B58" s="273"/>
      <c r="C58" s="273"/>
      <c r="D58" s="273"/>
      <c r="E58" s="273"/>
      <c r="F58" s="273"/>
      <c r="G58" s="273"/>
      <c r="H58" s="273"/>
      <c r="I58" s="273"/>
      <c r="J58" s="273"/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73"/>
      <c r="AH58" s="273"/>
      <c r="AI58" s="273"/>
      <c r="AJ58" s="273"/>
    </row>
    <row r="59" spans="1:40" ht="15">
      <c r="A59" s="273" t="s">
        <v>77</v>
      </c>
      <c r="B59" s="273"/>
      <c r="C59" s="273"/>
      <c r="D59" s="273"/>
      <c r="E59" s="273"/>
      <c r="F59" s="273"/>
      <c r="G59" s="273"/>
      <c r="H59" s="273"/>
      <c r="I59" s="273"/>
      <c r="J59" s="273"/>
      <c r="K59" s="273"/>
      <c r="L59" s="273"/>
      <c r="M59" s="273"/>
      <c r="N59" s="273"/>
      <c r="O59" s="273"/>
      <c r="P59" s="273"/>
      <c r="Q59" s="273"/>
      <c r="R59" s="273"/>
      <c r="S59" s="273"/>
      <c r="T59" s="273"/>
      <c r="U59" s="273"/>
      <c r="V59" s="273"/>
      <c r="W59" s="273"/>
      <c r="X59" s="273"/>
      <c r="Y59" s="273"/>
      <c r="Z59" s="273"/>
      <c r="AA59" s="273"/>
      <c r="AB59" s="273"/>
      <c r="AC59" s="273"/>
      <c r="AD59" s="273"/>
      <c r="AE59" s="273"/>
      <c r="AF59" s="273"/>
      <c r="AG59" s="273"/>
      <c r="AH59" s="273"/>
      <c r="AI59" s="273"/>
      <c r="AJ59" s="273"/>
    </row>
    <row r="60" spans="1:40" ht="15">
      <c r="A60" s="273" t="s">
        <v>78</v>
      </c>
      <c r="B60" s="273"/>
      <c r="C60" s="273"/>
      <c r="D60" s="273"/>
      <c r="E60" s="273"/>
      <c r="F60" s="273"/>
      <c r="G60" s="273"/>
      <c r="H60" s="273"/>
      <c r="I60" s="273"/>
      <c r="J60" s="273"/>
      <c r="K60" s="273"/>
      <c r="L60" s="273"/>
      <c r="M60" s="273"/>
      <c r="N60" s="273"/>
      <c r="O60" s="273"/>
      <c r="P60" s="273"/>
      <c r="Q60" s="273"/>
      <c r="R60" s="273"/>
      <c r="S60" s="273"/>
      <c r="T60" s="273"/>
      <c r="U60" s="273"/>
      <c r="V60" s="273"/>
      <c r="W60" s="273"/>
      <c r="X60" s="273"/>
      <c r="Y60" s="273"/>
      <c r="Z60" s="273"/>
      <c r="AA60" s="273"/>
      <c r="AB60" s="273"/>
      <c r="AC60" s="273"/>
      <c r="AD60" s="273"/>
      <c r="AE60" s="273"/>
      <c r="AF60" s="273"/>
      <c r="AG60" s="273"/>
      <c r="AH60" s="273"/>
      <c r="AI60" s="273"/>
      <c r="AJ60" s="273"/>
    </row>
    <row r="61" spans="1:40" ht="15">
      <c r="A61" s="273" t="s">
        <v>79</v>
      </c>
      <c r="B61" s="273"/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  <c r="O61" s="273"/>
      <c r="P61" s="273"/>
      <c r="Q61" s="273"/>
      <c r="R61" s="273"/>
      <c r="S61" s="273"/>
      <c r="T61" s="273"/>
      <c r="U61" s="273"/>
      <c r="V61" s="273"/>
      <c r="W61" s="273"/>
      <c r="X61" s="273"/>
      <c r="Y61" s="273"/>
      <c r="Z61" s="273"/>
      <c r="AA61" s="273"/>
      <c r="AB61" s="273"/>
      <c r="AC61" s="273"/>
      <c r="AD61" s="273"/>
      <c r="AE61" s="273"/>
      <c r="AF61" s="273"/>
      <c r="AG61" s="273"/>
      <c r="AH61" s="273"/>
      <c r="AI61" s="273"/>
      <c r="AJ61" s="273"/>
    </row>
    <row r="62" spans="1:40" ht="15">
      <c r="A62" s="273" t="s">
        <v>80</v>
      </c>
      <c r="B62" s="273"/>
      <c r="C62" s="273"/>
      <c r="D62" s="273"/>
      <c r="E62" s="273"/>
      <c r="F62" s="273"/>
      <c r="G62" s="273"/>
      <c r="H62" s="273"/>
      <c r="I62" s="273"/>
      <c r="J62" s="273"/>
      <c r="K62" s="273"/>
      <c r="L62" s="273"/>
      <c r="M62" s="273"/>
      <c r="N62" s="273"/>
      <c r="O62" s="273"/>
      <c r="P62" s="273"/>
      <c r="Q62" s="273"/>
      <c r="R62" s="273"/>
      <c r="S62" s="273"/>
      <c r="T62" s="273"/>
      <c r="U62" s="273"/>
      <c r="V62" s="273"/>
      <c r="W62" s="273"/>
      <c r="X62" s="273"/>
      <c r="Y62" s="273"/>
      <c r="Z62" s="273"/>
      <c r="AA62" s="273"/>
      <c r="AB62" s="273"/>
      <c r="AC62" s="273"/>
      <c r="AD62" s="273"/>
      <c r="AE62" s="273"/>
      <c r="AF62" s="273"/>
      <c r="AG62" s="273"/>
      <c r="AH62" s="273"/>
      <c r="AI62" s="273"/>
      <c r="AJ62" s="273"/>
    </row>
    <row r="63" spans="1:40" ht="15">
      <c r="A63" s="273" t="s">
        <v>81</v>
      </c>
      <c r="B63" s="273"/>
      <c r="C63" s="273"/>
      <c r="D63" s="273"/>
      <c r="E63" s="273"/>
      <c r="F63" s="273"/>
      <c r="G63" s="273"/>
      <c r="H63" s="273"/>
      <c r="I63" s="273"/>
      <c r="J63" s="273"/>
      <c r="K63" s="273"/>
      <c r="L63" s="273"/>
      <c r="M63" s="273"/>
      <c r="N63" s="273"/>
      <c r="O63" s="273"/>
      <c r="P63" s="273"/>
      <c r="Q63" s="273"/>
      <c r="R63" s="273"/>
      <c r="S63" s="273"/>
      <c r="T63" s="273"/>
      <c r="U63" s="273"/>
      <c r="V63" s="273"/>
      <c r="W63" s="273"/>
      <c r="X63" s="273"/>
      <c r="Y63" s="273"/>
      <c r="Z63" s="273"/>
      <c r="AA63" s="273"/>
      <c r="AB63" s="273"/>
      <c r="AC63" s="273"/>
      <c r="AD63" s="273"/>
      <c r="AE63" s="273"/>
      <c r="AF63" s="273"/>
      <c r="AG63" s="273"/>
      <c r="AH63" s="273"/>
      <c r="AI63" s="273"/>
      <c r="AJ63" s="273"/>
    </row>
    <row r="64" spans="1:40" ht="15">
      <c r="A64" s="279" t="s">
        <v>97</v>
      </c>
      <c r="B64" s="273"/>
      <c r="C64" s="273"/>
      <c r="D64" s="273"/>
      <c r="E64" s="273"/>
      <c r="F64" s="273"/>
      <c r="G64" s="273"/>
      <c r="H64" s="273"/>
      <c r="I64" s="273"/>
      <c r="J64" s="273"/>
      <c r="K64" s="273"/>
      <c r="L64" s="273"/>
      <c r="M64" s="273"/>
      <c r="N64" s="273"/>
      <c r="O64" s="273"/>
      <c r="P64" s="273"/>
      <c r="Q64" s="273"/>
      <c r="R64" s="273"/>
      <c r="S64" s="273"/>
      <c r="T64" s="273"/>
      <c r="U64" s="273"/>
      <c r="V64" s="273"/>
      <c r="W64" s="273"/>
      <c r="X64" s="273"/>
      <c r="Y64" s="273"/>
      <c r="Z64" s="273"/>
      <c r="AA64" s="273"/>
      <c r="AB64" s="273"/>
      <c r="AC64" s="273"/>
      <c r="AD64" s="273"/>
      <c r="AE64" s="273"/>
      <c r="AF64" s="273"/>
      <c r="AG64" s="273"/>
      <c r="AH64" s="273"/>
      <c r="AI64" s="273"/>
      <c r="AJ64" s="273"/>
    </row>
    <row r="65" spans="1:36" ht="15">
      <c r="A65" s="273" t="s">
        <v>82</v>
      </c>
      <c r="B65" s="273"/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3"/>
      <c r="N65" s="273"/>
      <c r="O65" s="273"/>
      <c r="P65" s="273"/>
      <c r="Q65" s="273"/>
      <c r="R65" s="273"/>
      <c r="S65" s="273"/>
      <c r="T65" s="273"/>
      <c r="U65" s="273"/>
      <c r="V65" s="273"/>
      <c r="W65" s="273"/>
      <c r="X65" s="273"/>
      <c r="Y65" s="273"/>
      <c r="Z65" s="273"/>
      <c r="AA65" s="273"/>
      <c r="AB65" s="273"/>
      <c r="AC65" s="273"/>
      <c r="AD65" s="273"/>
      <c r="AE65" s="273"/>
      <c r="AF65" s="273"/>
      <c r="AG65" s="273"/>
      <c r="AH65" s="273"/>
      <c r="AI65" s="273"/>
      <c r="AJ65" s="273"/>
    </row>
    <row r="66" spans="1:36" ht="15">
      <c r="A66" s="273" t="s">
        <v>83</v>
      </c>
      <c r="B66" s="273"/>
      <c r="C66" s="273"/>
      <c r="D66" s="273"/>
      <c r="E66" s="273"/>
      <c r="F66" s="273"/>
      <c r="G66" s="273"/>
      <c r="H66" s="273"/>
      <c r="I66" s="273"/>
      <c r="J66" s="273"/>
      <c r="K66" s="273"/>
      <c r="L66" s="273"/>
      <c r="M66" s="273"/>
      <c r="N66" s="273"/>
      <c r="O66" s="273"/>
      <c r="P66" s="273"/>
      <c r="Q66" s="273"/>
      <c r="R66" s="273"/>
      <c r="S66" s="273"/>
      <c r="T66" s="273"/>
      <c r="U66" s="273"/>
      <c r="V66" s="273"/>
      <c r="W66" s="273"/>
      <c r="X66" s="273"/>
      <c r="Y66" s="273"/>
      <c r="Z66" s="273"/>
      <c r="AA66" s="273"/>
      <c r="AB66" s="273"/>
      <c r="AC66" s="273"/>
      <c r="AD66" s="273"/>
      <c r="AE66" s="273"/>
      <c r="AF66" s="273"/>
      <c r="AG66" s="273"/>
      <c r="AH66" s="273"/>
      <c r="AI66" s="273"/>
      <c r="AJ66" s="273"/>
    </row>
    <row r="67" spans="1:36" ht="15">
      <c r="A67" s="273" t="s">
        <v>84</v>
      </c>
      <c r="B67" s="273"/>
      <c r="C67" s="273"/>
      <c r="D67" s="273"/>
      <c r="E67" s="273"/>
      <c r="F67" s="273"/>
      <c r="G67" s="273"/>
      <c r="H67" s="273"/>
      <c r="I67" s="273"/>
      <c r="J67" s="273"/>
      <c r="K67" s="273"/>
      <c r="L67" s="273"/>
      <c r="M67" s="273"/>
      <c r="N67" s="273"/>
      <c r="O67" s="273"/>
      <c r="P67" s="273"/>
      <c r="Q67" s="273"/>
      <c r="R67" s="273"/>
      <c r="S67" s="273"/>
      <c r="T67" s="273"/>
      <c r="U67" s="273"/>
      <c r="V67" s="273"/>
      <c r="W67" s="273"/>
      <c r="X67" s="273"/>
      <c r="Y67" s="273"/>
      <c r="Z67" s="273"/>
      <c r="AA67" s="273"/>
      <c r="AB67" s="273"/>
      <c r="AC67" s="273"/>
      <c r="AD67" s="273"/>
      <c r="AE67" s="273"/>
      <c r="AF67" s="273"/>
      <c r="AG67" s="273"/>
      <c r="AH67" s="273"/>
      <c r="AI67" s="273"/>
      <c r="AJ67" s="273"/>
    </row>
    <row r="68" spans="1:36" ht="15">
      <c r="A68" s="279" t="s">
        <v>85</v>
      </c>
      <c r="B68" s="273"/>
      <c r="C68" s="273"/>
      <c r="D68" s="273"/>
      <c r="E68" s="273"/>
      <c r="F68" s="273"/>
      <c r="G68" s="273"/>
      <c r="H68" s="273"/>
      <c r="I68" s="273"/>
      <c r="J68" s="273"/>
      <c r="K68" s="273"/>
      <c r="L68" s="273"/>
      <c r="M68" s="273"/>
      <c r="N68" s="273"/>
      <c r="O68" s="273"/>
      <c r="P68" s="273"/>
      <c r="Q68" s="273"/>
      <c r="R68" s="273"/>
      <c r="S68" s="273"/>
      <c r="T68" s="273"/>
      <c r="U68" s="273"/>
      <c r="V68" s="273"/>
      <c r="W68" s="273"/>
      <c r="X68" s="273"/>
      <c r="Y68" s="273"/>
      <c r="Z68" s="273"/>
      <c r="AA68" s="273"/>
      <c r="AB68" s="273"/>
      <c r="AC68" s="273"/>
      <c r="AD68" s="273"/>
      <c r="AE68" s="273"/>
      <c r="AF68" s="273"/>
      <c r="AG68" s="273"/>
      <c r="AH68" s="273"/>
      <c r="AI68" s="273"/>
      <c r="AJ68" s="273"/>
    </row>
    <row r="69" spans="1:36" ht="15">
      <c r="A69" s="273" t="s">
        <v>86</v>
      </c>
      <c r="B69" s="273"/>
      <c r="C69" s="273"/>
      <c r="D69" s="273"/>
      <c r="E69" s="273"/>
      <c r="F69" s="273"/>
      <c r="G69" s="273"/>
      <c r="H69" s="273"/>
      <c r="I69" s="273"/>
      <c r="J69" s="273"/>
      <c r="K69" s="273"/>
      <c r="L69" s="273"/>
      <c r="M69" s="273"/>
      <c r="N69" s="273"/>
      <c r="O69" s="273"/>
      <c r="P69" s="273"/>
      <c r="Q69" s="273"/>
      <c r="R69" s="273"/>
      <c r="S69" s="273"/>
      <c r="T69" s="273"/>
      <c r="U69" s="273"/>
      <c r="V69" s="273"/>
      <c r="W69" s="273"/>
      <c r="X69" s="273"/>
      <c r="Y69" s="273"/>
      <c r="Z69" s="273"/>
      <c r="AA69" s="273"/>
      <c r="AB69" s="273"/>
      <c r="AC69" s="273"/>
      <c r="AD69" s="273"/>
      <c r="AE69" s="273"/>
      <c r="AF69" s="273"/>
      <c r="AG69" s="273"/>
      <c r="AH69" s="273"/>
      <c r="AI69" s="273"/>
      <c r="AJ69" s="273"/>
    </row>
  </sheetData>
  <mergeCells count="99">
    <mergeCell ref="AA1:AN1"/>
    <mergeCell ref="AA2:AN2"/>
    <mergeCell ref="B27:AN27"/>
    <mergeCell ref="C20:AN20"/>
    <mergeCell ref="C10:AN10"/>
    <mergeCell ref="A9:AN9"/>
    <mergeCell ref="AJ21:AN21"/>
    <mergeCell ref="AJ22:AN22"/>
    <mergeCell ref="AJ23:AN23"/>
    <mergeCell ref="AJ24:AN24"/>
    <mergeCell ref="A17:C17"/>
    <mergeCell ref="A16:C16"/>
    <mergeCell ref="AE6:AI6"/>
    <mergeCell ref="AJ6:AN6"/>
    <mergeCell ref="A4:AJ4"/>
    <mergeCell ref="F5:AN5"/>
    <mergeCell ref="A57:AJ57"/>
    <mergeCell ref="A58:AJ58"/>
    <mergeCell ref="B28:C28"/>
    <mergeCell ref="A30:C30"/>
    <mergeCell ref="B29:C29"/>
    <mergeCell ref="AJ28:AN28"/>
    <mergeCell ref="AJ29:AN29"/>
    <mergeCell ref="AJ32:AN32"/>
    <mergeCell ref="AJ33:AN33"/>
    <mergeCell ref="AJ34:AN34"/>
    <mergeCell ref="B31:AN31"/>
    <mergeCell ref="B32:C32"/>
    <mergeCell ref="B34:C34"/>
    <mergeCell ref="B33:C33"/>
    <mergeCell ref="AJ39:AN39"/>
    <mergeCell ref="AJ40:AN40"/>
    <mergeCell ref="A67:AJ67"/>
    <mergeCell ref="A68:AJ68"/>
    <mergeCell ref="A61:AJ61"/>
    <mergeCell ref="A62:AJ62"/>
    <mergeCell ref="A8:B8"/>
    <mergeCell ref="A10:B10"/>
    <mergeCell ref="A11:B11"/>
    <mergeCell ref="A19:C19"/>
    <mergeCell ref="A20:B20"/>
    <mergeCell ref="A26:C26"/>
    <mergeCell ref="A36:B36"/>
    <mergeCell ref="A35:C35"/>
    <mergeCell ref="A38:B38"/>
    <mergeCell ref="A37:B37"/>
    <mergeCell ref="AJ37:AN37"/>
    <mergeCell ref="A25:B25"/>
    <mergeCell ref="A69:AJ69"/>
    <mergeCell ref="A40:B40"/>
    <mergeCell ref="A63:AJ63"/>
    <mergeCell ref="A64:AJ64"/>
    <mergeCell ref="A65:AJ65"/>
    <mergeCell ref="A41:C41"/>
    <mergeCell ref="A42:B42"/>
    <mergeCell ref="A43:B43"/>
    <mergeCell ref="A44:B44"/>
    <mergeCell ref="A55:C55"/>
    <mergeCell ref="A53:C53"/>
    <mergeCell ref="A46:C46"/>
    <mergeCell ref="A49:C49"/>
    <mergeCell ref="A47:B47"/>
    <mergeCell ref="A54:C54"/>
    <mergeCell ref="A52:C52"/>
    <mergeCell ref="A60:AJ60"/>
    <mergeCell ref="C47:AN47"/>
    <mergeCell ref="A66:AJ66"/>
    <mergeCell ref="C36:AN36"/>
    <mergeCell ref="A18:C18"/>
    <mergeCell ref="A51:C51"/>
    <mergeCell ref="A50:C50"/>
    <mergeCell ref="A21:B21"/>
    <mergeCell ref="A22:B22"/>
    <mergeCell ref="A39:B39"/>
    <mergeCell ref="A48:B48"/>
    <mergeCell ref="A24:B24"/>
    <mergeCell ref="A23:B23"/>
    <mergeCell ref="AJ38:AN38"/>
    <mergeCell ref="A59:AJ59"/>
    <mergeCell ref="A56:AJ56"/>
    <mergeCell ref="AJ43:AN43"/>
    <mergeCell ref="AJ44:AN44"/>
    <mergeCell ref="AJ45:AN45"/>
    <mergeCell ref="C42:AN42"/>
    <mergeCell ref="AJ25:AN25"/>
    <mergeCell ref="K6:O6"/>
    <mergeCell ref="P6:T6"/>
    <mergeCell ref="U6:Y6"/>
    <mergeCell ref="A45:B45"/>
    <mergeCell ref="Z6:AD6"/>
    <mergeCell ref="A5:B7"/>
    <mergeCell ref="C5:C7"/>
    <mergeCell ref="D5:D7"/>
    <mergeCell ref="E5:E7"/>
    <mergeCell ref="F6:J6"/>
    <mergeCell ref="A12:B12"/>
    <mergeCell ref="A13:B13"/>
    <mergeCell ref="A14:B14"/>
    <mergeCell ref="A15:C15"/>
  </mergeCells>
  <hyperlinks>
    <hyperlink ref="A15" location="Par483" display="Par483"/>
    <hyperlink ref="A26" location="Par534" display="Par534"/>
    <hyperlink ref="A30" location="Par534" display="Par534"/>
    <hyperlink ref="A35" location="Par642" display="Par642"/>
    <hyperlink ref="A41" location="Par722" display="Par722"/>
    <hyperlink ref="A46" location="Par767" display="Par767"/>
    <hyperlink ref="A49" location="Par534" display="Par534"/>
  </hyperlinks>
  <pageMargins left="7.874015748031496E-2" right="7.874015748031496E-2" top="0.31496062992125984" bottom="0.31496062992125984" header="0.31496062992125984" footer="0.31496062992125984"/>
  <pageSetup paperSize="9" scale="55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O79"/>
  <sheetViews>
    <sheetView topLeftCell="A49" workbookViewId="0">
      <selection activeCell="V57" activeCellId="1" sqref="V52:W52 V57:W58"/>
    </sheetView>
  </sheetViews>
  <sheetFormatPr defaultRowHeight="48.75" customHeight="1"/>
  <cols>
    <col min="1" max="1" width="3.85546875" style="147" customWidth="1"/>
    <col min="2" max="2" width="4.140625" style="39" customWidth="1"/>
    <col min="3" max="3" width="3.140625" style="39" hidden="1" customWidth="1"/>
    <col min="4" max="4" width="31.140625" style="39" customWidth="1"/>
    <col min="5" max="5" width="14.7109375" style="39" customWidth="1"/>
    <col min="6" max="6" width="9.42578125" style="39" customWidth="1"/>
    <col min="7" max="7" width="7.42578125" style="39" customWidth="1"/>
    <col min="8" max="8" width="7.28515625" style="39" customWidth="1"/>
    <col min="9" max="9" width="3.28515625" style="39" customWidth="1"/>
    <col min="10" max="10" width="3.42578125" style="39" customWidth="1"/>
    <col min="11" max="11" width="3.28515625" style="39" customWidth="1"/>
    <col min="12" max="12" width="7.140625" style="39" customWidth="1"/>
    <col min="13" max="13" width="7.28515625" style="39" customWidth="1"/>
    <col min="14" max="16" width="3.28515625" style="39" customWidth="1"/>
    <col min="17" max="18" width="7.140625" style="78" customWidth="1"/>
    <col min="19" max="21" width="3.28515625" style="78" customWidth="1"/>
    <col min="22" max="22" width="7.140625" style="39" customWidth="1"/>
    <col min="23" max="23" width="7.42578125" style="39" customWidth="1"/>
    <col min="24" max="26" width="3.28515625" style="39" customWidth="1"/>
    <col min="27" max="27" width="7.28515625" style="39" customWidth="1"/>
    <col min="28" max="28" width="7" style="39" customWidth="1"/>
    <col min="29" max="31" width="3.28515625" style="39" customWidth="1"/>
    <col min="32" max="32" width="7" style="39" customWidth="1"/>
    <col min="33" max="33" width="7.140625" style="39" customWidth="1"/>
    <col min="34" max="36" width="3.28515625" style="39" customWidth="1"/>
    <col min="37" max="37" width="7.85546875" style="39" customWidth="1"/>
    <col min="38" max="38" width="7.5703125" style="42" customWidth="1"/>
    <col min="39" max="39" width="3.28515625" style="42" customWidth="1"/>
    <col min="40" max="41" width="3.42578125" style="42" customWidth="1"/>
    <col min="42" max="16384" width="9.140625" style="39"/>
  </cols>
  <sheetData>
    <row r="1" spans="1:41" ht="14.25" customHeight="1"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77"/>
      <c r="R1" s="77"/>
      <c r="S1" s="77"/>
      <c r="T1" s="77"/>
      <c r="U1" s="77"/>
      <c r="W1" s="41"/>
      <c r="X1" s="41"/>
      <c r="Y1" s="41"/>
      <c r="Z1" s="41"/>
      <c r="AA1" s="41"/>
      <c r="AB1" s="353" t="s">
        <v>279</v>
      </c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</row>
    <row r="2" spans="1:41" ht="14.25" customHeight="1"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77"/>
      <c r="R2" s="77"/>
      <c r="S2" s="77"/>
      <c r="T2" s="77"/>
      <c r="U2" s="77"/>
      <c r="W2" s="41"/>
      <c r="X2" s="41"/>
      <c r="Y2" s="41"/>
      <c r="Z2" s="41"/>
      <c r="AA2" s="41"/>
      <c r="AB2" s="315" t="s">
        <v>232</v>
      </c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</row>
    <row r="3" spans="1:41" ht="51.75" customHeight="1">
      <c r="W3" s="41"/>
      <c r="X3" s="41"/>
      <c r="Y3" s="41"/>
      <c r="Z3" s="41"/>
      <c r="AA3" s="41"/>
      <c r="AB3" s="354" t="s">
        <v>277</v>
      </c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</row>
    <row r="4" spans="1:41" ht="19.5" customHeight="1">
      <c r="B4" s="316" t="s">
        <v>0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</row>
    <row r="5" spans="1:41" ht="15">
      <c r="A5" s="313" t="s">
        <v>276</v>
      </c>
      <c r="B5" s="313" t="s">
        <v>87</v>
      </c>
      <c r="C5" s="313"/>
      <c r="D5" s="313" t="s">
        <v>125</v>
      </c>
      <c r="E5" s="313" t="s">
        <v>93</v>
      </c>
      <c r="F5" s="313" t="s">
        <v>99</v>
      </c>
      <c r="G5" s="313" t="s">
        <v>126</v>
      </c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</row>
    <row r="6" spans="1:41" ht="15">
      <c r="A6" s="313"/>
      <c r="B6" s="313"/>
      <c r="C6" s="313"/>
      <c r="D6" s="313"/>
      <c r="E6" s="313"/>
      <c r="F6" s="313"/>
      <c r="G6" s="313" t="s">
        <v>102</v>
      </c>
      <c r="H6" s="313"/>
      <c r="I6" s="313"/>
      <c r="J6" s="313"/>
      <c r="K6" s="313"/>
      <c r="L6" s="313" t="s">
        <v>110</v>
      </c>
      <c r="M6" s="313"/>
      <c r="N6" s="313"/>
      <c r="O6" s="313"/>
      <c r="P6" s="313"/>
      <c r="Q6" s="341" t="s">
        <v>111</v>
      </c>
      <c r="R6" s="341"/>
      <c r="S6" s="341"/>
      <c r="T6" s="341"/>
      <c r="U6" s="341"/>
      <c r="V6" s="313" t="s">
        <v>112</v>
      </c>
      <c r="W6" s="313"/>
      <c r="X6" s="313"/>
      <c r="Y6" s="313"/>
      <c r="Z6" s="313"/>
      <c r="AA6" s="313" t="s">
        <v>113</v>
      </c>
      <c r="AB6" s="313"/>
      <c r="AC6" s="313"/>
      <c r="AD6" s="313"/>
      <c r="AE6" s="313"/>
      <c r="AF6" s="313" t="s">
        <v>114</v>
      </c>
      <c r="AG6" s="313"/>
      <c r="AH6" s="313"/>
      <c r="AI6" s="313"/>
      <c r="AJ6" s="313"/>
      <c r="AK6" s="313" t="s">
        <v>1</v>
      </c>
      <c r="AL6" s="313"/>
      <c r="AM6" s="313"/>
      <c r="AN6" s="313"/>
      <c r="AO6" s="313"/>
    </row>
    <row r="7" spans="1:41" ht="98.25">
      <c r="A7" s="313"/>
      <c r="B7" s="313"/>
      <c r="C7" s="313"/>
      <c r="D7" s="313"/>
      <c r="E7" s="313"/>
      <c r="F7" s="313"/>
      <c r="G7" s="20" t="s">
        <v>100</v>
      </c>
      <c r="H7" s="18" t="s">
        <v>127</v>
      </c>
      <c r="I7" s="18" t="s">
        <v>128</v>
      </c>
      <c r="J7" s="18" t="s">
        <v>129</v>
      </c>
      <c r="K7" s="20" t="s">
        <v>101</v>
      </c>
      <c r="L7" s="20" t="s">
        <v>100</v>
      </c>
      <c r="M7" s="18" t="s">
        <v>127</v>
      </c>
      <c r="N7" s="18" t="s">
        <v>128</v>
      </c>
      <c r="O7" s="18" t="s">
        <v>129</v>
      </c>
      <c r="P7" s="20" t="s">
        <v>101</v>
      </c>
      <c r="Q7" s="79" t="s">
        <v>100</v>
      </c>
      <c r="R7" s="80" t="s">
        <v>127</v>
      </c>
      <c r="S7" s="80" t="s">
        <v>128</v>
      </c>
      <c r="T7" s="80" t="s">
        <v>129</v>
      </c>
      <c r="U7" s="79" t="s">
        <v>101</v>
      </c>
      <c r="V7" s="20" t="s">
        <v>100</v>
      </c>
      <c r="W7" s="18" t="s">
        <v>127</v>
      </c>
      <c r="X7" s="18" t="s">
        <v>128</v>
      </c>
      <c r="Y7" s="18" t="s">
        <v>129</v>
      </c>
      <c r="Z7" s="20" t="s">
        <v>101</v>
      </c>
      <c r="AA7" s="20" t="s">
        <v>100</v>
      </c>
      <c r="AB7" s="18" t="s">
        <v>127</v>
      </c>
      <c r="AC7" s="18" t="s">
        <v>128</v>
      </c>
      <c r="AD7" s="18" t="s">
        <v>129</v>
      </c>
      <c r="AE7" s="20" t="s">
        <v>101</v>
      </c>
      <c r="AF7" s="20" t="s">
        <v>100</v>
      </c>
      <c r="AG7" s="18" t="s">
        <v>127</v>
      </c>
      <c r="AH7" s="18" t="s">
        <v>128</v>
      </c>
      <c r="AI7" s="18" t="s">
        <v>129</v>
      </c>
      <c r="AJ7" s="20" t="s">
        <v>101</v>
      </c>
      <c r="AK7" s="20" t="s">
        <v>100</v>
      </c>
      <c r="AL7" s="18" t="s">
        <v>127</v>
      </c>
      <c r="AM7" s="18" t="s">
        <v>128</v>
      </c>
      <c r="AN7" s="18" t="s">
        <v>129</v>
      </c>
      <c r="AO7" s="20" t="s">
        <v>101</v>
      </c>
    </row>
    <row r="8" spans="1:41" ht="15">
      <c r="A8" s="313"/>
      <c r="B8" s="314">
        <v>1</v>
      </c>
      <c r="C8" s="312"/>
      <c r="D8" s="172">
        <v>2</v>
      </c>
      <c r="E8" s="172">
        <v>3</v>
      </c>
      <c r="F8" s="172">
        <v>4</v>
      </c>
      <c r="G8" s="172">
        <v>5</v>
      </c>
      <c r="H8" s="172">
        <v>6</v>
      </c>
      <c r="I8" s="172">
        <v>7</v>
      </c>
      <c r="J8" s="172">
        <v>8</v>
      </c>
      <c r="K8" s="172">
        <v>9</v>
      </c>
      <c r="L8" s="172">
        <v>10</v>
      </c>
      <c r="M8" s="172">
        <v>11</v>
      </c>
      <c r="N8" s="172">
        <v>12</v>
      </c>
      <c r="O8" s="172">
        <v>13</v>
      </c>
      <c r="P8" s="172">
        <v>14</v>
      </c>
      <c r="Q8" s="81">
        <v>15</v>
      </c>
      <c r="R8" s="81">
        <v>16</v>
      </c>
      <c r="S8" s="81">
        <v>17</v>
      </c>
      <c r="T8" s="81">
        <v>18</v>
      </c>
      <c r="U8" s="81">
        <v>19</v>
      </c>
      <c r="V8" s="172">
        <v>20</v>
      </c>
      <c r="W8" s="172">
        <v>21</v>
      </c>
      <c r="X8" s="172">
        <v>22</v>
      </c>
      <c r="Y8" s="172">
        <v>23</v>
      </c>
      <c r="Z8" s="172">
        <v>24</v>
      </c>
      <c r="AA8" s="172">
        <v>25</v>
      </c>
      <c r="AB8" s="172">
        <v>26</v>
      </c>
      <c r="AC8" s="172">
        <v>27</v>
      </c>
      <c r="AD8" s="172">
        <v>28</v>
      </c>
      <c r="AE8" s="172">
        <v>29</v>
      </c>
      <c r="AF8" s="172">
        <v>30</v>
      </c>
      <c r="AG8" s="172">
        <v>31</v>
      </c>
      <c r="AH8" s="172">
        <v>32</v>
      </c>
      <c r="AI8" s="172">
        <v>33</v>
      </c>
      <c r="AJ8" s="172">
        <v>34</v>
      </c>
      <c r="AK8" s="172">
        <v>35</v>
      </c>
      <c r="AL8" s="174">
        <v>36</v>
      </c>
      <c r="AM8" s="174">
        <v>37</v>
      </c>
      <c r="AN8" s="174">
        <v>38</v>
      </c>
      <c r="AO8" s="174">
        <v>39</v>
      </c>
    </row>
    <row r="9" spans="1:41" ht="15">
      <c r="A9" s="171">
        <v>1</v>
      </c>
      <c r="B9" s="305" t="s">
        <v>257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7"/>
    </row>
    <row r="10" spans="1:41" ht="15">
      <c r="A10" s="171">
        <v>2</v>
      </c>
      <c r="B10" s="294" t="s">
        <v>3</v>
      </c>
      <c r="C10" s="312"/>
      <c r="D10" s="305" t="s">
        <v>258</v>
      </c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7"/>
    </row>
    <row r="11" spans="1:41" ht="111.75" customHeight="1">
      <c r="A11" s="171">
        <v>3</v>
      </c>
      <c r="B11" s="289" t="s">
        <v>5</v>
      </c>
      <c r="C11" s="312"/>
      <c r="D11" s="120" t="s">
        <v>109</v>
      </c>
      <c r="E11" s="164" t="s">
        <v>225</v>
      </c>
      <c r="F11" s="162" t="s">
        <v>132</v>
      </c>
      <c r="G11" s="44">
        <f>H11+I11+J11+K11</f>
        <v>1000</v>
      </c>
      <c r="H11" s="44">
        <v>1000</v>
      </c>
      <c r="I11" s="44">
        <v>0</v>
      </c>
      <c r="J11" s="44">
        <v>0</v>
      </c>
      <c r="K11" s="44">
        <v>0</v>
      </c>
      <c r="L11" s="44">
        <f>M11+N11+O11+P11</f>
        <v>0</v>
      </c>
      <c r="M11" s="44">
        <v>0</v>
      </c>
      <c r="N11" s="44">
        <v>0</v>
      </c>
      <c r="O11" s="44">
        <v>0</v>
      </c>
      <c r="P11" s="44">
        <v>0</v>
      </c>
      <c r="Q11" s="82">
        <f>R11+S11+T11+U11</f>
        <v>0</v>
      </c>
      <c r="R11" s="82">
        <v>0</v>
      </c>
      <c r="S11" s="82">
        <v>0</v>
      </c>
      <c r="T11" s="82">
        <v>0</v>
      </c>
      <c r="U11" s="82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f>AL11+AM11+AN11+AO11</f>
        <v>1000</v>
      </c>
      <c r="AL11" s="44">
        <f t="shared" ref="AL11:AL13" si="0">H11+M11+R11+W11+AB11+AG11</f>
        <v>1000</v>
      </c>
      <c r="AM11" s="44">
        <f t="shared" ref="AM11:AO14" si="1">I11+N11+S11+X11+AC11+AH11</f>
        <v>0</v>
      </c>
      <c r="AN11" s="44">
        <f t="shared" si="1"/>
        <v>0</v>
      </c>
      <c r="AO11" s="44">
        <f t="shared" si="1"/>
        <v>0</v>
      </c>
    </row>
    <row r="12" spans="1:41" ht="100.5" customHeight="1">
      <c r="A12" s="171">
        <v>4</v>
      </c>
      <c r="B12" s="289" t="s">
        <v>7</v>
      </c>
      <c r="C12" s="312"/>
      <c r="D12" s="121" t="s">
        <v>8</v>
      </c>
      <c r="E12" s="164" t="s">
        <v>9</v>
      </c>
      <c r="F12" s="162" t="s">
        <v>107</v>
      </c>
      <c r="G12" s="44">
        <f>H12+I12+J12+K12</f>
        <v>650</v>
      </c>
      <c r="H12" s="44">
        <v>650</v>
      </c>
      <c r="I12" s="44">
        <v>0</v>
      </c>
      <c r="J12" s="44">
        <v>0</v>
      </c>
      <c r="K12" s="44">
        <v>0</v>
      </c>
      <c r="L12" s="44">
        <f>M12+N12+O12+P12</f>
        <v>325</v>
      </c>
      <c r="M12" s="44">
        <v>325</v>
      </c>
      <c r="N12" s="44">
        <v>0</v>
      </c>
      <c r="O12" s="44">
        <v>0</v>
      </c>
      <c r="P12" s="44">
        <v>0</v>
      </c>
      <c r="Q12" s="82">
        <v>325</v>
      </c>
      <c r="R12" s="82">
        <v>325</v>
      </c>
      <c r="S12" s="82">
        <v>0</v>
      </c>
      <c r="T12" s="82">
        <v>0</v>
      </c>
      <c r="U12" s="82">
        <v>0</v>
      </c>
      <c r="V12" s="44">
        <v>325</v>
      </c>
      <c r="W12" s="44">
        <v>325</v>
      </c>
      <c r="X12" s="44">
        <v>0</v>
      </c>
      <c r="Y12" s="44">
        <v>0</v>
      </c>
      <c r="Z12" s="44">
        <v>0</v>
      </c>
      <c r="AA12" s="44">
        <v>325</v>
      </c>
      <c r="AB12" s="44">
        <v>325</v>
      </c>
      <c r="AC12" s="44">
        <v>0</v>
      </c>
      <c r="AD12" s="44">
        <v>0</v>
      </c>
      <c r="AE12" s="44">
        <v>0</v>
      </c>
      <c r="AF12" s="44">
        <v>325</v>
      </c>
      <c r="AG12" s="44">
        <v>325</v>
      </c>
      <c r="AH12" s="44">
        <v>0</v>
      </c>
      <c r="AI12" s="44">
        <v>0</v>
      </c>
      <c r="AJ12" s="44">
        <v>0</v>
      </c>
      <c r="AK12" s="44">
        <f t="shared" ref="AK12:AK18" si="2">AL12+AM12+AN12+AO12</f>
        <v>2275</v>
      </c>
      <c r="AL12" s="44">
        <f t="shared" si="0"/>
        <v>2275</v>
      </c>
      <c r="AM12" s="44">
        <f t="shared" si="1"/>
        <v>0</v>
      </c>
      <c r="AN12" s="44">
        <f t="shared" si="1"/>
        <v>0</v>
      </c>
      <c r="AO12" s="44">
        <f t="shared" si="1"/>
        <v>0</v>
      </c>
    </row>
    <row r="13" spans="1:41" ht="87" customHeight="1">
      <c r="A13" s="171">
        <v>5</v>
      </c>
      <c r="B13" s="289" t="s">
        <v>10</v>
      </c>
      <c r="C13" s="312"/>
      <c r="D13" s="120" t="s">
        <v>11</v>
      </c>
      <c r="E13" s="164" t="s">
        <v>12</v>
      </c>
      <c r="F13" s="162" t="s">
        <v>133</v>
      </c>
      <c r="G13" s="44">
        <f>H13+I13+J13+K13</f>
        <v>0</v>
      </c>
      <c r="H13" s="44">
        <v>0</v>
      </c>
      <c r="I13" s="44">
        <v>0</v>
      </c>
      <c r="J13" s="44">
        <v>0</v>
      </c>
      <c r="K13" s="44">
        <v>0</v>
      </c>
      <c r="L13" s="44">
        <f>M13+N13+O13+P13</f>
        <v>0</v>
      </c>
      <c r="M13" s="44">
        <v>0</v>
      </c>
      <c r="N13" s="44">
        <v>0</v>
      </c>
      <c r="O13" s="44">
        <v>0</v>
      </c>
      <c r="P13" s="44">
        <v>0</v>
      </c>
      <c r="Q13" s="82">
        <f>R13+S13+T13+U13</f>
        <v>0</v>
      </c>
      <c r="R13" s="82">
        <v>0</v>
      </c>
      <c r="S13" s="82">
        <v>0</v>
      </c>
      <c r="T13" s="82">
        <v>0</v>
      </c>
      <c r="U13" s="82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f t="shared" si="2"/>
        <v>0</v>
      </c>
      <c r="AL13" s="44">
        <f t="shared" si="0"/>
        <v>0</v>
      </c>
      <c r="AM13" s="44">
        <f t="shared" si="1"/>
        <v>0</v>
      </c>
      <c r="AN13" s="44">
        <f t="shared" si="1"/>
        <v>0</v>
      </c>
      <c r="AO13" s="44">
        <f t="shared" si="1"/>
        <v>0</v>
      </c>
    </row>
    <row r="14" spans="1:41" ht="123.75" customHeight="1">
      <c r="A14" s="171">
        <v>6</v>
      </c>
      <c r="B14" s="289" t="s">
        <v>13</v>
      </c>
      <c r="C14" s="312"/>
      <c r="D14" s="120" t="s">
        <v>14</v>
      </c>
      <c r="E14" s="164" t="s">
        <v>15</v>
      </c>
      <c r="F14" s="162" t="s">
        <v>89</v>
      </c>
      <c r="G14" s="44">
        <f>H14+I14+J14+K14</f>
        <v>1000</v>
      </c>
      <c r="H14" s="44">
        <v>1000</v>
      </c>
      <c r="I14" s="44">
        <v>0</v>
      </c>
      <c r="J14" s="44">
        <v>0</v>
      </c>
      <c r="K14" s="44">
        <v>0</v>
      </c>
      <c r="L14" s="44">
        <f>M14+N14+O14+P14</f>
        <v>1000</v>
      </c>
      <c r="M14" s="44">
        <v>1000</v>
      </c>
      <c r="N14" s="44">
        <v>0</v>
      </c>
      <c r="O14" s="44">
        <v>0</v>
      </c>
      <c r="P14" s="44">
        <v>0</v>
      </c>
      <c r="Q14" s="82">
        <v>1000</v>
      </c>
      <c r="R14" s="82">
        <v>1000</v>
      </c>
      <c r="S14" s="82">
        <v>0</v>
      </c>
      <c r="T14" s="82">
        <v>0</v>
      </c>
      <c r="U14" s="82">
        <v>0</v>
      </c>
      <c r="V14" s="44">
        <v>950</v>
      </c>
      <c r="W14" s="44">
        <v>950</v>
      </c>
      <c r="X14" s="44">
        <v>0</v>
      </c>
      <c r="Y14" s="44">
        <v>0</v>
      </c>
      <c r="Z14" s="44">
        <v>0</v>
      </c>
      <c r="AA14" s="44">
        <v>922</v>
      </c>
      <c r="AB14" s="44">
        <v>922</v>
      </c>
      <c r="AC14" s="44">
        <v>0</v>
      </c>
      <c r="AD14" s="44">
        <v>0</v>
      </c>
      <c r="AE14" s="44">
        <v>0</v>
      </c>
      <c r="AF14" s="44">
        <v>950</v>
      </c>
      <c r="AG14" s="44">
        <v>950</v>
      </c>
      <c r="AH14" s="44">
        <v>0</v>
      </c>
      <c r="AI14" s="44">
        <v>0</v>
      </c>
      <c r="AJ14" s="44">
        <v>0</v>
      </c>
      <c r="AK14" s="44">
        <f t="shared" si="2"/>
        <v>5822</v>
      </c>
      <c r="AL14" s="44">
        <f>H14+M14+R14+W14+AB14+AG14</f>
        <v>5822</v>
      </c>
      <c r="AM14" s="44">
        <f t="shared" si="1"/>
        <v>0</v>
      </c>
      <c r="AN14" s="44">
        <f t="shared" si="1"/>
        <v>0</v>
      </c>
      <c r="AO14" s="44">
        <f t="shared" si="1"/>
        <v>0</v>
      </c>
    </row>
    <row r="15" spans="1:41" ht="51.75" customHeight="1">
      <c r="A15" s="171">
        <v>7</v>
      </c>
      <c r="B15" s="289" t="s">
        <v>153</v>
      </c>
      <c r="C15" s="312"/>
      <c r="D15" s="120" t="s">
        <v>187</v>
      </c>
      <c r="E15" s="164" t="s">
        <v>226</v>
      </c>
      <c r="F15" s="162" t="s">
        <v>155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82">
        <v>1000</v>
      </c>
      <c r="R15" s="82">
        <v>1000</v>
      </c>
      <c r="S15" s="82">
        <v>0</v>
      </c>
      <c r="T15" s="82">
        <v>0</v>
      </c>
      <c r="U15" s="82">
        <v>0</v>
      </c>
      <c r="V15" s="44">
        <v>1000</v>
      </c>
      <c r="W15" s="44">
        <v>1000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f t="shared" si="2"/>
        <v>2000</v>
      </c>
      <c r="AL15" s="44">
        <f>H15+M15+R15+W15+AB15+AG15</f>
        <v>2000</v>
      </c>
      <c r="AM15" s="44">
        <v>0</v>
      </c>
      <c r="AN15" s="44">
        <v>0</v>
      </c>
      <c r="AO15" s="44">
        <v>0</v>
      </c>
    </row>
    <row r="16" spans="1:41" ht="97.5" customHeight="1">
      <c r="A16" s="171">
        <v>8</v>
      </c>
      <c r="B16" s="289" t="s">
        <v>154</v>
      </c>
      <c r="C16" s="312"/>
      <c r="D16" s="120" t="s">
        <v>188</v>
      </c>
      <c r="E16" s="164" t="s">
        <v>226</v>
      </c>
      <c r="F16" s="162" t="s">
        <v>155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82">
        <v>2687</v>
      </c>
      <c r="R16" s="82">
        <v>2687</v>
      </c>
      <c r="S16" s="82">
        <v>0</v>
      </c>
      <c r="T16" s="82">
        <v>0</v>
      </c>
      <c r="U16" s="82">
        <v>0</v>
      </c>
      <c r="V16" s="6">
        <f>W16+X16+Y16+Z16</f>
        <v>9313</v>
      </c>
      <c r="W16" s="6">
        <f>2687+6626</f>
        <v>9313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6">
        <f t="shared" si="2"/>
        <v>12000</v>
      </c>
      <c r="AL16" s="6">
        <f t="shared" ref="AL16:AL18" si="3">H16+M16+R16+W16+AB16+AG16</f>
        <v>12000</v>
      </c>
      <c r="AM16" s="44">
        <v>0</v>
      </c>
      <c r="AN16" s="44">
        <v>0</v>
      </c>
      <c r="AO16" s="44">
        <v>0</v>
      </c>
    </row>
    <row r="17" spans="1:41" ht="102.75" customHeight="1">
      <c r="A17" s="171">
        <v>9</v>
      </c>
      <c r="B17" s="289" t="s">
        <v>221</v>
      </c>
      <c r="C17" s="312"/>
      <c r="D17" s="131" t="s">
        <v>233</v>
      </c>
      <c r="E17" s="164" t="s">
        <v>226</v>
      </c>
      <c r="F17" s="162" t="s">
        <v>223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44">
        <f t="shared" ref="V17:V18" si="4">W17+X17+Y17+Z17</f>
        <v>3000</v>
      </c>
      <c r="W17" s="44">
        <v>3000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f t="shared" si="2"/>
        <v>3000</v>
      </c>
      <c r="AL17" s="44">
        <f t="shared" si="3"/>
        <v>3000</v>
      </c>
      <c r="AM17" s="44">
        <v>0</v>
      </c>
      <c r="AN17" s="44">
        <v>0</v>
      </c>
      <c r="AO17" s="44">
        <v>0</v>
      </c>
    </row>
    <row r="18" spans="1:41" ht="114" customHeight="1">
      <c r="A18" s="171">
        <v>10</v>
      </c>
      <c r="B18" s="289" t="s">
        <v>222</v>
      </c>
      <c r="C18" s="312"/>
      <c r="D18" s="131" t="s">
        <v>224</v>
      </c>
      <c r="E18" s="164" t="s">
        <v>226</v>
      </c>
      <c r="F18" s="162" t="s">
        <v>223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82">
        <v>0</v>
      </c>
      <c r="R18" s="82">
        <v>0</v>
      </c>
      <c r="S18" s="82">
        <v>0</v>
      </c>
      <c r="T18" s="82">
        <v>0</v>
      </c>
      <c r="U18" s="82">
        <v>0</v>
      </c>
      <c r="V18" s="44">
        <f t="shared" si="4"/>
        <v>3463</v>
      </c>
      <c r="W18" s="44">
        <v>3463</v>
      </c>
      <c r="X18" s="44">
        <v>0</v>
      </c>
      <c r="Y18" s="44">
        <v>0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f t="shared" si="2"/>
        <v>3463</v>
      </c>
      <c r="AL18" s="44">
        <f t="shared" si="3"/>
        <v>3463</v>
      </c>
      <c r="AM18" s="44">
        <v>0</v>
      </c>
      <c r="AN18" s="44">
        <v>0</v>
      </c>
      <c r="AO18" s="44">
        <v>0</v>
      </c>
    </row>
    <row r="19" spans="1:41" ht="15">
      <c r="A19" s="171">
        <v>11</v>
      </c>
      <c r="B19" s="320" t="s">
        <v>16</v>
      </c>
      <c r="C19" s="321"/>
      <c r="D19" s="322"/>
      <c r="E19" s="170"/>
      <c r="F19" s="162"/>
      <c r="G19" s="45">
        <f t="shared" ref="G19:AO19" si="5">SUM(G11:G18)</f>
        <v>2650</v>
      </c>
      <c r="H19" s="45">
        <f t="shared" si="5"/>
        <v>2650</v>
      </c>
      <c r="I19" s="45">
        <f t="shared" si="5"/>
        <v>0</v>
      </c>
      <c r="J19" s="45">
        <f t="shared" si="5"/>
        <v>0</v>
      </c>
      <c r="K19" s="45">
        <f t="shared" si="5"/>
        <v>0</v>
      </c>
      <c r="L19" s="45">
        <f t="shared" si="5"/>
        <v>1325</v>
      </c>
      <c r="M19" s="45">
        <f t="shared" si="5"/>
        <v>1325</v>
      </c>
      <c r="N19" s="45">
        <f t="shared" si="5"/>
        <v>0</v>
      </c>
      <c r="O19" s="45">
        <f t="shared" si="5"/>
        <v>0</v>
      </c>
      <c r="P19" s="45">
        <f t="shared" si="5"/>
        <v>0</v>
      </c>
      <c r="Q19" s="84">
        <f>Q20+Q21+Q22+Q23</f>
        <v>5012</v>
      </c>
      <c r="R19" s="84">
        <f>SUM(R11:R18)</f>
        <v>5012</v>
      </c>
      <c r="S19" s="84">
        <f t="shared" si="5"/>
        <v>0</v>
      </c>
      <c r="T19" s="84">
        <f t="shared" si="5"/>
        <v>0</v>
      </c>
      <c r="U19" s="84">
        <f t="shared" si="5"/>
        <v>0</v>
      </c>
      <c r="V19" s="7">
        <f t="shared" ref="V19:AJ19" si="6">SUM(V11:V18)</f>
        <v>18051</v>
      </c>
      <c r="W19" s="7">
        <f>SUM(W11:W18)</f>
        <v>18051</v>
      </c>
      <c r="X19" s="45">
        <f t="shared" si="6"/>
        <v>0</v>
      </c>
      <c r="Y19" s="45">
        <f t="shared" si="6"/>
        <v>0</v>
      </c>
      <c r="Z19" s="45">
        <f t="shared" si="6"/>
        <v>0</v>
      </c>
      <c r="AA19" s="45">
        <f t="shared" si="6"/>
        <v>1247</v>
      </c>
      <c r="AB19" s="45">
        <f t="shared" si="6"/>
        <v>1247</v>
      </c>
      <c r="AC19" s="45">
        <f t="shared" si="6"/>
        <v>0</v>
      </c>
      <c r="AD19" s="45">
        <f t="shared" si="6"/>
        <v>0</v>
      </c>
      <c r="AE19" s="45">
        <f t="shared" si="6"/>
        <v>0</v>
      </c>
      <c r="AF19" s="45">
        <f t="shared" si="6"/>
        <v>1275</v>
      </c>
      <c r="AG19" s="45">
        <f t="shared" si="6"/>
        <v>1275</v>
      </c>
      <c r="AH19" s="45">
        <f t="shared" si="6"/>
        <v>0</v>
      </c>
      <c r="AI19" s="45">
        <f t="shared" si="6"/>
        <v>0</v>
      </c>
      <c r="AJ19" s="45">
        <f t="shared" si="6"/>
        <v>0</v>
      </c>
      <c r="AK19" s="7">
        <f>SUM(AK11:AK18)</f>
        <v>29560</v>
      </c>
      <c r="AL19" s="7">
        <f>H19+M19+R19+W19+AB19+AG19</f>
        <v>29560</v>
      </c>
      <c r="AM19" s="45">
        <f t="shared" si="5"/>
        <v>0</v>
      </c>
      <c r="AN19" s="45">
        <f t="shared" si="5"/>
        <v>0</v>
      </c>
      <c r="AO19" s="45">
        <f t="shared" si="5"/>
        <v>0</v>
      </c>
    </row>
    <row r="20" spans="1:41" ht="18.75" customHeight="1">
      <c r="A20" s="171">
        <v>12</v>
      </c>
      <c r="B20" s="297" t="s">
        <v>229</v>
      </c>
      <c r="C20" s="298"/>
      <c r="D20" s="299"/>
      <c r="E20" s="170"/>
      <c r="F20" s="162"/>
      <c r="G20" s="44">
        <f>G11</f>
        <v>1000</v>
      </c>
      <c r="H20" s="44">
        <f t="shared" ref="H20:U23" si="7">H11</f>
        <v>1000</v>
      </c>
      <c r="I20" s="44">
        <f t="shared" si="7"/>
        <v>0</v>
      </c>
      <c r="J20" s="44">
        <f t="shared" si="7"/>
        <v>0</v>
      </c>
      <c r="K20" s="44">
        <f t="shared" si="7"/>
        <v>0</v>
      </c>
      <c r="L20" s="44">
        <f t="shared" si="7"/>
        <v>0</v>
      </c>
      <c r="M20" s="44">
        <f t="shared" si="7"/>
        <v>0</v>
      </c>
      <c r="N20" s="44">
        <f t="shared" si="7"/>
        <v>0</v>
      </c>
      <c r="O20" s="44">
        <f t="shared" si="7"/>
        <v>0</v>
      </c>
      <c r="P20" s="44">
        <f t="shared" si="7"/>
        <v>0</v>
      </c>
      <c r="Q20" s="82">
        <f>R20+S20+T20+U20</f>
        <v>3687</v>
      </c>
      <c r="R20" s="82">
        <f>R11+R15+R16+R17+R18</f>
        <v>3687</v>
      </c>
      <c r="S20" s="82">
        <f t="shared" si="7"/>
        <v>0</v>
      </c>
      <c r="T20" s="82">
        <f t="shared" si="7"/>
        <v>0</v>
      </c>
      <c r="U20" s="82">
        <f t="shared" si="7"/>
        <v>0</v>
      </c>
      <c r="V20" s="83">
        <f>W20+X20+Y20+Z20</f>
        <v>16776</v>
      </c>
      <c r="W20" s="83">
        <f>W11+W15+W16+W17+W18</f>
        <v>16776</v>
      </c>
      <c r="X20" s="44">
        <f t="shared" ref="V20:AN23" si="8">X11</f>
        <v>0</v>
      </c>
      <c r="Y20" s="44">
        <f t="shared" si="8"/>
        <v>0</v>
      </c>
      <c r="Z20" s="44">
        <f t="shared" si="8"/>
        <v>0</v>
      </c>
      <c r="AA20" s="44">
        <f t="shared" si="8"/>
        <v>0</v>
      </c>
      <c r="AB20" s="44">
        <f t="shared" si="8"/>
        <v>0</v>
      </c>
      <c r="AC20" s="44">
        <f t="shared" si="8"/>
        <v>0</v>
      </c>
      <c r="AD20" s="44">
        <f t="shared" si="8"/>
        <v>0</v>
      </c>
      <c r="AE20" s="44">
        <f t="shared" si="8"/>
        <v>0</v>
      </c>
      <c r="AF20" s="44">
        <f t="shared" si="8"/>
        <v>0</v>
      </c>
      <c r="AG20" s="44">
        <f t="shared" si="8"/>
        <v>0</v>
      </c>
      <c r="AH20" s="44">
        <f t="shared" si="8"/>
        <v>0</v>
      </c>
      <c r="AI20" s="44">
        <f t="shared" si="8"/>
        <v>0</v>
      </c>
      <c r="AJ20" s="44">
        <f t="shared" si="8"/>
        <v>0</v>
      </c>
      <c r="AK20" s="6">
        <f>AK11+AK15+AK16+AK17+AK18</f>
        <v>21463</v>
      </c>
      <c r="AL20" s="6">
        <f>AL11+AL15+AL16+AL17+AL18</f>
        <v>21463</v>
      </c>
      <c r="AM20" s="44">
        <f>AM11</f>
        <v>0</v>
      </c>
      <c r="AN20" s="44">
        <f>AN11</f>
        <v>0</v>
      </c>
      <c r="AO20" s="44">
        <f>AO11</f>
        <v>0</v>
      </c>
    </row>
    <row r="21" spans="1:41" ht="15">
      <c r="A21" s="171">
        <v>13</v>
      </c>
      <c r="B21" s="323" t="s">
        <v>17</v>
      </c>
      <c r="C21" s="324"/>
      <c r="D21" s="325"/>
      <c r="E21" s="170"/>
      <c r="F21" s="162"/>
      <c r="G21" s="44">
        <f>G12</f>
        <v>650</v>
      </c>
      <c r="H21" s="44">
        <f t="shared" si="7"/>
        <v>650</v>
      </c>
      <c r="I21" s="44">
        <f t="shared" si="7"/>
        <v>0</v>
      </c>
      <c r="J21" s="44">
        <f t="shared" si="7"/>
        <v>0</v>
      </c>
      <c r="K21" s="44">
        <f t="shared" si="7"/>
        <v>0</v>
      </c>
      <c r="L21" s="44">
        <f t="shared" si="7"/>
        <v>325</v>
      </c>
      <c r="M21" s="44">
        <f t="shared" si="7"/>
        <v>325</v>
      </c>
      <c r="N21" s="44">
        <f t="shared" si="7"/>
        <v>0</v>
      </c>
      <c r="O21" s="44">
        <f t="shared" si="7"/>
        <v>0</v>
      </c>
      <c r="P21" s="44">
        <f t="shared" si="7"/>
        <v>0</v>
      </c>
      <c r="Q21" s="82">
        <f t="shared" si="7"/>
        <v>325</v>
      </c>
      <c r="R21" s="82">
        <f t="shared" si="7"/>
        <v>325</v>
      </c>
      <c r="S21" s="82">
        <f t="shared" si="7"/>
        <v>0</v>
      </c>
      <c r="T21" s="82">
        <f t="shared" si="7"/>
        <v>0</v>
      </c>
      <c r="U21" s="82">
        <f t="shared" si="7"/>
        <v>0</v>
      </c>
      <c r="V21" s="44">
        <f t="shared" si="8"/>
        <v>325</v>
      </c>
      <c r="W21" s="44">
        <f t="shared" si="8"/>
        <v>325</v>
      </c>
      <c r="X21" s="44">
        <f t="shared" si="8"/>
        <v>0</v>
      </c>
      <c r="Y21" s="44">
        <f t="shared" si="8"/>
        <v>0</v>
      </c>
      <c r="Z21" s="44">
        <f t="shared" si="8"/>
        <v>0</v>
      </c>
      <c r="AA21" s="44">
        <f t="shared" si="8"/>
        <v>325</v>
      </c>
      <c r="AB21" s="44">
        <f t="shared" si="8"/>
        <v>325</v>
      </c>
      <c r="AC21" s="44">
        <f t="shared" si="8"/>
        <v>0</v>
      </c>
      <c r="AD21" s="44">
        <f t="shared" si="8"/>
        <v>0</v>
      </c>
      <c r="AE21" s="44">
        <f t="shared" si="8"/>
        <v>0</v>
      </c>
      <c r="AF21" s="44">
        <f t="shared" si="8"/>
        <v>325</v>
      </c>
      <c r="AG21" s="44">
        <f t="shared" si="8"/>
        <v>325</v>
      </c>
      <c r="AH21" s="44">
        <f t="shared" si="8"/>
        <v>0</v>
      </c>
      <c r="AI21" s="44">
        <f t="shared" si="8"/>
        <v>0</v>
      </c>
      <c r="AJ21" s="44">
        <f t="shared" si="8"/>
        <v>0</v>
      </c>
      <c r="AK21" s="44">
        <f t="shared" si="8"/>
        <v>2275</v>
      </c>
      <c r="AL21" s="44">
        <f t="shared" si="8"/>
        <v>2275</v>
      </c>
      <c r="AM21" s="44">
        <f t="shared" si="8"/>
        <v>0</v>
      </c>
      <c r="AN21" s="44">
        <f t="shared" si="8"/>
        <v>0</v>
      </c>
      <c r="AO21" s="44">
        <f t="shared" ref="AM21:AO23" si="9">AO12</f>
        <v>0</v>
      </c>
    </row>
    <row r="22" spans="1:41" ht="15">
      <c r="A22" s="171">
        <v>14</v>
      </c>
      <c r="B22" s="323" t="s">
        <v>18</v>
      </c>
      <c r="C22" s="324"/>
      <c r="D22" s="325"/>
      <c r="E22" s="170"/>
      <c r="F22" s="162"/>
      <c r="G22" s="44">
        <f>G13</f>
        <v>0</v>
      </c>
      <c r="H22" s="44">
        <f t="shared" si="7"/>
        <v>0</v>
      </c>
      <c r="I22" s="44">
        <f t="shared" si="7"/>
        <v>0</v>
      </c>
      <c r="J22" s="44">
        <f t="shared" si="7"/>
        <v>0</v>
      </c>
      <c r="K22" s="44">
        <f t="shared" si="7"/>
        <v>0</v>
      </c>
      <c r="L22" s="44">
        <f t="shared" si="7"/>
        <v>0</v>
      </c>
      <c r="M22" s="44">
        <f t="shared" si="7"/>
        <v>0</v>
      </c>
      <c r="N22" s="44">
        <f t="shared" si="7"/>
        <v>0</v>
      </c>
      <c r="O22" s="44">
        <f t="shared" si="7"/>
        <v>0</v>
      </c>
      <c r="P22" s="44">
        <f t="shared" si="7"/>
        <v>0</v>
      </c>
      <c r="Q22" s="82">
        <f t="shared" si="7"/>
        <v>0</v>
      </c>
      <c r="R22" s="82">
        <f t="shared" si="7"/>
        <v>0</v>
      </c>
      <c r="S22" s="82">
        <f t="shared" si="7"/>
        <v>0</v>
      </c>
      <c r="T22" s="82">
        <f t="shared" si="7"/>
        <v>0</v>
      </c>
      <c r="U22" s="82">
        <f t="shared" si="7"/>
        <v>0</v>
      </c>
      <c r="V22" s="44">
        <f t="shared" si="8"/>
        <v>0</v>
      </c>
      <c r="W22" s="44">
        <f t="shared" si="8"/>
        <v>0</v>
      </c>
      <c r="X22" s="44">
        <f t="shared" si="8"/>
        <v>0</v>
      </c>
      <c r="Y22" s="44">
        <f t="shared" si="8"/>
        <v>0</v>
      </c>
      <c r="Z22" s="44">
        <f t="shared" si="8"/>
        <v>0</v>
      </c>
      <c r="AA22" s="44">
        <f t="shared" si="8"/>
        <v>0</v>
      </c>
      <c r="AB22" s="44">
        <f t="shared" si="8"/>
        <v>0</v>
      </c>
      <c r="AC22" s="44">
        <f t="shared" si="8"/>
        <v>0</v>
      </c>
      <c r="AD22" s="44">
        <f t="shared" si="8"/>
        <v>0</v>
      </c>
      <c r="AE22" s="44">
        <f t="shared" si="8"/>
        <v>0</v>
      </c>
      <c r="AF22" s="44">
        <f t="shared" si="8"/>
        <v>0</v>
      </c>
      <c r="AG22" s="44">
        <f t="shared" si="8"/>
        <v>0</v>
      </c>
      <c r="AH22" s="44">
        <f t="shared" si="8"/>
        <v>0</v>
      </c>
      <c r="AI22" s="44">
        <f t="shared" si="8"/>
        <v>0</v>
      </c>
      <c r="AJ22" s="44">
        <f t="shared" si="8"/>
        <v>0</v>
      </c>
      <c r="AK22" s="44">
        <f t="shared" si="8"/>
        <v>0</v>
      </c>
      <c r="AL22" s="44">
        <f t="shared" si="8"/>
        <v>0</v>
      </c>
      <c r="AM22" s="44">
        <f t="shared" si="9"/>
        <v>0</v>
      </c>
      <c r="AN22" s="44">
        <f t="shared" si="9"/>
        <v>0</v>
      </c>
      <c r="AO22" s="44">
        <f t="shared" si="9"/>
        <v>0</v>
      </c>
    </row>
    <row r="23" spans="1:41" ht="15">
      <c r="A23" s="171">
        <v>15</v>
      </c>
      <c r="B23" s="323" t="s">
        <v>19</v>
      </c>
      <c r="C23" s="324"/>
      <c r="D23" s="325"/>
      <c r="E23" s="170"/>
      <c r="F23" s="162"/>
      <c r="G23" s="44">
        <f>G14</f>
        <v>1000</v>
      </c>
      <c r="H23" s="44">
        <f t="shared" si="7"/>
        <v>1000</v>
      </c>
      <c r="I23" s="44">
        <f t="shared" si="7"/>
        <v>0</v>
      </c>
      <c r="J23" s="44">
        <f t="shared" si="7"/>
        <v>0</v>
      </c>
      <c r="K23" s="44">
        <f t="shared" si="7"/>
        <v>0</v>
      </c>
      <c r="L23" s="44">
        <f t="shared" si="7"/>
        <v>1000</v>
      </c>
      <c r="M23" s="44">
        <f t="shared" si="7"/>
        <v>1000</v>
      </c>
      <c r="N23" s="44">
        <f t="shared" si="7"/>
        <v>0</v>
      </c>
      <c r="O23" s="44">
        <f t="shared" si="7"/>
        <v>0</v>
      </c>
      <c r="P23" s="44">
        <f t="shared" si="7"/>
        <v>0</v>
      </c>
      <c r="Q23" s="82">
        <f>Q14</f>
        <v>1000</v>
      </c>
      <c r="R23" s="82">
        <f t="shared" si="7"/>
        <v>1000</v>
      </c>
      <c r="S23" s="82">
        <f t="shared" si="7"/>
        <v>0</v>
      </c>
      <c r="T23" s="82">
        <f t="shared" si="7"/>
        <v>0</v>
      </c>
      <c r="U23" s="82">
        <f t="shared" si="7"/>
        <v>0</v>
      </c>
      <c r="V23" s="44">
        <f t="shared" si="8"/>
        <v>950</v>
      </c>
      <c r="W23" s="44">
        <f t="shared" si="8"/>
        <v>950</v>
      </c>
      <c r="X23" s="44">
        <f t="shared" si="8"/>
        <v>0</v>
      </c>
      <c r="Y23" s="44">
        <f t="shared" si="8"/>
        <v>0</v>
      </c>
      <c r="Z23" s="44">
        <f t="shared" si="8"/>
        <v>0</v>
      </c>
      <c r="AA23" s="44">
        <f t="shared" si="8"/>
        <v>922</v>
      </c>
      <c r="AB23" s="44">
        <f t="shared" si="8"/>
        <v>922</v>
      </c>
      <c r="AC23" s="44">
        <f t="shared" si="8"/>
        <v>0</v>
      </c>
      <c r="AD23" s="44">
        <f t="shared" si="8"/>
        <v>0</v>
      </c>
      <c r="AE23" s="44">
        <f t="shared" si="8"/>
        <v>0</v>
      </c>
      <c r="AF23" s="44">
        <f t="shared" si="8"/>
        <v>950</v>
      </c>
      <c r="AG23" s="44">
        <f t="shared" si="8"/>
        <v>950</v>
      </c>
      <c r="AH23" s="44">
        <f t="shared" si="8"/>
        <v>0</v>
      </c>
      <c r="AI23" s="44">
        <f t="shared" si="8"/>
        <v>0</v>
      </c>
      <c r="AJ23" s="44">
        <f t="shared" si="8"/>
        <v>0</v>
      </c>
      <c r="AK23" s="44">
        <f t="shared" si="8"/>
        <v>5822</v>
      </c>
      <c r="AL23" s="44">
        <f t="shared" si="8"/>
        <v>5822</v>
      </c>
      <c r="AM23" s="44">
        <f t="shared" si="9"/>
        <v>0</v>
      </c>
      <c r="AN23" s="44">
        <f t="shared" si="9"/>
        <v>0</v>
      </c>
      <c r="AO23" s="44">
        <f t="shared" si="9"/>
        <v>0</v>
      </c>
    </row>
    <row r="24" spans="1:41" ht="15">
      <c r="A24" s="171">
        <v>16</v>
      </c>
      <c r="B24" s="304" t="s">
        <v>20</v>
      </c>
      <c r="C24" s="312"/>
      <c r="D24" s="305" t="s">
        <v>259</v>
      </c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6"/>
      <c r="AO24" s="307"/>
    </row>
    <row r="25" spans="1:41" ht="145.5" customHeight="1">
      <c r="A25" s="171">
        <v>17</v>
      </c>
      <c r="B25" s="289" t="s">
        <v>22</v>
      </c>
      <c r="C25" s="312"/>
      <c r="D25" s="120" t="s">
        <v>235</v>
      </c>
      <c r="E25" s="164" t="s">
        <v>260</v>
      </c>
      <c r="F25" s="162" t="s">
        <v>89</v>
      </c>
      <c r="G25" s="171" t="s">
        <v>24</v>
      </c>
      <c r="H25" s="171" t="s">
        <v>24</v>
      </c>
      <c r="I25" s="171" t="s">
        <v>24</v>
      </c>
      <c r="J25" s="171" t="s">
        <v>24</v>
      </c>
      <c r="K25" s="171" t="s">
        <v>24</v>
      </c>
      <c r="L25" s="171" t="s">
        <v>24</v>
      </c>
      <c r="M25" s="171" t="s">
        <v>24</v>
      </c>
      <c r="N25" s="171" t="s">
        <v>24</v>
      </c>
      <c r="O25" s="171" t="s">
        <v>24</v>
      </c>
      <c r="P25" s="171" t="s">
        <v>24</v>
      </c>
      <c r="Q25" s="173" t="s">
        <v>24</v>
      </c>
      <c r="R25" s="173" t="s">
        <v>24</v>
      </c>
      <c r="S25" s="173" t="s">
        <v>24</v>
      </c>
      <c r="T25" s="173" t="s">
        <v>24</v>
      </c>
      <c r="U25" s="173" t="s">
        <v>24</v>
      </c>
      <c r="V25" s="171" t="s">
        <v>24</v>
      </c>
      <c r="W25" s="171" t="s">
        <v>24</v>
      </c>
      <c r="X25" s="171" t="s">
        <v>24</v>
      </c>
      <c r="Y25" s="171" t="s">
        <v>24</v>
      </c>
      <c r="Z25" s="171" t="s">
        <v>24</v>
      </c>
      <c r="AA25" s="171" t="s">
        <v>24</v>
      </c>
      <c r="AB25" s="171" t="s">
        <v>24</v>
      </c>
      <c r="AC25" s="171" t="s">
        <v>24</v>
      </c>
      <c r="AD25" s="171" t="s">
        <v>24</v>
      </c>
      <c r="AE25" s="171" t="s">
        <v>24</v>
      </c>
      <c r="AF25" s="171" t="s">
        <v>24</v>
      </c>
      <c r="AG25" s="171" t="s">
        <v>24</v>
      </c>
      <c r="AH25" s="171" t="s">
        <v>24</v>
      </c>
      <c r="AI25" s="171" t="s">
        <v>24</v>
      </c>
      <c r="AJ25" s="171" t="s">
        <v>24</v>
      </c>
      <c r="AK25" s="308" t="s">
        <v>146</v>
      </c>
      <c r="AL25" s="309"/>
      <c r="AM25" s="309"/>
      <c r="AN25" s="309"/>
      <c r="AO25" s="310"/>
    </row>
    <row r="26" spans="1:41" ht="144.75" customHeight="1">
      <c r="A26" s="171">
        <v>18</v>
      </c>
      <c r="B26" s="289" t="s">
        <v>25</v>
      </c>
      <c r="C26" s="312"/>
      <c r="D26" s="120" t="s">
        <v>26</v>
      </c>
      <c r="E26" s="164" t="s">
        <v>260</v>
      </c>
      <c r="F26" s="162" t="s">
        <v>89</v>
      </c>
      <c r="G26" s="171" t="s">
        <v>24</v>
      </c>
      <c r="H26" s="171" t="s">
        <v>24</v>
      </c>
      <c r="I26" s="171" t="s">
        <v>24</v>
      </c>
      <c r="J26" s="171" t="s">
        <v>24</v>
      </c>
      <c r="K26" s="171" t="s">
        <v>24</v>
      </c>
      <c r="L26" s="171" t="s">
        <v>24</v>
      </c>
      <c r="M26" s="171" t="s">
        <v>24</v>
      </c>
      <c r="N26" s="171" t="s">
        <v>24</v>
      </c>
      <c r="O26" s="171" t="s">
        <v>24</v>
      </c>
      <c r="P26" s="171" t="s">
        <v>24</v>
      </c>
      <c r="Q26" s="173" t="s">
        <v>24</v>
      </c>
      <c r="R26" s="173" t="s">
        <v>24</v>
      </c>
      <c r="S26" s="173" t="s">
        <v>24</v>
      </c>
      <c r="T26" s="173" t="s">
        <v>24</v>
      </c>
      <c r="U26" s="173" t="s">
        <v>24</v>
      </c>
      <c r="V26" s="171" t="s">
        <v>24</v>
      </c>
      <c r="W26" s="171" t="s">
        <v>24</v>
      </c>
      <c r="X26" s="171" t="s">
        <v>24</v>
      </c>
      <c r="Y26" s="171" t="s">
        <v>24</v>
      </c>
      <c r="Z26" s="171" t="s">
        <v>24</v>
      </c>
      <c r="AA26" s="171" t="s">
        <v>24</v>
      </c>
      <c r="AB26" s="171" t="s">
        <v>24</v>
      </c>
      <c r="AC26" s="171" t="s">
        <v>24</v>
      </c>
      <c r="AD26" s="171" t="s">
        <v>24</v>
      </c>
      <c r="AE26" s="171" t="s">
        <v>24</v>
      </c>
      <c r="AF26" s="171" t="s">
        <v>24</v>
      </c>
      <c r="AG26" s="171" t="s">
        <v>24</v>
      </c>
      <c r="AH26" s="171" t="s">
        <v>24</v>
      </c>
      <c r="AI26" s="171" t="s">
        <v>24</v>
      </c>
      <c r="AJ26" s="171" t="s">
        <v>24</v>
      </c>
      <c r="AK26" s="308" t="s">
        <v>146</v>
      </c>
      <c r="AL26" s="309"/>
      <c r="AM26" s="309"/>
      <c r="AN26" s="309"/>
      <c r="AO26" s="310"/>
    </row>
    <row r="27" spans="1:41" ht="144" customHeight="1">
      <c r="A27" s="171">
        <v>19</v>
      </c>
      <c r="B27" s="289" t="s">
        <v>27</v>
      </c>
      <c r="C27" s="312"/>
      <c r="D27" s="120" t="s">
        <v>28</v>
      </c>
      <c r="E27" s="164" t="s">
        <v>260</v>
      </c>
      <c r="F27" s="162" t="s">
        <v>89</v>
      </c>
      <c r="G27" s="171" t="s">
        <v>24</v>
      </c>
      <c r="H27" s="171" t="s">
        <v>24</v>
      </c>
      <c r="I27" s="171" t="s">
        <v>24</v>
      </c>
      <c r="J27" s="171" t="s">
        <v>24</v>
      </c>
      <c r="K27" s="171" t="s">
        <v>24</v>
      </c>
      <c r="L27" s="171" t="s">
        <v>24</v>
      </c>
      <c r="M27" s="171" t="s">
        <v>24</v>
      </c>
      <c r="N27" s="171" t="s">
        <v>24</v>
      </c>
      <c r="O27" s="171" t="s">
        <v>24</v>
      </c>
      <c r="P27" s="171" t="s">
        <v>24</v>
      </c>
      <c r="Q27" s="173" t="s">
        <v>24</v>
      </c>
      <c r="R27" s="173" t="s">
        <v>24</v>
      </c>
      <c r="S27" s="173" t="s">
        <v>24</v>
      </c>
      <c r="T27" s="173" t="s">
        <v>24</v>
      </c>
      <c r="U27" s="173" t="s">
        <v>24</v>
      </c>
      <c r="V27" s="171" t="s">
        <v>24</v>
      </c>
      <c r="W27" s="171" t="s">
        <v>24</v>
      </c>
      <c r="X27" s="171" t="s">
        <v>24</v>
      </c>
      <c r="Y27" s="171" t="s">
        <v>24</v>
      </c>
      <c r="Z27" s="171" t="s">
        <v>24</v>
      </c>
      <c r="AA27" s="171" t="s">
        <v>24</v>
      </c>
      <c r="AB27" s="171" t="s">
        <v>24</v>
      </c>
      <c r="AC27" s="171" t="s">
        <v>24</v>
      </c>
      <c r="AD27" s="171" t="s">
        <v>24</v>
      </c>
      <c r="AE27" s="171" t="s">
        <v>24</v>
      </c>
      <c r="AF27" s="171" t="s">
        <v>24</v>
      </c>
      <c r="AG27" s="171" t="s">
        <v>24</v>
      </c>
      <c r="AH27" s="171" t="s">
        <v>24</v>
      </c>
      <c r="AI27" s="171" t="s">
        <v>24</v>
      </c>
      <c r="AJ27" s="171" t="s">
        <v>24</v>
      </c>
      <c r="AK27" s="308" t="s">
        <v>146</v>
      </c>
      <c r="AL27" s="309"/>
      <c r="AM27" s="309"/>
      <c r="AN27" s="309"/>
      <c r="AO27" s="310"/>
    </row>
    <row r="28" spans="1:41" ht="157.5" customHeight="1">
      <c r="A28" s="171">
        <v>20</v>
      </c>
      <c r="B28" s="289" t="s">
        <v>29</v>
      </c>
      <c r="C28" s="312"/>
      <c r="D28" s="120" t="s">
        <v>205</v>
      </c>
      <c r="E28" s="164" t="s">
        <v>260</v>
      </c>
      <c r="F28" s="162" t="s">
        <v>89</v>
      </c>
      <c r="G28" s="171" t="s">
        <v>24</v>
      </c>
      <c r="H28" s="171" t="s">
        <v>24</v>
      </c>
      <c r="I28" s="171" t="s">
        <v>24</v>
      </c>
      <c r="J28" s="171" t="s">
        <v>24</v>
      </c>
      <c r="K28" s="171" t="s">
        <v>24</v>
      </c>
      <c r="L28" s="171" t="s">
        <v>24</v>
      </c>
      <c r="M28" s="171" t="s">
        <v>24</v>
      </c>
      <c r="N28" s="171" t="s">
        <v>24</v>
      </c>
      <c r="O28" s="171" t="s">
        <v>24</v>
      </c>
      <c r="P28" s="171" t="s">
        <v>24</v>
      </c>
      <c r="Q28" s="173" t="s">
        <v>24</v>
      </c>
      <c r="R28" s="173" t="s">
        <v>24</v>
      </c>
      <c r="S28" s="173" t="s">
        <v>24</v>
      </c>
      <c r="T28" s="173" t="s">
        <v>24</v>
      </c>
      <c r="U28" s="173" t="s">
        <v>24</v>
      </c>
      <c r="V28" s="171" t="s">
        <v>24</v>
      </c>
      <c r="W28" s="171" t="s">
        <v>24</v>
      </c>
      <c r="X28" s="171" t="s">
        <v>24</v>
      </c>
      <c r="Y28" s="171" t="s">
        <v>24</v>
      </c>
      <c r="Z28" s="171" t="s">
        <v>24</v>
      </c>
      <c r="AA28" s="171" t="s">
        <v>24</v>
      </c>
      <c r="AB28" s="171" t="s">
        <v>24</v>
      </c>
      <c r="AC28" s="171" t="s">
        <v>24</v>
      </c>
      <c r="AD28" s="171" t="s">
        <v>24</v>
      </c>
      <c r="AE28" s="171" t="s">
        <v>24</v>
      </c>
      <c r="AF28" s="171" t="s">
        <v>24</v>
      </c>
      <c r="AG28" s="171" t="s">
        <v>24</v>
      </c>
      <c r="AH28" s="171" t="s">
        <v>24</v>
      </c>
      <c r="AI28" s="171" t="s">
        <v>24</v>
      </c>
      <c r="AJ28" s="171" t="s">
        <v>24</v>
      </c>
      <c r="AK28" s="308" t="s">
        <v>146</v>
      </c>
      <c r="AL28" s="309"/>
      <c r="AM28" s="309"/>
      <c r="AN28" s="309"/>
      <c r="AO28" s="310"/>
    </row>
    <row r="29" spans="1:41" ht="184.5" customHeight="1">
      <c r="A29" s="171">
        <v>21</v>
      </c>
      <c r="B29" s="289" t="s">
        <v>31</v>
      </c>
      <c r="C29" s="312"/>
      <c r="D29" s="120" t="s">
        <v>32</v>
      </c>
      <c r="E29" s="164" t="s">
        <v>261</v>
      </c>
      <c r="F29" s="162" t="s">
        <v>89</v>
      </c>
      <c r="G29" s="171" t="s">
        <v>24</v>
      </c>
      <c r="H29" s="171" t="s">
        <v>24</v>
      </c>
      <c r="I29" s="171" t="s">
        <v>24</v>
      </c>
      <c r="J29" s="171" t="s">
        <v>24</v>
      </c>
      <c r="K29" s="171" t="s">
        <v>24</v>
      </c>
      <c r="L29" s="171" t="s">
        <v>24</v>
      </c>
      <c r="M29" s="171" t="s">
        <v>24</v>
      </c>
      <c r="N29" s="171" t="s">
        <v>24</v>
      </c>
      <c r="O29" s="171" t="s">
        <v>24</v>
      </c>
      <c r="P29" s="171" t="s">
        <v>24</v>
      </c>
      <c r="Q29" s="173" t="s">
        <v>24</v>
      </c>
      <c r="R29" s="173" t="s">
        <v>24</v>
      </c>
      <c r="S29" s="173" t="s">
        <v>24</v>
      </c>
      <c r="T29" s="173" t="s">
        <v>24</v>
      </c>
      <c r="U29" s="173" t="s">
        <v>24</v>
      </c>
      <c r="V29" s="171" t="s">
        <v>24</v>
      </c>
      <c r="W29" s="171" t="s">
        <v>24</v>
      </c>
      <c r="X29" s="171" t="s">
        <v>24</v>
      </c>
      <c r="Y29" s="171" t="s">
        <v>24</v>
      </c>
      <c r="Z29" s="171" t="s">
        <v>24</v>
      </c>
      <c r="AA29" s="171" t="s">
        <v>24</v>
      </c>
      <c r="AB29" s="171" t="s">
        <v>24</v>
      </c>
      <c r="AC29" s="171" t="s">
        <v>24</v>
      </c>
      <c r="AD29" s="171" t="s">
        <v>24</v>
      </c>
      <c r="AE29" s="171" t="s">
        <v>24</v>
      </c>
      <c r="AF29" s="171" t="s">
        <v>24</v>
      </c>
      <c r="AG29" s="171" t="s">
        <v>24</v>
      </c>
      <c r="AH29" s="171" t="s">
        <v>24</v>
      </c>
      <c r="AI29" s="171" t="s">
        <v>24</v>
      </c>
      <c r="AJ29" s="171" t="s">
        <v>24</v>
      </c>
      <c r="AK29" s="308" t="s">
        <v>146</v>
      </c>
      <c r="AL29" s="309"/>
      <c r="AM29" s="309"/>
      <c r="AN29" s="309"/>
      <c r="AO29" s="310"/>
    </row>
    <row r="30" spans="1:41" ht="15">
      <c r="A30" s="171">
        <v>22</v>
      </c>
      <c r="B30" s="320" t="s">
        <v>33</v>
      </c>
      <c r="C30" s="321"/>
      <c r="D30" s="322"/>
      <c r="E30" s="163"/>
      <c r="F30" s="165"/>
      <c r="G30" s="171" t="s">
        <v>24</v>
      </c>
      <c r="H30" s="171" t="s">
        <v>24</v>
      </c>
      <c r="I30" s="171" t="s">
        <v>24</v>
      </c>
      <c r="J30" s="171" t="s">
        <v>24</v>
      </c>
      <c r="K30" s="171" t="s">
        <v>24</v>
      </c>
      <c r="L30" s="171" t="s">
        <v>24</v>
      </c>
      <c r="M30" s="171" t="s">
        <v>24</v>
      </c>
      <c r="N30" s="171" t="s">
        <v>24</v>
      </c>
      <c r="O30" s="171" t="s">
        <v>24</v>
      </c>
      <c r="P30" s="171" t="s">
        <v>24</v>
      </c>
      <c r="Q30" s="173" t="s">
        <v>24</v>
      </c>
      <c r="R30" s="173" t="s">
        <v>24</v>
      </c>
      <c r="S30" s="173" t="s">
        <v>24</v>
      </c>
      <c r="T30" s="173" t="s">
        <v>24</v>
      </c>
      <c r="U30" s="173" t="s">
        <v>24</v>
      </c>
      <c r="V30" s="171" t="s">
        <v>24</v>
      </c>
      <c r="W30" s="171" t="s">
        <v>24</v>
      </c>
      <c r="X30" s="171" t="s">
        <v>24</v>
      </c>
      <c r="Y30" s="171" t="s">
        <v>24</v>
      </c>
      <c r="Z30" s="171" t="s">
        <v>24</v>
      </c>
      <c r="AA30" s="171" t="s">
        <v>24</v>
      </c>
      <c r="AB30" s="171" t="s">
        <v>24</v>
      </c>
      <c r="AC30" s="171" t="s">
        <v>24</v>
      </c>
      <c r="AD30" s="171" t="s">
        <v>24</v>
      </c>
      <c r="AE30" s="171" t="s">
        <v>24</v>
      </c>
      <c r="AF30" s="171" t="s">
        <v>24</v>
      </c>
      <c r="AG30" s="171" t="s">
        <v>24</v>
      </c>
      <c r="AH30" s="171" t="s">
        <v>24</v>
      </c>
      <c r="AI30" s="171" t="s">
        <v>24</v>
      </c>
      <c r="AJ30" s="171" t="s">
        <v>24</v>
      </c>
      <c r="AK30" s="166" t="s">
        <v>24</v>
      </c>
      <c r="AL30" s="43" t="s">
        <v>24</v>
      </c>
      <c r="AM30" s="43" t="s">
        <v>24</v>
      </c>
      <c r="AN30" s="43" t="s">
        <v>24</v>
      </c>
      <c r="AO30" s="43" t="s">
        <v>24</v>
      </c>
    </row>
    <row r="31" spans="1:41" ht="15">
      <c r="A31" s="171">
        <v>23</v>
      </c>
      <c r="B31" s="168" t="s">
        <v>34</v>
      </c>
      <c r="C31" s="305" t="s">
        <v>35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6"/>
      <c r="AO31" s="307"/>
    </row>
    <row r="32" spans="1:41" ht="97.5" customHeight="1">
      <c r="A32" s="171">
        <v>24</v>
      </c>
      <c r="B32" s="164" t="s">
        <v>36</v>
      </c>
      <c r="C32" s="349" t="s">
        <v>37</v>
      </c>
      <c r="D32" s="350"/>
      <c r="E32" s="164" t="s">
        <v>262</v>
      </c>
      <c r="F32" s="162" t="s">
        <v>89</v>
      </c>
      <c r="G32" s="171" t="s">
        <v>24</v>
      </c>
      <c r="H32" s="171" t="s">
        <v>24</v>
      </c>
      <c r="I32" s="171" t="s">
        <v>24</v>
      </c>
      <c r="J32" s="171" t="s">
        <v>24</v>
      </c>
      <c r="K32" s="171" t="s">
        <v>24</v>
      </c>
      <c r="L32" s="171" t="s">
        <v>24</v>
      </c>
      <c r="M32" s="171" t="s">
        <v>24</v>
      </c>
      <c r="N32" s="171" t="s">
        <v>24</v>
      </c>
      <c r="O32" s="171" t="s">
        <v>24</v>
      </c>
      <c r="P32" s="171" t="s">
        <v>24</v>
      </c>
      <c r="Q32" s="173" t="s">
        <v>24</v>
      </c>
      <c r="R32" s="173" t="s">
        <v>24</v>
      </c>
      <c r="S32" s="173" t="s">
        <v>24</v>
      </c>
      <c r="T32" s="173" t="s">
        <v>24</v>
      </c>
      <c r="U32" s="173" t="s">
        <v>24</v>
      </c>
      <c r="V32" s="171" t="s">
        <v>24</v>
      </c>
      <c r="W32" s="171" t="s">
        <v>24</v>
      </c>
      <c r="X32" s="171" t="s">
        <v>24</v>
      </c>
      <c r="Y32" s="171" t="s">
        <v>24</v>
      </c>
      <c r="Z32" s="171" t="s">
        <v>24</v>
      </c>
      <c r="AA32" s="162" t="s">
        <v>24</v>
      </c>
      <c r="AB32" s="162" t="s">
        <v>24</v>
      </c>
      <c r="AC32" s="162" t="s">
        <v>24</v>
      </c>
      <c r="AD32" s="162" t="s">
        <v>24</v>
      </c>
      <c r="AE32" s="162" t="s">
        <v>24</v>
      </c>
      <c r="AF32" s="171" t="s">
        <v>24</v>
      </c>
      <c r="AG32" s="162" t="s">
        <v>24</v>
      </c>
      <c r="AH32" s="162" t="s">
        <v>24</v>
      </c>
      <c r="AI32" s="162" t="s">
        <v>24</v>
      </c>
      <c r="AJ32" s="162" t="s">
        <v>24</v>
      </c>
      <c r="AK32" s="308" t="s">
        <v>146</v>
      </c>
      <c r="AL32" s="309"/>
      <c r="AM32" s="309"/>
      <c r="AN32" s="309"/>
      <c r="AO32" s="310"/>
    </row>
    <row r="33" spans="1:41" ht="93.75" customHeight="1">
      <c r="A33" s="171">
        <v>25</v>
      </c>
      <c r="B33" s="164" t="s">
        <v>39</v>
      </c>
      <c r="C33" s="349" t="s">
        <v>206</v>
      </c>
      <c r="D33" s="350"/>
      <c r="E33" s="164" t="s">
        <v>207</v>
      </c>
      <c r="F33" s="162" t="s">
        <v>89</v>
      </c>
      <c r="G33" s="171" t="s">
        <v>24</v>
      </c>
      <c r="H33" s="171" t="s">
        <v>24</v>
      </c>
      <c r="I33" s="171" t="s">
        <v>24</v>
      </c>
      <c r="J33" s="171" t="s">
        <v>24</v>
      </c>
      <c r="K33" s="171" t="s">
        <v>24</v>
      </c>
      <c r="L33" s="171" t="s">
        <v>24</v>
      </c>
      <c r="M33" s="171" t="s">
        <v>24</v>
      </c>
      <c r="N33" s="171" t="s">
        <v>24</v>
      </c>
      <c r="O33" s="171" t="s">
        <v>24</v>
      </c>
      <c r="P33" s="171" t="s">
        <v>24</v>
      </c>
      <c r="Q33" s="173" t="s">
        <v>24</v>
      </c>
      <c r="R33" s="173" t="s">
        <v>24</v>
      </c>
      <c r="S33" s="173" t="s">
        <v>24</v>
      </c>
      <c r="T33" s="173" t="s">
        <v>24</v>
      </c>
      <c r="U33" s="173" t="s">
        <v>24</v>
      </c>
      <c r="V33" s="171" t="s">
        <v>24</v>
      </c>
      <c r="W33" s="171" t="s">
        <v>24</v>
      </c>
      <c r="X33" s="171" t="s">
        <v>24</v>
      </c>
      <c r="Y33" s="171" t="s">
        <v>24</v>
      </c>
      <c r="Z33" s="171" t="s">
        <v>24</v>
      </c>
      <c r="AA33" s="162" t="s">
        <v>24</v>
      </c>
      <c r="AB33" s="162" t="s">
        <v>24</v>
      </c>
      <c r="AC33" s="162" t="s">
        <v>24</v>
      </c>
      <c r="AD33" s="162" t="s">
        <v>24</v>
      </c>
      <c r="AE33" s="162" t="s">
        <v>24</v>
      </c>
      <c r="AF33" s="171" t="s">
        <v>24</v>
      </c>
      <c r="AG33" s="162" t="s">
        <v>24</v>
      </c>
      <c r="AH33" s="162" t="s">
        <v>24</v>
      </c>
      <c r="AI33" s="162" t="s">
        <v>24</v>
      </c>
      <c r="AJ33" s="162" t="s">
        <v>24</v>
      </c>
      <c r="AK33" s="308" t="s">
        <v>146</v>
      </c>
      <c r="AL33" s="309"/>
      <c r="AM33" s="309"/>
      <c r="AN33" s="309"/>
      <c r="AO33" s="310"/>
    </row>
    <row r="34" spans="1:41" ht="18.75" customHeight="1">
      <c r="A34" s="171">
        <v>26</v>
      </c>
      <c r="B34" s="320" t="s">
        <v>42</v>
      </c>
      <c r="C34" s="321"/>
      <c r="D34" s="322"/>
      <c r="E34" s="163"/>
      <c r="F34" s="162"/>
      <c r="G34" s="171" t="s">
        <v>24</v>
      </c>
      <c r="H34" s="171" t="s">
        <v>24</v>
      </c>
      <c r="I34" s="171" t="s">
        <v>24</v>
      </c>
      <c r="J34" s="171" t="s">
        <v>24</v>
      </c>
      <c r="K34" s="171" t="s">
        <v>24</v>
      </c>
      <c r="L34" s="171" t="s">
        <v>24</v>
      </c>
      <c r="M34" s="171" t="s">
        <v>24</v>
      </c>
      <c r="N34" s="171" t="s">
        <v>24</v>
      </c>
      <c r="O34" s="171" t="s">
        <v>24</v>
      </c>
      <c r="P34" s="171" t="s">
        <v>24</v>
      </c>
      <c r="Q34" s="173" t="s">
        <v>24</v>
      </c>
      <c r="R34" s="173" t="s">
        <v>24</v>
      </c>
      <c r="S34" s="173" t="s">
        <v>24</v>
      </c>
      <c r="T34" s="173" t="s">
        <v>24</v>
      </c>
      <c r="U34" s="173" t="s">
        <v>24</v>
      </c>
      <c r="V34" s="171" t="s">
        <v>24</v>
      </c>
      <c r="W34" s="171" t="s">
        <v>24</v>
      </c>
      <c r="X34" s="171" t="s">
        <v>24</v>
      </c>
      <c r="Y34" s="171" t="s">
        <v>24</v>
      </c>
      <c r="Z34" s="171" t="s">
        <v>24</v>
      </c>
      <c r="AA34" s="162" t="s">
        <v>24</v>
      </c>
      <c r="AB34" s="162" t="s">
        <v>24</v>
      </c>
      <c r="AC34" s="162" t="s">
        <v>24</v>
      </c>
      <c r="AD34" s="162" t="s">
        <v>24</v>
      </c>
      <c r="AE34" s="162" t="s">
        <v>24</v>
      </c>
      <c r="AF34" s="171" t="s">
        <v>24</v>
      </c>
      <c r="AG34" s="162" t="s">
        <v>24</v>
      </c>
      <c r="AH34" s="162" t="s">
        <v>24</v>
      </c>
      <c r="AI34" s="162" t="s">
        <v>24</v>
      </c>
      <c r="AJ34" s="162" t="s">
        <v>24</v>
      </c>
      <c r="AK34" s="166" t="s">
        <v>24</v>
      </c>
      <c r="AL34" s="43" t="s">
        <v>24</v>
      </c>
      <c r="AM34" s="43" t="s">
        <v>24</v>
      </c>
      <c r="AN34" s="43" t="s">
        <v>24</v>
      </c>
      <c r="AO34" s="43" t="s">
        <v>24</v>
      </c>
    </row>
    <row r="35" spans="1:41" ht="15">
      <c r="A35" s="171">
        <v>27</v>
      </c>
      <c r="B35" s="165" t="s">
        <v>43</v>
      </c>
      <c r="C35" s="305" t="s">
        <v>44</v>
      </c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6"/>
      <c r="AO35" s="307"/>
    </row>
    <row r="36" spans="1:41" ht="89.25" customHeight="1">
      <c r="A36" s="171">
        <v>28</v>
      </c>
      <c r="B36" s="162" t="s">
        <v>45</v>
      </c>
      <c r="C36" s="349" t="s">
        <v>46</v>
      </c>
      <c r="D36" s="350"/>
      <c r="E36" s="164" t="s">
        <v>47</v>
      </c>
      <c r="F36" s="162" t="s">
        <v>89</v>
      </c>
      <c r="G36" s="171" t="s">
        <v>24</v>
      </c>
      <c r="H36" s="171" t="s">
        <v>24</v>
      </c>
      <c r="I36" s="171" t="s">
        <v>24</v>
      </c>
      <c r="J36" s="171" t="s">
        <v>24</v>
      </c>
      <c r="K36" s="171" t="s">
        <v>24</v>
      </c>
      <c r="L36" s="171" t="s">
        <v>24</v>
      </c>
      <c r="M36" s="171" t="s">
        <v>24</v>
      </c>
      <c r="N36" s="171" t="s">
        <v>24</v>
      </c>
      <c r="O36" s="171" t="s">
        <v>24</v>
      </c>
      <c r="P36" s="171" t="s">
        <v>24</v>
      </c>
      <c r="Q36" s="173" t="s">
        <v>24</v>
      </c>
      <c r="R36" s="173" t="s">
        <v>24</v>
      </c>
      <c r="S36" s="173" t="s">
        <v>24</v>
      </c>
      <c r="T36" s="173" t="s">
        <v>24</v>
      </c>
      <c r="U36" s="173" t="s">
        <v>24</v>
      </c>
      <c r="V36" s="171" t="s">
        <v>24</v>
      </c>
      <c r="W36" s="171" t="s">
        <v>24</v>
      </c>
      <c r="X36" s="171" t="s">
        <v>24</v>
      </c>
      <c r="Y36" s="171" t="s">
        <v>24</v>
      </c>
      <c r="Z36" s="171" t="s">
        <v>24</v>
      </c>
      <c r="AA36" s="171" t="s">
        <v>24</v>
      </c>
      <c r="AB36" s="171" t="s">
        <v>24</v>
      </c>
      <c r="AC36" s="171" t="s">
        <v>24</v>
      </c>
      <c r="AD36" s="171" t="s">
        <v>24</v>
      </c>
      <c r="AE36" s="171" t="s">
        <v>24</v>
      </c>
      <c r="AF36" s="171" t="s">
        <v>24</v>
      </c>
      <c r="AG36" s="171" t="s">
        <v>24</v>
      </c>
      <c r="AH36" s="171" t="s">
        <v>24</v>
      </c>
      <c r="AI36" s="171" t="s">
        <v>24</v>
      </c>
      <c r="AJ36" s="171" t="s">
        <v>24</v>
      </c>
      <c r="AK36" s="308" t="s">
        <v>146</v>
      </c>
      <c r="AL36" s="309"/>
      <c r="AM36" s="309"/>
      <c r="AN36" s="309"/>
      <c r="AO36" s="310"/>
    </row>
    <row r="37" spans="1:41" ht="155.25" customHeight="1">
      <c r="A37" s="171">
        <v>29</v>
      </c>
      <c r="B37" s="46" t="s">
        <v>90</v>
      </c>
      <c r="C37" s="349" t="s">
        <v>48</v>
      </c>
      <c r="D37" s="350"/>
      <c r="E37" s="164" t="s">
        <v>263</v>
      </c>
      <c r="F37" s="162" t="s">
        <v>89</v>
      </c>
      <c r="G37" s="171" t="s">
        <v>24</v>
      </c>
      <c r="H37" s="171" t="s">
        <v>24</v>
      </c>
      <c r="I37" s="171" t="s">
        <v>24</v>
      </c>
      <c r="J37" s="171" t="s">
        <v>24</v>
      </c>
      <c r="K37" s="171" t="s">
        <v>24</v>
      </c>
      <c r="L37" s="171" t="s">
        <v>24</v>
      </c>
      <c r="M37" s="171" t="s">
        <v>24</v>
      </c>
      <c r="N37" s="171" t="s">
        <v>24</v>
      </c>
      <c r="O37" s="171" t="s">
        <v>24</v>
      </c>
      <c r="P37" s="171" t="s">
        <v>24</v>
      </c>
      <c r="Q37" s="173" t="s">
        <v>24</v>
      </c>
      <c r="R37" s="173" t="s">
        <v>24</v>
      </c>
      <c r="S37" s="173" t="s">
        <v>24</v>
      </c>
      <c r="T37" s="173" t="s">
        <v>24</v>
      </c>
      <c r="U37" s="173" t="s">
        <v>24</v>
      </c>
      <c r="V37" s="171" t="s">
        <v>24</v>
      </c>
      <c r="W37" s="171" t="s">
        <v>24</v>
      </c>
      <c r="X37" s="171" t="s">
        <v>24</v>
      </c>
      <c r="Y37" s="171" t="s">
        <v>24</v>
      </c>
      <c r="Z37" s="171" t="s">
        <v>24</v>
      </c>
      <c r="AA37" s="171" t="s">
        <v>24</v>
      </c>
      <c r="AB37" s="171" t="s">
        <v>24</v>
      </c>
      <c r="AC37" s="171" t="s">
        <v>24</v>
      </c>
      <c r="AD37" s="171" t="s">
        <v>24</v>
      </c>
      <c r="AE37" s="171" t="s">
        <v>24</v>
      </c>
      <c r="AF37" s="171" t="s">
        <v>24</v>
      </c>
      <c r="AG37" s="171" t="s">
        <v>24</v>
      </c>
      <c r="AH37" s="171" t="s">
        <v>24</v>
      </c>
      <c r="AI37" s="171" t="s">
        <v>24</v>
      </c>
      <c r="AJ37" s="171" t="s">
        <v>24</v>
      </c>
      <c r="AK37" s="308" t="s">
        <v>146</v>
      </c>
      <c r="AL37" s="309"/>
      <c r="AM37" s="309"/>
      <c r="AN37" s="309"/>
      <c r="AO37" s="310"/>
    </row>
    <row r="38" spans="1:41" ht="152.25" customHeight="1">
      <c r="A38" s="171">
        <v>30</v>
      </c>
      <c r="B38" s="46" t="s">
        <v>91</v>
      </c>
      <c r="C38" s="349" t="s">
        <v>49</v>
      </c>
      <c r="D38" s="350"/>
      <c r="E38" s="164" t="s">
        <v>264</v>
      </c>
      <c r="F38" s="162" t="s">
        <v>89</v>
      </c>
      <c r="G38" s="171" t="s">
        <v>24</v>
      </c>
      <c r="H38" s="171" t="s">
        <v>24</v>
      </c>
      <c r="I38" s="171" t="s">
        <v>24</v>
      </c>
      <c r="J38" s="171" t="s">
        <v>24</v>
      </c>
      <c r="K38" s="171" t="s">
        <v>24</v>
      </c>
      <c r="L38" s="171" t="s">
        <v>24</v>
      </c>
      <c r="M38" s="171" t="s">
        <v>24</v>
      </c>
      <c r="N38" s="171" t="s">
        <v>24</v>
      </c>
      <c r="O38" s="171" t="s">
        <v>24</v>
      </c>
      <c r="P38" s="171" t="s">
        <v>24</v>
      </c>
      <c r="Q38" s="173" t="s">
        <v>24</v>
      </c>
      <c r="R38" s="173" t="s">
        <v>24</v>
      </c>
      <c r="S38" s="173" t="s">
        <v>24</v>
      </c>
      <c r="T38" s="173" t="s">
        <v>24</v>
      </c>
      <c r="U38" s="173" t="s">
        <v>24</v>
      </c>
      <c r="V38" s="171" t="s">
        <v>24</v>
      </c>
      <c r="W38" s="171" t="s">
        <v>24</v>
      </c>
      <c r="X38" s="171" t="s">
        <v>24</v>
      </c>
      <c r="Y38" s="171" t="s">
        <v>24</v>
      </c>
      <c r="Z38" s="171" t="s">
        <v>24</v>
      </c>
      <c r="AA38" s="171" t="s">
        <v>24</v>
      </c>
      <c r="AB38" s="171" t="s">
        <v>24</v>
      </c>
      <c r="AC38" s="171" t="s">
        <v>24</v>
      </c>
      <c r="AD38" s="171" t="s">
        <v>24</v>
      </c>
      <c r="AE38" s="171" t="s">
        <v>24</v>
      </c>
      <c r="AF38" s="171" t="s">
        <v>24</v>
      </c>
      <c r="AG38" s="171" t="s">
        <v>24</v>
      </c>
      <c r="AH38" s="171" t="s">
        <v>24</v>
      </c>
      <c r="AI38" s="171" t="s">
        <v>24</v>
      </c>
      <c r="AJ38" s="171" t="s">
        <v>24</v>
      </c>
      <c r="AK38" s="308" t="s">
        <v>146</v>
      </c>
      <c r="AL38" s="309"/>
      <c r="AM38" s="309"/>
      <c r="AN38" s="309"/>
      <c r="AO38" s="310"/>
    </row>
    <row r="39" spans="1:41" ht="15">
      <c r="A39" s="171">
        <v>31</v>
      </c>
      <c r="B39" s="326" t="s">
        <v>50</v>
      </c>
      <c r="C39" s="327"/>
      <c r="D39" s="328"/>
      <c r="E39" s="167"/>
      <c r="F39" s="162"/>
      <c r="G39" s="171" t="s">
        <v>24</v>
      </c>
      <c r="H39" s="171" t="s">
        <v>24</v>
      </c>
      <c r="I39" s="171" t="s">
        <v>24</v>
      </c>
      <c r="J39" s="171" t="s">
        <v>24</v>
      </c>
      <c r="K39" s="171" t="s">
        <v>24</v>
      </c>
      <c r="L39" s="171" t="s">
        <v>24</v>
      </c>
      <c r="M39" s="171" t="s">
        <v>24</v>
      </c>
      <c r="N39" s="171" t="s">
        <v>24</v>
      </c>
      <c r="O39" s="171" t="s">
        <v>24</v>
      </c>
      <c r="P39" s="171" t="s">
        <v>24</v>
      </c>
      <c r="Q39" s="173" t="s">
        <v>24</v>
      </c>
      <c r="R39" s="173" t="s">
        <v>24</v>
      </c>
      <c r="S39" s="173" t="s">
        <v>24</v>
      </c>
      <c r="T39" s="173" t="s">
        <v>24</v>
      </c>
      <c r="U39" s="173" t="s">
        <v>24</v>
      </c>
      <c r="V39" s="171" t="s">
        <v>24</v>
      </c>
      <c r="W39" s="171" t="s">
        <v>24</v>
      </c>
      <c r="X39" s="171" t="s">
        <v>24</v>
      </c>
      <c r="Y39" s="171" t="s">
        <v>24</v>
      </c>
      <c r="Z39" s="171" t="s">
        <v>24</v>
      </c>
      <c r="AA39" s="171" t="s">
        <v>24</v>
      </c>
      <c r="AB39" s="171" t="s">
        <v>24</v>
      </c>
      <c r="AC39" s="171" t="s">
        <v>24</v>
      </c>
      <c r="AD39" s="171" t="s">
        <v>24</v>
      </c>
      <c r="AE39" s="171" t="s">
        <v>24</v>
      </c>
      <c r="AF39" s="171" t="s">
        <v>24</v>
      </c>
      <c r="AG39" s="171" t="s">
        <v>24</v>
      </c>
      <c r="AH39" s="171" t="s">
        <v>24</v>
      </c>
      <c r="AI39" s="171" t="s">
        <v>24</v>
      </c>
      <c r="AJ39" s="171" t="s">
        <v>24</v>
      </c>
      <c r="AK39" s="166" t="s">
        <v>24</v>
      </c>
      <c r="AL39" s="43" t="s">
        <v>24</v>
      </c>
      <c r="AM39" s="43" t="s">
        <v>24</v>
      </c>
      <c r="AN39" s="43" t="s">
        <v>24</v>
      </c>
      <c r="AO39" s="43" t="s">
        <v>24</v>
      </c>
    </row>
    <row r="40" spans="1:41" ht="15">
      <c r="A40" s="171">
        <v>32</v>
      </c>
      <c r="B40" s="304" t="s">
        <v>51</v>
      </c>
      <c r="C40" s="304"/>
      <c r="D40" s="305" t="s">
        <v>241</v>
      </c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6"/>
      <c r="AJ40" s="306"/>
      <c r="AK40" s="306"/>
      <c r="AL40" s="306"/>
      <c r="AM40" s="306"/>
      <c r="AN40" s="306"/>
      <c r="AO40" s="307"/>
    </row>
    <row r="41" spans="1:41" ht="52.5" customHeight="1">
      <c r="A41" s="171">
        <v>33</v>
      </c>
      <c r="B41" s="311" t="s">
        <v>92</v>
      </c>
      <c r="C41" s="311"/>
      <c r="D41" s="120" t="s">
        <v>53</v>
      </c>
      <c r="E41" s="164" t="s">
        <v>141</v>
      </c>
      <c r="F41" s="162" t="s">
        <v>140</v>
      </c>
      <c r="G41" s="171" t="s">
        <v>24</v>
      </c>
      <c r="H41" s="171" t="s">
        <v>24</v>
      </c>
      <c r="I41" s="171" t="s">
        <v>24</v>
      </c>
      <c r="J41" s="171" t="s">
        <v>24</v>
      </c>
      <c r="K41" s="171" t="s">
        <v>24</v>
      </c>
      <c r="L41" s="171" t="s">
        <v>24</v>
      </c>
      <c r="M41" s="171" t="s">
        <v>24</v>
      </c>
      <c r="N41" s="171" t="s">
        <v>24</v>
      </c>
      <c r="O41" s="171" t="s">
        <v>24</v>
      </c>
      <c r="P41" s="171" t="s">
        <v>24</v>
      </c>
      <c r="Q41" s="173" t="s">
        <v>24</v>
      </c>
      <c r="R41" s="173" t="s">
        <v>24</v>
      </c>
      <c r="S41" s="173" t="s">
        <v>24</v>
      </c>
      <c r="T41" s="173" t="s">
        <v>24</v>
      </c>
      <c r="U41" s="173" t="s">
        <v>24</v>
      </c>
      <c r="V41" s="171" t="s">
        <v>24</v>
      </c>
      <c r="W41" s="171" t="s">
        <v>24</v>
      </c>
      <c r="X41" s="171" t="s">
        <v>24</v>
      </c>
      <c r="Y41" s="171" t="s">
        <v>24</v>
      </c>
      <c r="Z41" s="171" t="s">
        <v>24</v>
      </c>
      <c r="AA41" s="171" t="s">
        <v>24</v>
      </c>
      <c r="AB41" s="171" t="s">
        <v>24</v>
      </c>
      <c r="AC41" s="171" t="s">
        <v>24</v>
      </c>
      <c r="AD41" s="171" t="s">
        <v>24</v>
      </c>
      <c r="AE41" s="171" t="s">
        <v>24</v>
      </c>
      <c r="AF41" s="171" t="s">
        <v>24</v>
      </c>
      <c r="AG41" s="171" t="s">
        <v>24</v>
      </c>
      <c r="AH41" s="171" t="s">
        <v>24</v>
      </c>
      <c r="AI41" s="171" t="s">
        <v>24</v>
      </c>
      <c r="AJ41" s="171" t="s">
        <v>24</v>
      </c>
      <c r="AK41" s="308" t="s">
        <v>146</v>
      </c>
      <c r="AL41" s="309"/>
      <c r="AM41" s="309"/>
      <c r="AN41" s="309"/>
      <c r="AO41" s="310"/>
    </row>
    <row r="42" spans="1:41" ht="117" customHeight="1">
      <c r="A42" s="171">
        <v>34</v>
      </c>
      <c r="B42" s="292" t="s">
        <v>54</v>
      </c>
      <c r="C42" s="292"/>
      <c r="D42" s="120" t="s">
        <v>208</v>
      </c>
      <c r="E42" s="164" t="s">
        <v>56</v>
      </c>
      <c r="F42" s="162" t="s">
        <v>89</v>
      </c>
      <c r="G42" s="171" t="s">
        <v>24</v>
      </c>
      <c r="H42" s="171" t="s">
        <v>24</v>
      </c>
      <c r="I42" s="171" t="s">
        <v>24</v>
      </c>
      <c r="J42" s="171" t="s">
        <v>24</v>
      </c>
      <c r="K42" s="171" t="s">
        <v>24</v>
      </c>
      <c r="L42" s="171" t="s">
        <v>24</v>
      </c>
      <c r="M42" s="171" t="s">
        <v>24</v>
      </c>
      <c r="N42" s="171" t="s">
        <v>24</v>
      </c>
      <c r="O42" s="171" t="s">
        <v>24</v>
      </c>
      <c r="P42" s="171" t="s">
        <v>24</v>
      </c>
      <c r="Q42" s="173" t="s">
        <v>24</v>
      </c>
      <c r="R42" s="173" t="s">
        <v>24</v>
      </c>
      <c r="S42" s="173" t="s">
        <v>24</v>
      </c>
      <c r="T42" s="173" t="s">
        <v>24</v>
      </c>
      <c r="U42" s="173" t="s">
        <v>24</v>
      </c>
      <c r="V42" s="171" t="s">
        <v>24</v>
      </c>
      <c r="W42" s="171" t="s">
        <v>24</v>
      </c>
      <c r="X42" s="171" t="s">
        <v>24</v>
      </c>
      <c r="Y42" s="171" t="s">
        <v>24</v>
      </c>
      <c r="Z42" s="171" t="s">
        <v>24</v>
      </c>
      <c r="AA42" s="171" t="s">
        <v>24</v>
      </c>
      <c r="AB42" s="171" t="s">
        <v>24</v>
      </c>
      <c r="AC42" s="171" t="s">
        <v>24</v>
      </c>
      <c r="AD42" s="171" t="s">
        <v>24</v>
      </c>
      <c r="AE42" s="171" t="s">
        <v>24</v>
      </c>
      <c r="AF42" s="171" t="s">
        <v>24</v>
      </c>
      <c r="AG42" s="171" t="s">
        <v>24</v>
      </c>
      <c r="AH42" s="171" t="s">
        <v>24</v>
      </c>
      <c r="AI42" s="171" t="s">
        <v>24</v>
      </c>
      <c r="AJ42" s="171" t="s">
        <v>24</v>
      </c>
      <c r="AK42" s="308" t="s">
        <v>106</v>
      </c>
      <c r="AL42" s="309"/>
      <c r="AM42" s="309"/>
      <c r="AN42" s="309"/>
      <c r="AO42" s="310"/>
    </row>
    <row r="43" spans="1:41" ht="104.25" customHeight="1">
      <c r="A43" s="171">
        <v>35</v>
      </c>
      <c r="B43" s="292" t="s">
        <v>57</v>
      </c>
      <c r="C43" s="292"/>
      <c r="D43" s="120" t="s">
        <v>197</v>
      </c>
      <c r="E43" s="164" t="s">
        <v>237</v>
      </c>
      <c r="F43" s="162" t="s">
        <v>89</v>
      </c>
      <c r="G43" s="171" t="s">
        <v>24</v>
      </c>
      <c r="H43" s="171" t="s">
        <v>24</v>
      </c>
      <c r="I43" s="171" t="s">
        <v>24</v>
      </c>
      <c r="J43" s="171" t="s">
        <v>24</v>
      </c>
      <c r="K43" s="171" t="s">
        <v>24</v>
      </c>
      <c r="L43" s="171" t="s">
        <v>24</v>
      </c>
      <c r="M43" s="171" t="s">
        <v>24</v>
      </c>
      <c r="N43" s="171" t="s">
        <v>24</v>
      </c>
      <c r="O43" s="171" t="s">
        <v>24</v>
      </c>
      <c r="P43" s="171" t="s">
        <v>24</v>
      </c>
      <c r="Q43" s="173" t="s">
        <v>24</v>
      </c>
      <c r="R43" s="173" t="s">
        <v>24</v>
      </c>
      <c r="S43" s="173" t="s">
        <v>24</v>
      </c>
      <c r="T43" s="173" t="s">
        <v>24</v>
      </c>
      <c r="U43" s="173" t="s">
        <v>24</v>
      </c>
      <c r="V43" s="171" t="s">
        <v>24</v>
      </c>
      <c r="W43" s="171" t="s">
        <v>24</v>
      </c>
      <c r="X43" s="171" t="s">
        <v>24</v>
      </c>
      <c r="Y43" s="171" t="s">
        <v>24</v>
      </c>
      <c r="Z43" s="171" t="s">
        <v>24</v>
      </c>
      <c r="AA43" s="171" t="s">
        <v>24</v>
      </c>
      <c r="AB43" s="171" t="s">
        <v>24</v>
      </c>
      <c r="AC43" s="171" t="s">
        <v>24</v>
      </c>
      <c r="AD43" s="171" t="s">
        <v>24</v>
      </c>
      <c r="AE43" s="171" t="s">
        <v>24</v>
      </c>
      <c r="AF43" s="171" t="s">
        <v>24</v>
      </c>
      <c r="AG43" s="171" t="s">
        <v>24</v>
      </c>
      <c r="AH43" s="171" t="s">
        <v>24</v>
      </c>
      <c r="AI43" s="171" t="s">
        <v>24</v>
      </c>
      <c r="AJ43" s="171" t="s">
        <v>24</v>
      </c>
      <c r="AK43" s="308" t="s">
        <v>146</v>
      </c>
      <c r="AL43" s="309"/>
      <c r="AM43" s="309"/>
      <c r="AN43" s="309"/>
      <c r="AO43" s="310"/>
    </row>
    <row r="44" spans="1:41" ht="78.75" customHeight="1">
      <c r="A44" s="171">
        <v>36</v>
      </c>
      <c r="B44" s="292" t="s">
        <v>59</v>
      </c>
      <c r="C44" s="292"/>
      <c r="D44" s="120" t="s">
        <v>198</v>
      </c>
      <c r="E44" s="164" t="s">
        <v>237</v>
      </c>
      <c r="F44" s="162" t="s">
        <v>89</v>
      </c>
      <c r="G44" s="171" t="s">
        <v>24</v>
      </c>
      <c r="H44" s="171" t="s">
        <v>24</v>
      </c>
      <c r="I44" s="171" t="s">
        <v>24</v>
      </c>
      <c r="J44" s="171" t="s">
        <v>24</v>
      </c>
      <c r="K44" s="171" t="s">
        <v>24</v>
      </c>
      <c r="L44" s="171" t="s">
        <v>24</v>
      </c>
      <c r="M44" s="171" t="s">
        <v>24</v>
      </c>
      <c r="N44" s="171" t="s">
        <v>24</v>
      </c>
      <c r="O44" s="171" t="s">
        <v>24</v>
      </c>
      <c r="P44" s="171" t="s">
        <v>24</v>
      </c>
      <c r="Q44" s="173" t="s">
        <v>24</v>
      </c>
      <c r="R44" s="173" t="s">
        <v>24</v>
      </c>
      <c r="S44" s="173" t="s">
        <v>24</v>
      </c>
      <c r="T44" s="173" t="s">
        <v>24</v>
      </c>
      <c r="U44" s="173" t="s">
        <v>24</v>
      </c>
      <c r="V44" s="171" t="s">
        <v>24</v>
      </c>
      <c r="W44" s="171" t="s">
        <v>24</v>
      </c>
      <c r="X44" s="171" t="s">
        <v>24</v>
      </c>
      <c r="Y44" s="171" t="s">
        <v>24</v>
      </c>
      <c r="Z44" s="171" t="s">
        <v>24</v>
      </c>
      <c r="AA44" s="171" t="s">
        <v>24</v>
      </c>
      <c r="AB44" s="171" t="s">
        <v>24</v>
      </c>
      <c r="AC44" s="171" t="s">
        <v>24</v>
      </c>
      <c r="AD44" s="171" t="s">
        <v>24</v>
      </c>
      <c r="AE44" s="171" t="s">
        <v>24</v>
      </c>
      <c r="AF44" s="171" t="s">
        <v>24</v>
      </c>
      <c r="AG44" s="171" t="s">
        <v>24</v>
      </c>
      <c r="AH44" s="171" t="s">
        <v>24</v>
      </c>
      <c r="AI44" s="171" t="s">
        <v>24</v>
      </c>
      <c r="AJ44" s="171" t="s">
        <v>24</v>
      </c>
      <c r="AK44" s="308" t="s">
        <v>146</v>
      </c>
      <c r="AL44" s="309"/>
      <c r="AM44" s="309"/>
      <c r="AN44" s="309"/>
      <c r="AO44" s="310"/>
    </row>
    <row r="45" spans="1:41" ht="15">
      <c r="A45" s="171">
        <v>37</v>
      </c>
      <c r="B45" s="320" t="s">
        <v>61</v>
      </c>
      <c r="C45" s="321"/>
      <c r="D45" s="322"/>
      <c r="E45" s="163"/>
      <c r="F45" s="162"/>
      <c r="G45" s="51" t="s">
        <v>24</v>
      </c>
      <c r="H45" s="51" t="s">
        <v>24</v>
      </c>
      <c r="I45" s="51" t="s">
        <v>24</v>
      </c>
      <c r="J45" s="51" t="s">
        <v>24</v>
      </c>
      <c r="K45" s="51" t="s">
        <v>24</v>
      </c>
      <c r="L45" s="51" t="s">
        <v>24</v>
      </c>
      <c r="M45" s="51" t="s">
        <v>24</v>
      </c>
      <c r="N45" s="51" t="s">
        <v>24</v>
      </c>
      <c r="O45" s="51" t="s">
        <v>24</v>
      </c>
      <c r="P45" s="51" t="s">
        <v>24</v>
      </c>
      <c r="Q45" s="51" t="s">
        <v>24</v>
      </c>
      <c r="R45" s="51" t="s">
        <v>24</v>
      </c>
      <c r="S45" s="51" t="s">
        <v>24</v>
      </c>
      <c r="T45" s="51" t="s">
        <v>24</v>
      </c>
      <c r="U45" s="51" t="s">
        <v>24</v>
      </c>
      <c r="V45" s="51" t="s">
        <v>24</v>
      </c>
      <c r="W45" s="51" t="s">
        <v>24</v>
      </c>
      <c r="X45" s="51" t="s">
        <v>24</v>
      </c>
      <c r="Y45" s="51" t="s">
        <v>24</v>
      </c>
      <c r="Z45" s="51" t="s">
        <v>24</v>
      </c>
      <c r="AA45" s="51" t="s">
        <v>24</v>
      </c>
      <c r="AB45" s="51" t="s">
        <v>24</v>
      </c>
      <c r="AC45" s="51" t="s">
        <v>24</v>
      </c>
      <c r="AD45" s="51" t="s">
        <v>24</v>
      </c>
      <c r="AE45" s="51" t="s">
        <v>24</v>
      </c>
      <c r="AF45" s="51" t="s">
        <v>24</v>
      </c>
      <c r="AG45" s="51" t="s">
        <v>24</v>
      </c>
      <c r="AH45" s="51" t="s">
        <v>24</v>
      </c>
      <c r="AI45" s="51" t="s">
        <v>24</v>
      </c>
      <c r="AJ45" s="51" t="s">
        <v>24</v>
      </c>
      <c r="AK45" s="51" t="s">
        <v>24</v>
      </c>
      <c r="AL45" s="51" t="s">
        <v>24</v>
      </c>
      <c r="AM45" s="51" t="s">
        <v>24</v>
      </c>
      <c r="AN45" s="51" t="s">
        <v>24</v>
      </c>
      <c r="AO45" s="51" t="s">
        <v>24</v>
      </c>
    </row>
    <row r="46" spans="1:41" ht="15">
      <c r="A46" s="171">
        <v>38</v>
      </c>
      <c r="B46" s="304" t="s">
        <v>62</v>
      </c>
      <c r="C46" s="304"/>
      <c r="D46" s="305" t="s">
        <v>63</v>
      </c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  <c r="AN46" s="306"/>
      <c r="AO46" s="307"/>
    </row>
    <row r="47" spans="1:41" ht="194.25" customHeight="1">
      <c r="A47" s="171">
        <v>39</v>
      </c>
      <c r="B47" s="289" t="s">
        <v>64</v>
      </c>
      <c r="C47" s="289"/>
      <c r="D47" s="120" t="s">
        <v>65</v>
      </c>
      <c r="E47" s="164" t="s">
        <v>265</v>
      </c>
      <c r="F47" s="162" t="s">
        <v>89</v>
      </c>
      <c r="G47" s="171" t="s">
        <v>24</v>
      </c>
      <c r="H47" s="171" t="s">
        <v>24</v>
      </c>
      <c r="I47" s="171" t="s">
        <v>24</v>
      </c>
      <c r="J47" s="171" t="s">
        <v>24</v>
      </c>
      <c r="K47" s="171" t="s">
        <v>24</v>
      </c>
      <c r="L47" s="171" t="s">
        <v>24</v>
      </c>
      <c r="M47" s="171" t="s">
        <v>24</v>
      </c>
      <c r="N47" s="171" t="s">
        <v>24</v>
      </c>
      <c r="O47" s="171" t="s">
        <v>24</v>
      </c>
      <c r="P47" s="171" t="s">
        <v>24</v>
      </c>
      <c r="Q47" s="173" t="s">
        <v>24</v>
      </c>
      <c r="R47" s="173" t="s">
        <v>24</v>
      </c>
      <c r="S47" s="173" t="s">
        <v>24</v>
      </c>
      <c r="T47" s="173" t="s">
        <v>24</v>
      </c>
      <c r="U47" s="173" t="s">
        <v>24</v>
      </c>
      <c r="V47" s="171" t="s">
        <v>24</v>
      </c>
      <c r="W47" s="171" t="s">
        <v>24</v>
      </c>
      <c r="X47" s="171" t="s">
        <v>24</v>
      </c>
      <c r="Y47" s="171" t="s">
        <v>24</v>
      </c>
      <c r="Z47" s="171" t="s">
        <v>24</v>
      </c>
      <c r="AA47" s="171" t="s">
        <v>24</v>
      </c>
      <c r="AB47" s="171" t="s">
        <v>24</v>
      </c>
      <c r="AC47" s="171" t="s">
        <v>24</v>
      </c>
      <c r="AD47" s="171" t="s">
        <v>24</v>
      </c>
      <c r="AE47" s="171" t="s">
        <v>24</v>
      </c>
      <c r="AF47" s="171" t="s">
        <v>24</v>
      </c>
      <c r="AG47" s="171" t="s">
        <v>24</v>
      </c>
      <c r="AH47" s="171" t="s">
        <v>24</v>
      </c>
      <c r="AI47" s="171" t="s">
        <v>24</v>
      </c>
      <c r="AJ47" s="171" t="s">
        <v>24</v>
      </c>
      <c r="AK47" s="308" t="s">
        <v>146</v>
      </c>
      <c r="AL47" s="309"/>
      <c r="AM47" s="309"/>
      <c r="AN47" s="309"/>
      <c r="AO47" s="310"/>
    </row>
    <row r="48" spans="1:41" ht="158.25" customHeight="1">
      <c r="A48" s="171">
        <v>40</v>
      </c>
      <c r="B48" s="289" t="s">
        <v>67</v>
      </c>
      <c r="C48" s="289"/>
      <c r="D48" s="120" t="s">
        <v>68</v>
      </c>
      <c r="E48" s="164" t="s">
        <v>266</v>
      </c>
      <c r="F48" s="162" t="s">
        <v>89</v>
      </c>
      <c r="G48" s="171" t="s">
        <v>24</v>
      </c>
      <c r="H48" s="171" t="s">
        <v>24</v>
      </c>
      <c r="I48" s="171" t="s">
        <v>24</v>
      </c>
      <c r="J48" s="171" t="s">
        <v>24</v>
      </c>
      <c r="K48" s="171" t="s">
        <v>24</v>
      </c>
      <c r="L48" s="171" t="s">
        <v>24</v>
      </c>
      <c r="M48" s="171" t="s">
        <v>24</v>
      </c>
      <c r="N48" s="171" t="s">
        <v>24</v>
      </c>
      <c r="O48" s="171" t="s">
        <v>24</v>
      </c>
      <c r="P48" s="171" t="s">
        <v>24</v>
      </c>
      <c r="Q48" s="173" t="s">
        <v>24</v>
      </c>
      <c r="R48" s="173" t="s">
        <v>24</v>
      </c>
      <c r="S48" s="173" t="s">
        <v>24</v>
      </c>
      <c r="T48" s="173" t="s">
        <v>24</v>
      </c>
      <c r="U48" s="173" t="s">
        <v>24</v>
      </c>
      <c r="V48" s="171" t="s">
        <v>24</v>
      </c>
      <c r="W48" s="171" t="s">
        <v>24</v>
      </c>
      <c r="X48" s="171" t="s">
        <v>24</v>
      </c>
      <c r="Y48" s="171" t="s">
        <v>24</v>
      </c>
      <c r="Z48" s="171" t="s">
        <v>24</v>
      </c>
      <c r="AA48" s="171" t="s">
        <v>24</v>
      </c>
      <c r="AB48" s="171" t="s">
        <v>24</v>
      </c>
      <c r="AC48" s="171" t="s">
        <v>24</v>
      </c>
      <c r="AD48" s="171" t="s">
        <v>24</v>
      </c>
      <c r="AE48" s="171" t="s">
        <v>24</v>
      </c>
      <c r="AF48" s="171" t="s">
        <v>24</v>
      </c>
      <c r="AG48" s="171" t="s">
        <v>24</v>
      </c>
      <c r="AH48" s="171" t="s">
        <v>24</v>
      </c>
      <c r="AI48" s="171" t="s">
        <v>24</v>
      </c>
      <c r="AJ48" s="171" t="s">
        <v>24</v>
      </c>
      <c r="AK48" s="308" t="s">
        <v>146</v>
      </c>
      <c r="AL48" s="309"/>
      <c r="AM48" s="309"/>
      <c r="AN48" s="309"/>
      <c r="AO48" s="310"/>
    </row>
    <row r="49" spans="1:41" ht="159" customHeight="1">
      <c r="A49" s="171">
        <v>41</v>
      </c>
      <c r="B49" s="289" t="s">
        <v>69</v>
      </c>
      <c r="C49" s="289"/>
      <c r="D49" s="120" t="s">
        <v>70</v>
      </c>
      <c r="E49" s="164" t="s">
        <v>267</v>
      </c>
      <c r="F49" s="162" t="s">
        <v>171</v>
      </c>
      <c r="G49" s="171" t="s">
        <v>24</v>
      </c>
      <c r="H49" s="171" t="s">
        <v>24</v>
      </c>
      <c r="I49" s="171" t="s">
        <v>24</v>
      </c>
      <c r="J49" s="171" t="s">
        <v>24</v>
      </c>
      <c r="K49" s="171" t="s">
        <v>24</v>
      </c>
      <c r="L49" s="171" t="s">
        <v>24</v>
      </c>
      <c r="M49" s="171" t="s">
        <v>24</v>
      </c>
      <c r="N49" s="171" t="s">
        <v>24</v>
      </c>
      <c r="O49" s="171" t="s">
        <v>24</v>
      </c>
      <c r="P49" s="171" t="s">
        <v>24</v>
      </c>
      <c r="Q49" s="173" t="s">
        <v>24</v>
      </c>
      <c r="R49" s="173" t="s">
        <v>24</v>
      </c>
      <c r="S49" s="173" t="s">
        <v>24</v>
      </c>
      <c r="T49" s="173" t="s">
        <v>24</v>
      </c>
      <c r="U49" s="173" t="s">
        <v>24</v>
      </c>
      <c r="V49" s="171" t="s">
        <v>24</v>
      </c>
      <c r="W49" s="171" t="s">
        <v>24</v>
      </c>
      <c r="X49" s="171" t="s">
        <v>24</v>
      </c>
      <c r="Y49" s="171" t="s">
        <v>24</v>
      </c>
      <c r="Z49" s="171" t="s">
        <v>24</v>
      </c>
      <c r="AA49" s="171" t="s">
        <v>24</v>
      </c>
      <c r="AB49" s="171" t="s">
        <v>24</v>
      </c>
      <c r="AC49" s="171" t="s">
        <v>24</v>
      </c>
      <c r="AD49" s="171" t="s">
        <v>24</v>
      </c>
      <c r="AE49" s="171" t="s">
        <v>24</v>
      </c>
      <c r="AF49" s="171" t="s">
        <v>24</v>
      </c>
      <c r="AG49" s="171" t="s">
        <v>24</v>
      </c>
      <c r="AH49" s="171" t="s">
        <v>24</v>
      </c>
      <c r="AI49" s="171" t="s">
        <v>24</v>
      </c>
      <c r="AJ49" s="171" t="s">
        <v>24</v>
      </c>
      <c r="AK49" s="308" t="s">
        <v>146</v>
      </c>
      <c r="AL49" s="309"/>
      <c r="AM49" s="309"/>
      <c r="AN49" s="309"/>
      <c r="AO49" s="310"/>
    </row>
    <row r="50" spans="1:41" ht="15">
      <c r="A50" s="171">
        <v>42</v>
      </c>
      <c r="B50" s="329" t="s">
        <v>71</v>
      </c>
      <c r="C50" s="330"/>
      <c r="D50" s="331"/>
      <c r="E50" s="163"/>
      <c r="F50" s="162"/>
      <c r="G50" s="171" t="s">
        <v>24</v>
      </c>
      <c r="H50" s="171" t="s">
        <v>24</v>
      </c>
      <c r="I50" s="171" t="s">
        <v>24</v>
      </c>
      <c r="J50" s="171" t="s">
        <v>24</v>
      </c>
      <c r="K50" s="171" t="s">
        <v>24</v>
      </c>
      <c r="L50" s="171" t="s">
        <v>24</v>
      </c>
      <c r="M50" s="171" t="s">
        <v>24</v>
      </c>
      <c r="N50" s="171" t="s">
        <v>24</v>
      </c>
      <c r="O50" s="171" t="s">
        <v>24</v>
      </c>
      <c r="P50" s="171" t="s">
        <v>24</v>
      </c>
      <c r="Q50" s="173" t="s">
        <v>24</v>
      </c>
      <c r="R50" s="173" t="s">
        <v>24</v>
      </c>
      <c r="S50" s="173" t="s">
        <v>24</v>
      </c>
      <c r="T50" s="173" t="s">
        <v>24</v>
      </c>
      <c r="U50" s="173" t="s">
        <v>24</v>
      </c>
      <c r="V50" s="171" t="s">
        <v>24</v>
      </c>
      <c r="W50" s="171" t="s">
        <v>24</v>
      </c>
      <c r="X50" s="171" t="s">
        <v>24</v>
      </c>
      <c r="Y50" s="171" t="s">
        <v>24</v>
      </c>
      <c r="Z50" s="171" t="s">
        <v>24</v>
      </c>
      <c r="AA50" s="171" t="s">
        <v>24</v>
      </c>
      <c r="AB50" s="171" t="s">
        <v>24</v>
      </c>
      <c r="AC50" s="171" t="s">
        <v>24</v>
      </c>
      <c r="AD50" s="171" t="s">
        <v>24</v>
      </c>
      <c r="AE50" s="171" t="s">
        <v>24</v>
      </c>
      <c r="AF50" s="171" t="s">
        <v>24</v>
      </c>
      <c r="AG50" s="171" t="s">
        <v>24</v>
      </c>
      <c r="AH50" s="171" t="s">
        <v>24</v>
      </c>
      <c r="AI50" s="171" t="s">
        <v>24</v>
      </c>
      <c r="AJ50" s="171" t="s">
        <v>24</v>
      </c>
      <c r="AK50" s="166" t="s">
        <v>24</v>
      </c>
      <c r="AL50" s="43" t="s">
        <v>24</v>
      </c>
      <c r="AM50" s="43" t="s">
        <v>24</v>
      </c>
      <c r="AN50" s="43" t="s">
        <v>24</v>
      </c>
      <c r="AO50" s="43" t="s">
        <v>24</v>
      </c>
    </row>
    <row r="51" spans="1:41" ht="15">
      <c r="A51" s="171">
        <v>43</v>
      </c>
      <c r="B51" s="293" t="s">
        <v>72</v>
      </c>
      <c r="C51" s="293"/>
      <c r="D51" s="305" t="s">
        <v>268</v>
      </c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306"/>
      <c r="P51" s="306"/>
      <c r="Q51" s="306"/>
      <c r="R51" s="306"/>
      <c r="S51" s="306"/>
      <c r="T51" s="306"/>
      <c r="U51" s="306"/>
      <c r="V51" s="306"/>
      <c r="W51" s="306"/>
      <c r="X51" s="306"/>
      <c r="Y51" s="306"/>
      <c r="Z51" s="306"/>
      <c r="AA51" s="306"/>
      <c r="AB51" s="306"/>
      <c r="AC51" s="306"/>
      <c r="AD51" s="306"/>
      <c r="AE51" s="306"/>
      <c r="AF51" s="306"/>
      <c r="AG51" s="306"/>
      <c r="AH51" s="306"/>
      <c r="AI51" s="306"/>
      <c r="AJ51" s="306"/>
      <c r="AK51" s="306"/>
      <c r="AL51" s="306"/>
      <c r="AM51" s="306"/>
      <c r="AN51" s="306"/>
      <c r="AO51" s="307"/>
    </row>
    <row r="52" spans="1:41" ht="38.25">
      <c r="A52" s="171">
        <v>44</v>
      </c>
      <c r="B52" s="311" t="s">
        <v>88</v>
      </c>
      <c r="C52" s="311"/>
      <c r="D52" s="131" t="s">
        <v>256</v>
      </c>
      <c r="E52" s="300" t="s">
        <v>269</v>
      </c>
      <c r="F52" s="162" t="s">
        <v>89</v>
      </c>
      <c r="G52" s="47">
        <v>10629</v>
      </c>
      <c r="H52" s="47">
        <v>10629</v>
      </c>
      <c r="I52" s="47">
        <v>0</v>
      </c>
      <c r="J52" s="47">
        <v>0</v>
      </c>
      <c r="K52" s="47">
        <v>0</v>
      </c>
      <c r="L52" s="47">
        <f>M52+N52+O52+P52</f>
        <v>9263</v>
      </c>
      <c r="M52" s="47">
        <f>9349-52-34</f>
        <v>9263</v>
      </c>
      <c r="N52" s="47">
        <v>0</v>
      </c>
      <c r="O52" s="47">
        <v>0</v>
      </c>
      <c r="P52" s="47">
        <v>0</v>
      </c>
      <c r="Q52" s="86">
        <f>U52+T52+S52+R52</f>
        <v>15971</v>
      </c>
      <c r="R52" s="86">
        <f>8678-22+7347-32</f>
        <v>15971</v>
      </c>
      <c r="S52" s="86">
        <v>0</v>
      </c>
      <c r="T52" s="86">
        <v>0</v>
      </c>
      <c r="U52" s="86">
        <v>0</v>
      </c>
      <c r="V52" s="97">
        <f>Z52+Y52+X52+W52</f>
        <v>39294.300000000003</v>
      </c>
      <c r="W52" s="26">
        <v>39294.300000000003</v>
      </c>
      <c r="X52" s="47">
        <v>0</v>
      </c>
      <c r="Y52" s="47">
        <v>0</v>
      </c>
      <c r="Z52" s="47">
        <v>0</v>
      </c>
      <c r="AA52" s="86">
        <f>AE52+AD52+AC52+AB52</f>
        <v>35058</v>
      </c>
      <c r="AB52" s="47">
        <v>35058</v>
      </c>
      <c r="AC52" s="47">
        <v>0</v>
      </c>
      <c r="AD52" s="47">
        <v>0</v>
      </c>
      <c r="AE52" s="47">
        <v>0</v>
      </c>
      <c r="AF52" s="47">
        <f>AG52+AH52+AI52+AJ52</f>
        <v>36142</v>
      </c>
      <c r="AG52" s="48">
        <v>36142</v>
      </c>
      <c r="AH52" s="48">
        <v>0</v>
      </c>
      <c r="AI52" s="48">
        <v>0</v>
      </c>
      <c r="AJ52" s="48">
        <v>0</v>
      </c>
      <c r="AK52" s="69">
        <f>AL52+AM52+AN52+AO52</f>
        <v>146357.29999999999</v>
      </c>
      <c r="AL52" s="125">
        <f>H52+M52+R52+W52+AB52+AG52</f>
        <v>146357.29999999999</v>
      </c>
      <c r="AM52" s="49">
        <f t="shared" ref="AL52:AO64" si="10">I52+N52+S52+X52+AC52+AH52</f>
        <v>0</v>
      </c>
      <c r="AN52" s="49">
        <f t="shared" si="10"/>
        <v>0</v>
      </c>
      <c r="AO52" s="49">
        <f t="shared" si="10"/>
        <v>0</v>
      </c>
    </row>
    <row r="53" spans="1:41" ht="72.75" customHeight="1">
      <c r="A53" s="171">
        <v>45</v>
      </c>
      <c r="B53" s="169"/>
      <c r="C53" s="169"/>
      <c r="D53" s="162"/>
      <c r="E53" s="301"/>
      <c r="F53" s="162" t="s">
        <v>147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f>M53+N53+O53+P53</f>
        <v>613</v>
      </c>
      <c r="M53" s="47">
        <v>613</v>
      </c>
      <c r="N53" s="47">
        <v>0</v>
      </c>
      <c r="O53" s="47">
        <v>0</v>
      </c>
      <c r="P53" s="47">
        <v>0</v>
      </c>
      <c r="Q53" s="86">
        <v>0</v>
      </c>
      <c r="R53" s="86">
        <v>0</v>
      </c>
      <c r="S53" s="86">
        <v>0</v>
      </c>
      <c r="T53" s="86">
        <v>0</v>
      </c>
      <c r="U53" s="86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8">
        <v>0</v>
      </c>
      <c r="AI53" s="48">
        <v>0</v>
      </c>
      <c r="AJ53" s="48">
        <v>0</v>
      </c>
      <c r="AK53" s="69">
        <f>AL53+AM53+AN53+AO53</f>
        <v>613</v>
      </c>
      <c r="AL53" s="125">
        <f t="shared" si="10"/>
        <v>613</v>
      </c>
      <c r="AM53" s="49">
        <v>0</v>
      </c>
      <c r="AN53" s="49">
        <v>0</v>
      </c>
      <c r="AO53" s="49">
        <v>0</v>
      </c>
    </row>
    <row r="54" spans="1:41" ht="72.75" hidden="1" customHeight="1">
      <c r="A54" s="178">
        <v>46</v>
      </c>
      <c r="B54" s="180" t="s">
        <v>242</v>
      </c>
      <c r="C54" s="180" t="s">
        <v>240</v>
      </c>
      <c r="D54" s="181" t="s">
        <v>219</v>
      </c>
      <c r="E54" s="179" t="s">
        <v>240</v>
      </c>
      <c r="F54" s="184" t="s">
        <v>223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97">
        <v>0</v>
      </c>
      <c r="R54" s="97">
        <v>0</v>
      </c>
      <c r="S54" s="97">
        <v>0</v>
      </c>
      <c r="T54" s="97">
        <v>0</v>
      </c>
      <c r="U54" s="97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116">
        <v>0</v>
      </c>
      <c r="AI54" s="116">
        <v>0</v>
      </c>
      <c r="AJ54" s="116">
        <v>0</v>
      </c>
      <c r="AK54" s="28">
        <v>0</v>
      </c>
      <c r="AL54" s="124">
        <v>0</v>
      </c>
      <c r="AM54" s="75">
        <v>0</v>
      </c>
      <c r="AN54" s="75">
        <v>0</v>
      </c>
      <c r="AO54" s="75">
        <v>0</v>
      </c>
    </row>
    <row r="55" spans="1:41" ht="72.75" hidden="1" customHeight="1">
      <c r="A55" s="178">
        <v>47</v>
      </c>
      <c r="B55" s="180" t="s">
        <v>243</v>
      </c>
      <c r="C55" s="180" t="s">
        <v>240</v>
      </c>
      <c r="D55" s="181" t="s">
        <v>220</v>
      </c>
      <c r="E55" s="179" t="s">
        <v>240</v>
      </c>
      <c r="F55" s="182" t="s">
        <v>280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116">
        <v>0</v>
      </c>
      <c r="AI55" s="116">
        <v>0</v>
      </c>
      <c r="AJ55" s="116">
        <v>0</v>
      </c>
      <c r="AK55" s="28">
        <v>0</v>
      </c>
      <c r="AL55" s="124">
        <v>0</v>
      </c>
      <c r="AM55" s="75">
        <v>0</v>
      </c>
      <c r="AN55" s="75">
        <v>0</v>
      </c>
      <c r="AO55" s="75">
        <v>0</v>
      </c>
    </row>
    <row r="56" spans="1:41" ht="72.75" hidden="1" customHeight="1">
      <c r="A56" s="178">
        <v>48</v>
      </c>
      <c r="B56" s="180" t="s">
        <v>244</v>
      </c>
      <c r="C56" s="180" t="s">
        <v>240</v>
      </c>
      <c r="D56" s="181" t="s">
        <v>234</v>
      </c>
      <c r="E56" s="179" t="s">
        <v>240</v>
      </c>
      <c r="F56" s="182" t="s">
        <v>280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116">
        <v>0</v>
      </c>
      <c r="AI56" s="116">
        <v>0</v>
      </c>
      <c r="AJ56" s="116">
        <v>0</v>
      </c>
      <c r="AK56" s="28">
        <v>0</v>
      </c>
      <c r="AL56" s="124">
        <v>0</v>
      </c>
      <c r="AM56" s="75">
        <v>0</v>
      </c>
      <c r="AN56" s="75">
        <v>0</v>
      </c>
      <c r="AO56" s="75">
        <v>0</v>
      </c>
    </row>
    <row r="57" spans="1:41" ht="15.75" customHeight="1">
      <c r="A57" s="185">
        <v>46</v>
      </c>
      <c r="B57" s="320" t="s">
        <v>75</v>
      </c>
      <c r="C57" s="321"/>
      <c r="D57" s="322"/>
      <c r="E57" s="176"/>
      <c r="F57" s="175"/>
      <c r="G57" s="50">
        <f>G52</f>
        <v>10629</v>
      </c>
      <c r="H57" s="50">
        <f t="shared" ref="H57:AJ57" si="11">H52</f>
        <v>10629</v>
      </c>
      <c r="I57" s="50">
        <f t="shared" si="11"/>
        <v>0</v>
      </c>
      <c r="J57" s="50">
        <f t="shared" si="11"/>
        <v>0</v>
      </c>
      <c r="K57" s="50">
        <f t="shared" si="11"/>
        <v>0</v>
      </c>
      <c r="L57" s="50">
        <f>L52</f>
        <v>9263</v>
      </c>
      <c r="M57" s="50">
        <f>M52</f>
        <v>9263</v>
      </c>
      <c r="N57" s="50">
        <f t="shared" si="11"/>
        <v>0</v>
      </c>
      <c r="O57" s="50">
        <f t="shared" si="11"/>
        <v>0</v>
      </c>
      <c r="P57" s="50">
        <f t="shared" si="11"/>
        <v>0</v>
      </c>
      <c r="Q57" s="87">
        <f t="shared" si="11"/>
        <v>15971</v>
      </c>
      <c r="R57" s="87">
        <f t="shared" si="11"/>
        <v>15971</v>
      </c>
      <c r="S57" s="87">
        <f t="shared" si="11"/>
        <v>0</v>
      </c>
      <c r="T57" s="87">
        <f t="shared" si="11"/>
        <v>0</v>
      </c>
      <c r="U57" s="87">
        <f t="shared" si="11"/>
        <v>0</v>
      </c>
      <c r="V57" s="22">
        <f t="shared" si="11"/>
        <v>39294.300000000003</v>
      </c>
      <c r="W57" s="22">
        <f t="shared" si="11"/>
        <v>39294.300000000003</v>
      </c>
      <c r="X57" s="50">
        <f t="shared" si="11"/>
        <v>0</v>
      </c>
      <c r="Y57" s="50">
        <f t="shared" si="11"/>
        <v>0</v>
      </c>
      <c r="Z57" s="50">
        <f t="shared" si="11"/>
        <v>0</v>
      </c>
      <c r="AA57" s="50">
        <f t="shared" si="11"/>
        <v>35058</v>
      </c>
      <c r="AB57" s="50">
        <f t="shared" si="11"/>
        <v>35058</v>
      </c>
      <c r="AC57" s="50">
        <f t="shared" si="11"/>
        <v>0</v>
      </c>
      <c r="AD57" s="50">
        <f t="shared" si="11"/>
        <v>0</v>
      </c>
      <c r="AE57" s="50">
        <f t="shared" si="11"/>
        <v>0</v>
      </c>
      <c r="AF57" s="50">
        <f t="shared" si="11"/>
        <v>36142</v>
      </c>
      <c r="AG57" s="50">
        <f t="shared" si="11"/>
        <v>36142</v>
      </c>
      <c r="AH57" s="50">
        <f t="shared" si="11"/>
        <v>0</v>
      </c>
      <c r="AI57" s="50">
        <f t="shared" si="11"/>
        <v>0</v>
      </c>
      <c r="AJ57" s="50">
        <f t="shared" si="11"/>
        <v>0</v>
      </c>
      <c r="AK57" s="70">
        <f>AK52</f>
        <v>146357.29999999999</v>
      </c>
      <c r="AL57" s="126">
        <f>H57+M57+R57+W57+AB57+AG57</f>
        <v>146357.29999999999</v>
      </c>
      <c r="AM57" s="126">
        <f t="shared" si="10"/>
        <v>0</v>
      </c>
      <c r="AN57" s="126">
        <f t="shared" si="10"/>
        <v>0</v>
      </c>
      <c r="AO57" s="126">
        <v>0</v>
      </c>
    </row>
    <row r="58" spans="1:41" ht="17.25" customHeight="1">
      <c r="A58" s="185">
        <v>47</v>
      </c>
      <c r="B58" s="317" t="s">
        <v>270</v>
      </c>
      <c r="C58" s="318"/>
      <c r="D58" s="319"/>
      <c r="E58" s="177"/>
      <c r="F58" s="175" t="s">
        <v>89</v>
      </c>
      <c r="G58" s="51">
        <f>G52</f>
        <v>10629</v>
      </c>
      <c r="H58" s="51">
        <f t="shared" ref="H58:P58" si="12">H52</f>
        <v>10629</v>
      </c>
      <c r="I58" s="51">
        <f t="shared" si="12"/>
        <v>0</v>
      </c>
      <c r="J58" s="51">
        <f t="shared" si="12"/>
        <v>0</v>
      </c>
      <c r="K58" s="51">
        <f t="shared" si="12"/>
        <v>0</v>
      </c>
      <c r="L58" s="51">
        <f t="shared" si="12"/>
        <v>9263</v>
      </c>
      <c r="M58" s="51">
        <f t="shared" si="12"/>
        <v>9263</v>
      </c>
      <c r="N58" s="51">
        <f t="shared" si="12"/>
        <v>0</v>
      </c>
      <c r="O58" s="51">
        <f t="shared" si="12"/>
        <v>0</v>
      </c>
      <c r="P58" s="51">
        <f t="shared" si="12"/>
        <v>0</v>
      </c>
      <c r="Q58" s="51">
        <f>Q52</f>
        <v>15971</v>
      </c>
      <c r="R58" s="51">
        <f>R52</f>
        <v>15971</v>
      </c>
      <c r="S58" s="51">
        <f>S52</f>
        <v>0</v>
      </c>
      <c r="T58" s="51">
        <f t="shared" ref="T58:AJ58" si="13">T52</f>
        <v>0</v>
      </c>
      <c r="U58" s="51">
        <f t="shared" si="13"/>
        <v>0</v>
      </c>
      <c r="V58" s="31">
        <f t="shared" si="13"/>
        <v>39294.300000000003</v>
      </c>
      <c r="W58" s="31">
        <f t="shared" si="13"/>
        <v>39294.300000000003</v>
      </c>
      <c r="X58" s="51">
        <f t="shared" si="13"/>
        <v>0</v>
      </c>
      <c r="Y58" s="51">
        <f t="shared" si="13"/>
        <v>0</v>
      </c>
      <c r="Z58" s="51">
        <f t="shared" si="13"/>
        <v>0</v>
      </c>
      <c r="AA58" s="51">
        <f t="shared" si="13"/>
        <v>35058</v>
      </c>
      <c r="AB58" s="51">
        <f t="shared" si="13"/>
        <v>35058</v>
      </c>
      <c r="AC58" s="51">
        <f t="shared" si="13"/>
        <v>0</v>
      </c>
      <c r="AD58" s="51">
        <f t="shared" si="13"/>
        <v>0</v>
      </c>
      <c r="AE58" s="51">
        <f t="shared" si="13"/>
        <v>0</v>
      </c>
      <c r="AF58" s="51">
        <f t="shared" si="13"/>
        <v>36142</v>
      </c>
      <c r="AG58" s="51">
        <f t="shared" si="13"/>
        <v>36142</v>
      </c>
      <c r="AH58" s="51">
        <f t="shared" si="13"/>
        <v>0</v>
      </c>
      <c r="AI58" s="51">
        <f t="shared" si="13"/>
        <v>0</v>
      </c>
      <c r="AJ58" s="51">
        <f t="shared" si="13"/>
        <v>0</v>
      </c>
      <c r="AK58" s="51">
        <f>AK52</f>
        <v>146357.29999999999</v>
      </c>
      <c r="AL58" s="51">
        <f>AL52</f>
        <v>146357.29999999999</v>
      </c>
      <c r="AM58" s="51">
        <f>AM52</f>
        <v>0</v>
      </c>
      <c r="AN58" s="51">
        <f t="shared" ref="AN58:AO58" si="14">AN52</f>
        <v>0</v>
      </c>
      <c r="AO58" s="51">
        <f t="shared" si="14"/>
        <v>0</v>
      </c>
    </row>
    <row r="59" spans="1:41" ht="19.5" customHeight="1">
      <c r="A59" s="185">
        <v>48</v>
      </c>
      <c r="B59" s="297" t="s">
        <v>148</v>
      </c>
      <c r="C59" s="298"/>
      <c r="D59" s="299"/>
      <c r="E59" s="177"/>
      <c r="F59" s="175"/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f>M59+N59+O59+P59</f>
        <v>613</v>
      </c>
      <c r="M59" s="47">
        <v>613</v>
      </c>
      <c r="N59" s="47">
        <v>0</v>
      </c>
      <c r="O59" s="47">
        <v>0</v>
      </c>
      <c r="P59" s="47">
        <v>0</v>
      </c>
      <c r="Q59" s="86">
        <v>0</v>
      </c>
      <c r="R59" s="86">
        <v>0</v>
      </c>
      <c r="S59" s="86">
        <v>0</v>
      </c>
      <c r="T59" s="86">
        <v>0</v>
      </c>
      <c r="U59" s="86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7">
        <v>0</v>
      </c>
      <c r="AG59" s="48">
        <v>0</v>
      </c>
      <c r="AH59" s="48">
        <v>0</v>
      </c>
      <c r="AI59" s="48">
        <v>0</v>
      </c>
      <c r="AJ59" s="48">
        <v>0</v>
      </c>
      <c r="AK59" s="52">
        <f>AK53</f>
        <v>613</v>
      </c>
      <c r="AL59" s="125">
        <f t="shared" si="10"/>
        <v>613</v>
      </c>
      <c r="AM59" s="49">
        <v>0</v>
      </c>
      <c r="AN59" s="49">
        <v>0</v>
      </c>
      <c r="AO59" s="49">
        <v>0</v>
      </c>
    </row>
    <row r="60" spans="1:41" ht="39.75" customHeight="1">
      <c r="A60" s="185">
        <v>49</v>
      </c>
      <c r="B60" s="332" t="s">
        <v>151</v>
      </c>
      <c r="C60" s="333"/>
      <c r="D60" s="334"/>
      <c r="E60" s="165"/>
      <c r="F60" s="165"/>
      <c r="G60" s="50">
        <f t="shared" ref="G60:AO60" si="15">G19+G57</f>
        <v>13279</v>
      </c>
      <c r="H60" s="50">
        <f t="shared" si="15"/>
        <v>13279</v>
      </c>
      <c r="I60" s="50">
        <f t="shared" si="15"/>
        <v>0</v>
      </c>
      <c r="J60" s="50">
        <f t="shared" si="15"/>
        <v>0</v>
      </c>
      <c r="K60" s="50">
        <f t="shared" si="15"/>
        <v>0</v>
      </c>
      <c r="L60" s="50">
        <f t="shared" si="15"/>
        <v>10588</v>
      </c>
      <c r="M60" s="50">
        <f t="shared" si="15"/>
        <v>10588</v>
      </c>
      <c r="N60" s="50">
        <f t="shared" si="15"/>
        <v>0</v>
      </c>
      <c r="O60" s="50">
        <f t="shared" si="15"/>
        <v>0</v>
      </c>
      <c r="P60" s="50">
        <f t="shared" si="15"/>
        <v>0</v>
      </c>
      <c r="Q60" s="50">
        <f t="shared" si="15"/>
        <v>20983</v>
      </c>
      <c r="R60" s="50">
        <f t="shared" si="15"/>
        <v>20983</v>
      </c>
      <c r="S60" s="50">
        <f t="shared" si="15"/>
        <v>0</v>
      </c>
      <c r="T60" s="50">
        <f t="shared" si="15"/>
        <v>0</v>
      </c>
      <c r="U60" s="50">
        <f t="shared" si="15"/>
        <v>0</v>
      </c>
      <c r="V60" s="22">
        <f t="shared" si="15"/>
        <v>57345.3</v>
      </c>
      <c r="W60" s="22">
        <f t="shared" si="15"/>
        <v>57345.3</v>
      </c>
      <c r="X60" s="50">
        <f t="shared" si="15"/>
        <v>0</v>
      </c>
      <c r="Y60" s="50">
        <f t="shared" si="15"/>
        <v>0</v>
      </c>
      <c r="Z60" s="50">
        <f t="shared" si="15"/>
        <v>0</v>
      </c>
      <c r="AA60" s="50">
        <f t="shared" si="15"/>
        <v>36305</v>
      </c>
      <c r="AB60" s="50">
        <f t="shared" si="15"/>
        <v>36305</v>
      </c>
      <c r="AC60" s="50">
        <f t="shared" si="15"/>
        <v>0</v>
      </c>
      <c r="AD60" s="50">
        <f t="shared" si="15"/>
        <v>0</v>
      </c>
      <c r="AE60" s="50">
        <f t="shared" si="15"/>
        <v>0</v>
      </c>
      <c r="AF60" s="50">
        <f t="shared" si="15"/>
        <v>37417</v>
      </c>
      <c r="AG60" s="50">
        <f t="shared" si="15"/>
        <v>37417</v>
      </c>
      <c r="AH60" s="50">
        <f t="shared" si="15"/>
        <v>0</v>
      </c>
      <c r="AI60" s="50">
        <f t="shared" si="15"/>
        <v>0</v>
      </c>
      <c r="AJ60" s="50">
        <f t="shared" si="15"/>
        <v>0</v>
      </c>
      <c r="AK60" s="22">
        <f t="shared" si="15"/>
        <v>175917.3</v>
      </c>
      <c r="AL60" s="22">
        <f t="shared" si="15"/>
        <v>175917.3</v>
      </c>
      <c r="AM60" s="50">
        <f t="shared" si="15"/>
        <v>0</v>
      </c>
      <c r="AN60" s="50">
        <f t="shared" si="15"/>
        <v>0</v>
      </c>
      <c r="AO60" s="50">
        <f t="shared" si="15"/>
        <v>0</v>
      </c>
    </row>
    <row r="61" spans="1:41" ht="15.75" customHeight="1">
      <c r="A61" s="185">
        <v>50</v>
      </c>
      <c r="B61" s="317" t="s">
        <v>271</v>
      </c>
      <c r="C61" s="318"/>
      <c r="D61" s="319"/>
      <c r="E61" s="164"/>
      <c r="F61" s="165"/>
      <c r="G61" s="51">
        <f t="shared" ref="G61:AO61" si="16">G20+G58</f>
        <v>11629</v>
      </c>
      <c r="H61" s="51">
        <f t="shared" si="16"/>
        <v>11629</v>
      </c>
      <c r="I61" s="51">
        <f t="shared" si="16"/>
        <v>0</v>
      </c>
      <c r="J61" s="51">
        <f t="shared" si="16"/>
        <v>0</v>
      </c>
      <c r="K61" s="51">
        <f t="shared" si="16"/>
        <v>0</v>
      </c>
      <c r="L61" s="51">
        <f t="shared" si="16"/>
        <v>9263</v>
      </c>
      <c r="M61" s="51">
        <f t="shared" si="16"/>
        <v>9263</v>
      </c>
      <c r="N61" s="51">
        <f t="shared" si="16"/>
        <v>0</v>
      </c>
      <c r="O61" s="51">
        <f t="shared" si="16"/>
        <v>0</v>
      </c>
      <c r="P61" s="51">
        <f t="shared" si="16"/>
        <v>0</v>
      </c>
      <c r="Q61" s="51">
        <f t="shared" si="16"/>
        <v>19658</v>
      </c>
      <c r="R61" s="51">
        <f t="shared" si="16"/>
        <v>19658</v>
      </c>
      <c r="S61" s="51">
        <f t="shared" si="16"/>
        <v>0</v>
      </c>
      <c r="T61" s="51">
        <f t="shared" si="16"/>
        <v>0</v>
      </c>
      <c r="U61" s="51">
        <f t="shared" si="16"/>
        <v>0</v>
      </c>
      <c r="V61" s="31">
        <f t="shared" si="16"/>
        <v>56070.3</v>
      </c>
      <c r="W61" s="31">
        <f t="shared" si="16"/>
        <v>56070.3</v>
      </c>
      <c r="X61" s="51">
        <f t="shared" si="16"/>
        <v>0</v>
      </c>
      <c r="Y61" s="51">
        <f t="shared" si="16"/>
        <v>0</v>
      </c>
      <c r="Z61" s="51">
        <f t="shared" si="16"/>
        <v>0</v>
      </c>
      <c r="AA61" s="51">
        <f t="shared" si="16"/>
        <v>35058</v>
      </c>
      <c r="AB61" s="51">
        <f t="shared" si="16"/>
        <v>35058</v>
      </c>
      <c r="AC61" s="51">
        <f t="shared" si="16"/>
        <v>0</v>
      </c>
      <c r="AD61" s="51">
        <f t="shared" si="16"/>
        <v>0</v>
      </c>
      <c r="AE61" s="51">
        <f t="shared" si="16"/>
        <v>0</v>
      </c>
      <c r="AF61" s="51">
        <f t="shared" si="16"/>
        <v>36142</v>
      </c>
      <c r="AG61" s="51">
        <f t="shared" si="16"/>
        <v>36142</v>
      </c>
      <c r="AH61" s="51">
        <f t="shared" si="16"/>
        <v>0</v>
      </c>
      <c r="AI61" s="51">
        <f t="shared" si="16"/>
        <v>0</v>
      </c>
      <c r="AJ61" s="51">
        <f t="shared" si="16"/>
        <v>0</v>
      </c>
      <c r="AK61" s="31">
        <f t="shared" si="16"/>
        <v>167820.3</v>
      </c>
      <c r="AL61" s="31">
        <f t="shared" si="16"/>
        <v>167820.3</v>
      </c>
      <c r="AM61" s="51">
        <f t="shared" si="16"/>
        <v>0</v>
      </c>
      <c r="AN61" s="51">
        <f t="shared" si="16"/>
        <v>0</v>
      </c>
      <c r="AO61" s="51">
        <f t="shared" si="16"/>
        <v>0</v>
      </c>
    </row>
    <row r="62" spans="1:41" ht="15" customHeight="1">
      <c r="A62" s="185">
        <v>51</v>
      </c>
      <c r="B62" s="323" t="s">
        <v>272</v>
      </c>
      <c r="C62" s="324"/>
      <c r="D62" s="325"/>
      <c r="E62" s="162"/>
      <c r="F62" s="165"/>
      <c r="G62" s="51">
        <f>G21</f>
        <v>650</v>
      </c>
      <c r="H62" s="51">
        <f t="shared" ref="H62:AL64" si="17">H21</f>
        <v>650</v>
      </c>
      <c r="I62" s="51">
        <f t="shared" si="17"/>
        <v>0</v>
      </c>
      <c r="J62" s="51">
        <f t="shared" si="17"/>
        <v>0</v>
      </c>
      <c r="K62" s="51">
        <f t="shared" si="17"/>
        <v>0</v>
      </c>
      <c r="L62" s="51">
        <f t="shared" si="17"/>
        <v>325</v>
      </c>
      <c r="M62" s="51">
        <f t="shared" si="17"/>
        <v>325</v>
      </c>
      <c r="N62" s="51">
        <f t="shared" si="17"/>
        <v>0</v>
      </c>
      <c r="O62" s="51">
        <f t="shared" si="17"/>
        <v>0</v>
      </c>
      <c r="P62" s="51">
        <f t="shared" si="17"/>
        <v>0</v>
      </c>
      <c r="Q62" s="88">
        <f t="shared" si="17"/>
        <v>325</v>
      </c>
      <c r="R62" s="88">
        <f t="shared" si="17"/>
        <v>325</v>
      </c>
      <c r="S62" s="88">
        <f t="shared" si="17"/>
        <v>0</v>
      </c>
      <c r="T62" s="88">
        <f t="shared" si="17"/>
        <v>0</v>
      </c>
      <c r="U62" s="88">
        <f t="shared" si="17"/>
        <v>0</v>
      </c>
      <c r="V62" s="51">
        <f t="shared" si="17"/>
        <v>325</v>
      </c>
      <c r="W62" s="51">
        <f t="shared" si="17"/>
        <v>325</v>
      </c>
      <c r="X62" s="51">
        <f t="shared" si="17"/>
        <v>0</v>
      </c>
      <c r="Y62" s="51">
        <f t="shared" si="17"/>
        <v>0</v>
      </c>
      <c r="Z62" s="51">
        <f t="shared" si="17"/>
        <v>0</v>
      </c>
      <c r="AA62" s="51">
        <f t="shared" si="17"/>
        <v>325</v>
      </c>
      <c r="AB62" s="51">
        <f t="shared" si="17"/>
        <v>325</v>
      </c>
      <c r="AC62" s="51">
        <f t="shared" si="17"/>
        <v>0</v>
      </c>
      <c r="AD62" s="51">
        <f t="shared" si="17"/>
        <v>0</v>
      </c>
      <c r="AE62" s="51">
        <f t="shared" si="17"/>
        <v>0</v>
      </c>
      <c r="AF62" s="51">
        <f t="shared" si="17"/>
        <v>325</v>
      </c>
      <c r="AG62" s="51">
        <f t="shared" si="17"/>
        <v>325</v>
      </c>
      <c r="AH62" s="51">
        <f t="shared" si="17"/>
        <v>0</v>
      </c>
      <c r="AI62" s="51">
        <f t="shared" si="17"/>
        <v>0</v>
      </c>
      <c r="AJ62" s="51">
        <f t="shared" si="17"/>
        <v>0</v>
      </c>
      <c r="AK62" s="52">
        <f t="shared" si="17"/>
        <v>2275</v>
      </c>
      <c r="AL62" s="52">
        <f t="shared" si="17"/>
        <v>2275</v>
      </c>
      <c r="AM62" s="49">
        <f t="shared" si="10"/>
        <v>0</v>
      </c>
      <c r="AN62" s="49">
        <f t="shared" si="10"/>
        <v>0</v>
      </c>
      <c r="AO62" s="49">
        <f t="shared" si="10"/>
        <v>0</v>
      </c>
    </row>
    <row r="63" spans="1:41" ht="15">
      <c r="A63" s="185">
        <v>52</v>
      </c>
      <c r="B63" s="323" t="s">
        <v>273</v>
      </c>
      <c r="C63" s="324"/>
      <c r="D63" s="325"/>
      <c r="E63" s="162"/>
      <c r="F63" s="165"/>
      <c r="G63" s="51">
        <f>G22</f>
        <v>0</v>
      </c>
      <c r="H63" s="51">
        <f t="shared" si="17"/>
        <v>0</v>
      </c>
      <c r="I63" s="51">
        <f t="shared" si="17"/>
        <v>0</v>
      </c>
      <c r="J63" s="51">
        <f t="shared" si="17"/>
        <v>0</v>
      </c>
      <c r="K63" s="51">
        <f t="shared" si="17"/>
        <v>0</v>
      </c>
      <c r="L63" s="51">
        <f t="shared" si="17"/>
        <v>0</v>
      </c>
      <c r="M63" s="51">
        <f t="shared" si="17"/>
        <v>0</v>
      </c>
      <c r="N63" s="51">
        <f t="shared" si="17"/>
        <v>0</v>
      </c>
      <c r="O63" s="51">
        <f t="shared" si="17"/>
        <v>0</v>
      </c>
      <c r="P63" s="51">
        <f t="shared" si="17"/>
        <v>0</v>
      </c>
      <c r="Q63" s="88">
        <f t="shared" si="17"/>
        <v>0</v>
      </c>
      <c r="R63" s="88">
        <f t="shared" si="17"/>
        <v>0</v>
      </c>
      <c r="S63" s="88">
        <f t="shared" si="17"/>
        <v>0</v>
      </c>
      <c r="T63" s="88">
        <f t="shared" si="17"/>
        <v>0</v>
      </c>
      <c r="U63" s="88">
        <f t="shared" si="17"/>
        <v>0</v>
      </c>
      <c r="V63" s="51">
        <f t="shared" si="17"/>
        <v>0</v>
      </c>
      <c r="W63" s="51">
        <f t="shared" si="17"/>
        <v>0</v>
      </c>
      <c r="X63" s="51">
        <f t="shared" si="17"/>
        <v>0</v>
      </c>
      <c r="Y63" s="51">
        <f t="shared" si="17"/>
        <v>0</v>
      </c>
      <c r="Z63" s="51">
        <f t="shared" si="17"/>
        <v>0</v>
      </c>
      <c r="AA63" s="51">
        <v>0</v>
      </c>
      <c r="AB63" s="51">
        <v>0</v>
      </c>
      <c r="AC63" s="51">
        <f t="shared" si="17"/>
        <v>0</v>
      </c>
      <c r="AD63" s="51">
        <f t="shared" si="17"/>
        <v>0</v>
      </c>
      <c r="AE63" s="51">
        <f t="shared" si="17"/>
        <v>0</v>
      </c>
      <c r="AF63" s="51">
        <f t="shared" si="17"/>
        <v>0</v>
      </c>
      <c r="AG63" s="51">
        <f t="shared" si="17"/>
        <v>0</v>
      </c>
      <c r="AH63" s="51">
        <f t="shared" si="17"/>
        <v>0</v>
      </c>
      <c r="AI63" s="51">
        <f t="shared" si="17"/>
        <v>0</v>
      </c>
      <c r="AJ63" s="51">
        <f t="shared" si="17"/>
        <v>0</v>
      </c>
      <c r="AK63" s="52">
        <f t="shared" si="17"/>
        <v>0</v>
      </c>
      <c r="AL63" s="119">
        <f t="shared" si="10"/>
        <v>0</v>
      </c>
      <c r="AM63" s="49">
        <f t="shared" si="10"/>
        <v>0</v>
      </c>
      <c r="AN63" s="49">
        <f t="shared" si="10"/>
        <v>0</v>
      </c>
      <c r="AO63" s="49">
        <f t="shared" si="10"/>
        <v>0</v>
      </c>
    </row>
    <row r="64" spans="1:41" ht="15">
      <c r="A64" s="185">
        <v>53</v>
      </c>
      <c r="B64" s="323" t="s">
        <v>274</v>
      </c>
      <c r="C64" s="324"/>
      <c r="D64" s="325"/>
      <c r="E64" s="162"/>
      <c r="F64" s="165"/>
      <c r="G64" s="51">
        <f>G23</f>
        <v>1000</v>
      </c>
      <c r="H64" s="51">
        <f t="shared" si="17"/>
        <v>1000</v>
      </c>
      <c r="I64" s="51">
        <f t="shared" si="17"/>
        <v>0</v>
      </c>
      <c r="J64" s="51">
        <f t="shared" si="17"/>
        <v>0</v>
      </c>
      <c r="K64" s="51">
        <f t="shared" si="17"/>
        <v>0</v>
      </c>
      <c r="L64" s="51">
        <f t="shared" si="17"/>
        <v>1000</v>
      </c>
      <c r="M64" s="51">
        <f t="shared" si="17"/>
        <v>1000</v>
      </c>
      <c r="N64" s="51">
        <f t="shared" si="17"/>
        <v>0</v>
      </c>
      <c r="O64" s="51">
        <f t="shared" si="17"/>
        <v>0</v>
      </c>
      <c r="P64" s="51">
        <f t="shared" si="17"/>
        <v>0</v>
      </c>
      <c r="Q64" s="88">
        <f t="shared" si="17"/>
        <v>1000</v>
      </c>
      <c r="R64" s="88">
        <f t="shared" si="17"/>
        <v>1000</v>
      </c>
      <c r="S64" s="88">
        <f t="shared" si="17"/>
        <v>0</v>
      </c>
      <c r="T64" s="88">
        <f t="shared" si="17"/>
        <v>0</v>
      </c>
      <c r="U64" s="88">
        <f t="shared" si="17"/>
        <v>0</v>
      </c>
      <c r="V64" s="88">
        <f>V23</f>
        <v>950</v>
      </c>
      <c r="W64" s="88">
        <f>W23</f>
        <v>950</v>
      </c>
      <c r="X64" s="51">
        <f t="shared" si="17"/>
        <v>0</v>
      </c>
      <c r="Y64" s="51">
        <f t="shared" si="17"/>
        <v>0</v>
      </c>
      <c r="Z64" s="51">
        <f t="shared" si="17"/>
        <v>0</v>
      </c>
      <c r="AA64" s="88">
        <f>AA23</f>
        <v>922</v>
      </c>
      <c r="AB64" s="88">
        <f>AB23</f>
        <v>922</v>
      </c>
      <c r="AC64" s="51">
        <f t="shared" si="17"/>
        <v>0</v>
      </c>
      <c r="AD64" s="51">
        <f t="shared" si="17"/>
        <v>0</v>
      </c>
      <c r="AE64" s="51">
        <f t="shared" si="17"/>
        <v>0</v>
      </c>
      <c r="AF64" s="88">
        <f>AF23</f>
        <v>950</v>
      </c>
      <c r="AG64" s="88">
        <f>AG23</f>
        <v>950</v>
      </c>
      <c r="AH64" s="51">
        <f t="shared" si="17"/>
        <v>0</v>
      </c>
      <c r="AI64" s="51">
        <f t="shared" si="17"/>
        <v>0</v>
      </c>
      <c r="AJ64" s="51">
        <f t="shared" si="17"/>
        <v>0</v>
      </c>
      <c r="AK64" s="183">
        <f>AK23</f>
        <v>5822</v>
      </c>
      <c r="AL64" s="183">
        <f>AL23</f>
        <v>5822</v>
      </c>
      <c r="AM64" s="49">
        <f t="shared" si="10"/>
        <v>0</v>
      </c>
      <c r="AN64" s="49">
        <f t="shared" si="10"/>
        <v>0</v>
      </c>
      <c r="AO64" s="49">
        <f t="shared" si="10"/>
        <v>0</v>
      </c>
    </row>
    <row r="65" spans="1:41" ht="18" customHeight="1">
      <c r="A65" s="185">
        <v>54</v>
      </c>
      <c r="B65" s="297" t="s">
        <v>275</v>
      </c>
      <c r="C65" s="298"/>
      <c r="D65" s="299"/>
      <c r="E65" s="162"/>
      <c r="F65" s="162"/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613</v>
      </c>
      <c r="M65" s="51">
        <v>613</v>
      </c>
      <c r="N65" s="51">
        <v>0</v>
      </c>
      <c r="O65" s="51">
        <v>0</v>
      </c>
      <c r="P65" s="51">
        <v>0</v>
      </c>
      <c r="Q65" s="88">
        <v>0</v>
      </c>
      <c r="R65" s="88">
        <v>0</v>
      </c>
      <c r="S65" s="88">
        <v>0</v>
      </c>
      <c r="T65" s="88">
        <v>0</v>
      </c>
      <c r="U65" s="88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2">
        <v>613</v>
      </c>
      <c r="AL65" s="119">
        <v>613</v>
      </c>
      <c r="AM65" s="119">
        <v>0</v>
      </c>
      <c r="AN65" s="119">
        <v>0</v>
      </c>
      <c r="AO65" s="119">
        <v>0</v>
      </c>
    </row>
    <row r="66" spans="1:41" s="56" customFormat="1" ht="37.5" customHeight="1">
      <c r="A66" s="185">
        <v>55</v>
      </c>
      <c r="B66" s="335" t="s">
        <v>149</v>
      </c>
      <c r="C66" s="336"/>
      <c r="D66" s="337"/>
      <c r="E66" s="165"/>
      <c r="F66" s="165"/>
      <c r="G66" s="50">
        <v>13279</v>
      </c>
      <c r="H66" s="50">
        <v>13279</v>
      </c>
      <c r="I66" s="50" t="s">
        <v>24</v>
      </c>
      <c r="J66" s="50" t="s">
        <v>24</v>
      </c>
      <c r="K66" s="50" t="s">
        <v>24</v>
      </c>
      <c r="L66" s="50">
        <f>L60+L59</f>
        <v>11201</v>
      </c>
      <c r="M66" s="50">
        <f>M60+M59</f>
        <v>11201</v>
      </c>
      <c r="N66" s="50" t="s">
        <v>24</v>
      </c>
      <c r="O66" s="50" t="s">
        <v>24</v>
      </c>
      <c r="P66" s="50" t="s">
        <v>24</v>
      </c>
      <c r="Q66" s="87">
        <f>Q60+Q65</f>
        <v>20983</v>
      </c>
      <c r="R66" s="87">
        <f>R60+R65</f>
        <v>20983</v>
      </c>
      <c r="S66" s="87" t="s">
        <v>24</v>
      </c>
      <c r="T66" s="87" t="s">
        <v>24</v>
      </c>
      <c r="U66" s="87" t="s">
        <v>24</v>
      </c>
      <c r="V66" s="22">
        <f>V61+V62+V64</f>
        <v>57345.3</v>
      </c>
      <c r="W66" s="22">
        <f>W61+W62+W64</f>
        <v>57345.3</v>
      </c>
      <c r="X66" s="50" t="s">
        <v>24</v>
      </c>
      <c r="Y66" s="50" t="s">
        <v>24</v>
      </c>
      <c r="Z66" s="50" t="s">
        <v>24</v>
      </c>
      <c r="AA66" s="50">
        <f>AA61+AA62+AA64</f>
        <v>36305</v>
      </c>
      <c r="AB66" s="50">
        <f>AB61+AB62+AB64</f>
        <v>36305</v>
      </c>
      <c r="AC66" s="50" t="s">
        <v>24</v>
      </c>
      <c r="AD66" s="50" t="s">
        <v>24</v>
      </c>
      <c r="AE66" s="50" t="s">
        <v>24</v>
      </c>
      <c r="AF66" s="50">
        <f>AF61+AF62+AF64</f>
        <v>37417</v>
      </c>
      <c r="AG66" s="50">
        <f>AG61+AG62+AG64</f>
        <v>37417</v>
      </c>
      <c r="AH66" s="50" t="s">
        <v>24</v>
      </c>
      <c r="AI66" s="50" t="s">
        <v>24</v>
      </c>
      <c r="AJ66" s="50" t="s">
        <v>24</v>
      </c>
      <c r="AK66" s="50" t="s">
        <v>131</v>
      </c>
      <c r="AL66" s="50" t="s">
        <v>131</v>
      </c>
      <c r="AM66" s="50" t="s">
        <v>131</v>
      </c>
      <c r="AN66" s="50" t="s">
        <v>131</v>
      </c>
      <c r="AO66" s="50" t="s">
        <v>131</v>
      </c>
    </row>
    <row r="67" spans="1:41" ht="15" customHeight="1">
      <c r="A67" s="338" t="s">
        <v>209</v>
      </c>
      <c r="B67" s="338"/>
      <c r="C67" s="338"/>
      <c r="D67" s="338"/>
      <c r="E67" s="338"/>
      <c r="F67" s="338"/>
      <c r="G67" s="338"/>
      <c r="H67" s="338"/>
      <c r="I67" s="338"/>
      <c r="J67" s="338"/>
      <c r="K67" s="338"/>
      <c r="L67" s="338"/>
      <c r="M67" s="338"/>
      <c r="N67" s="338"/>
      <c r="O67" s="338"/>
      <c r="P67" s="338"/>
      <c r="Q67" s="338"/>
      <c r="R67" s="338"/>
      <c r="S67" s="338"/>
      <c r="T67" s="338"/>
      <c r="U67" s="338"/>
      <c r="V67" s="338"/>
      <c r="W67" s="338"/>
      <c r="X67" s="338"/>
      <c r="Y67" s="338"/>
      <c r="Z67" s="338"/>
      <c r="AA67" s="338"/>
      <c r="AB67" s="338"/>
      <c r="AC67" s="338"/>
      <c r="AD67" s="338"/>
      <c r="AE67" s="338"/>
      <c r="AF67" s="338"/>
      <c r="AG67" s="338"/>
      <c r="AH67" s="338"/>
      <c r="AI67" s="338"/>
      <c r="AJ67" s="338"/>
      <c r="AK67" s="338"/>
    </row>
    <row r="68" spans="1:41" s="42" customFormat="1" ht="15" customHeight="1">
      <c r="A68" s="288" t="s">
        <v>164</v>
      </c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</row>
    <row r="69" spans="1:41" s="42" customFormat="1" ht="15" customHeight="1">
      <c r="A69" s="288" t="s">
        <v>210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</row>
    <row r="70" spans="1:41" s="42" customFormat="1" ht="15" customHeight="1">
      <c r="A70" s="288" t="s">
        <v>211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</row>
    <row r="71" spans="1:41" s="42" customFormat="1" ht="15" customHeight="1">
      <c r="A71" s="288" t="s">
        <v>212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</row>
    <row r="72" spans="1:41" s="42" customFormat="1" ht="15" customHeight="1">
      <c r="A72" s="288" t="s">
        <v>213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</row>
    <row r="73" spans="1:41" s="42" customFormat="1" ht="15" customHeight="1">
      <c r="A73" s="288" t="s">
        <v>214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</row>
    <row r="74" spans="1:41" s="42" customFormat="1" ht="15" customHeight="1">
      <c r="A74" s="288" t="s">
        <v>215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</row>
    <row r="75" spans="1:41" s="42" customFormat="1" ht="15" customHeight="1">
      <c r="A75" s="288" t="s">
        <v>216</v>
      </c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  <c r="AK75" s="288"/>
    </row>
    <row r="76" spans="1:41" s="42" customFormat="1" ht="15" customHeight="1">
      <c r="A76" s="288" t="s">
        <v>217</v>
      </c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</row>
    <row r="77" spans="1:41" s="42" customFormat="1" ht="15" customHeight="1">
      <c r="A77" s="288" t="s">
        <v>230</v>
      </c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  <c r="AE77" s="288"/>
      <c r="AF77" s="288"/>
      <c r="AG77" s="288"/>
      <c r="AH77" s="288"/>
      <c r="AI77" s="288"/>
      <c r="AJ77" s="288"/>
      <c r="AK77" s="288"/>
    </row>
    <row r="78" spans="1:41" s="42" customFormat="1" ht="15">
      <c r="A78" s="147"/>
      <c r="B78" s="287"/>
      <c r="C78" s="287"/>
      <c r="D78" s="287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  <c r="Z78" s="287"/>
      <c r="AA78" s="287"/>
      <c r="AB78" s="287"/>
      <c r="AC78" s="287"/>
      <c r="AD78" s="287"/>
      <c r="AE78" s="287"/>
      <c r="AF78" s="287"/>
      <c r="AG78" s="287"/>
      <c r="AH78" s="287"/>
      <c r="AI78" s="287"/>
      <c r="AJ78" s="287"/>
      <c r="AK78" s="287"/>
    </row>
    <row r="79" spans="1:41" s="42" customFormat="1" ht="15">
      <c r="A79" s="147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  <c r="AE79" s="288"/>
      <c r="AF79" s="288"/>
      <c r="AG79" s="288"/>
      <c r="AH79" s="288"/>
      <c r="AI79" s="288"/>
      <c r="AJ79" s="288"/>
      <c r="AK79" s="288"/>
    </row>
  </sheetData>
  <mergeCells count="108"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  <mergeCell ref="AK6:AO6"/>
    <mergeCell ref="B8:C8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B18:C18"/>
    <mergeCell ref="B19:D19"/>
    <mergeCell ref="B20:D20"/>
    <mergeCell ref="B21:D21"/>
    <mergeCell ref="B22:D22"/>
    <mergeCell ref="B23:D23"/>
    <mergeCell ref="B12:C12"/>
    <mergeCell ref="B13:C13"/>
    <mergeCell ref="B14:C14"/>
    <mergeCell ref="B15:C15"/>
    <mergeCell ref="B16:C16"/>
    <mergeCell ref="B17:C17"/>
    <mergeCell ref="B27:C27"/>
    <mergeCell ref="AK27:AO27"/>
    <mergeCell ref="B28:C28"/>
    <mergeCell ref="AK28:AO28"/>
    <mergeCell ref="B29:C29"/>
    <mergeCell ref="AK29:AO29"/>
    <mergeCell ref="B24:C24"/>
    <mergeCell ref="D24:AO24"/>
    <mergeCell ref="B25:C25"/>
    <mergeCell ref="AK25:AO25"/>
    <mergeCell ref="B26:C26"/>
    <mergeCell ref="AK26:AO26"/>
    <mergeCell ref="B34:D34"/>
    <mergeCell ref="C35:AO35"/>
    <mergeCell ref="C36:D36"/>
    <mergeCell ref="AK36:AO36"/>
    <mergeCell ref="C37:D37"/>
    <mergeCell ref="AK37:AO37"/>
    <mergeCell ref="B30:D30"/>
    <mergeCell ref="C31:AO31"/>
    <mergeCell ref="C32:D32"/>
    <mergeCell ref="AK32:AO32"/>
    <mergeCell ref="C33:D33"/>
    <mergeCell ref="AK33:AO33"/>
    <mergeCell ref="B42:C42"/>
    <mergeCell ref="AK42:AO42"/>
    <mergeCell ref="B43:C43"/>
    <mergeCell ref="AK43:AO43"/>
    <mergeCell ref="B44:C44"/>
    <mergeCell ref="AK44:AO44"/>
    <mergeCell ref="C38:D38"/>
    <mergeCell ref="AK38:AO38"/>
    <mergeCell ref="B39:D39"/>
    <mergeCell ref="B40:C40"/>
    <mergeCell ref="D40:AO40"/>
    <mergeCell ref="B41:C41"/>
    <mergeCell ref="AK41:AO41"/>
    <mergeCell ref="B49:C49"/>
    <mergeCell ref="AK49:AO49"/>
    <mergeCell ref="B50:D50"/>
    <mergeCell ref="B51:C51"/>
    <mergeCell ref="D51:AO51"/>
    <mergeCell ref="B52:C52"/>
    <mergeCell ref="E52:E53"/>
    <mergeCell ref="B45:D45"/>
    <mergeCell ref="B46:C46"/>
    <mergeCell ref="D46:AO46"/>
    <mergeCell ref="B47:C47"/>
    <mergeCell ref="AK47:AO47"/>
    <mergeCell ref="B48:C48"/>
    <mergeCell ref="AK48:AO48"/>
    <mergeCell ref="B63:D63"/>
    <mergeCell ref="B64:D64"/>
    <mergeCell ref="B65:D65"/>
    <mergeCell ref="B66:D66"/>
    <mergeCell ref="A67:AK67"/>
    <mergeCell ref="A68:AK68"/>
    <mergeCell ref="B57:D57"/>
    <mergeCell ref="B58:D58"/>
    <mergeCell ref="B59:D59"/>
    <mergeCell ref="B60:D60"/>
    <mergeCell ref="B61:D61"/>
    <mergeCell ref="B62:D62"/>
    <mergeCell ref="A75:AK75"/>
    <mergeCell ref="A76:AK76"/>
    <mergeCell ref="A77:AK77"/>
    <mergeCell ref="B78:AK78"/>
    <mergeCell ref="B79:AK79"/>
    <mergeCell ref="A69:AK69"/>
    <mergeCell ref="A70:AK70"/>
    <mergeCell ref="A71:AK71"/>
    <mergeCell ref="A72:AK72"/>
    <mergeCell ref="A73:AK73"/>
    <mergeCell ref="A74:AK74"/>
  </mergeCells>
  <hyperlinks>
    <hyperlink ref="B19" location="Par483" display="Par483"/>
    <hyperlink ref="B30" location="Par534" display="Par534"/>
    <hyperlink ref="B34" location="Par534" display="Par534"/>
    <hyperlink ref="B39" location="Par642" display="Par642"/>
    <hyperlink ref="B45" location="Par722" display="Par722"/>
    <hyperlink ref="B50" location="Par767" display="Par767"/>
    <hyperlink ref="B57" location="Par534" display="Par534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O79"/>
  <sheetViews>
    <sheetView topLeftCell="A13" workbookViewId="0">
      <selection activeCell="A16" sqref="A16:XFD16"/>
    </sheetView>
  </sheetViews>
  <sheetFormatPr defaultRowHeight="48.75" customHeight="1"/>
  <cols>
    <col min="1" max="1" width="3.85546875" style="147" customWidth="1"/>
    <col min="2" max="2" width="4.140625" style="39" customWidth="1"/>
    <col min="3" max="3" width="3.140625" style="39" hidden="1" customWidth="1"/>
    <col min="4" max="4" width="31.140625" style="39" customWidth="1"/>
    <col min="5" max="5" width="14.7109375" style="39" customWidth="1"/>
    <col min="6" max="6" width="9.42578125" style="39" customWidth="1"/>
    <col min="7" max="7" width="7.42578125" style="39" customWidth="1"/>
    <col min="8" max="8" width="7.28515625" style="39" customWidth="1"/>
    <col min="9" max="9" width="3.28515625" style="39" customWidth="1"/>
    <col min="10" max="10" width="3.42578125" style="39" customWidth="1"/>
    <col min="11" max="11" width="3.28515625" style="39" customWidth="1"/>
    <col min="12" max="12" width="7.140625" style="39" customWidth="1"/>
    <col min="13" max="13" width="7.28515625" style="39" customWidth="1"/>
    <col min="14" max="16" width="3.28515625" style="39" customWidth="1"/>
    <col min="17" max="18" width="7.140625" style="78" customWidth="1"/>
    <col min="19" max="21" width="3.28515625" style="78" customWidth="1"/>
    <col min="22" max="22" width="7.140625" style="39" customWidth="1"/>
    <col min="23" max="23" width="7.42578125" style="39" customWidth="1"/>
    <col min="24" max="26" width="3.28515625" style="39" customWidth="1"/>
    <col min="27" max="27" width="7.28515625" style="39" customWidth="1"/>
    <col min="28" max="28" width="7" style="39" customWidth="1"/>
    <col min="29" max="31" width="3.28515625" style="39" customWidth="1"/>
    <col min="32" max="32" width="7" style="39" customWidth="1"/>
    <col min="33" max="33" width="7.140625" style="39" customWidth="1"/>
    <col min="34" max="36" width="3.28515625" style="39" customWidth="1"/>
    <col min="37" max="37" width="7.85546875" style="39" customWidth="1"/>
    <col min="38" max="38" width="7.5703125" style="42" customWidth="1"/>
    <col min="39" max="39" width="3.28515625" style="42" customWidth="1"/>
    <col min="40" max="41" width="3.42578125" style="42" customWidth="1"/>
    <col min="42" max="16384" width="9.140625" style="39"/>
  </cols>
  <sheetData>
    <row r="1" spans="1:41" ht="14.25" customHeight="1"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77"/>
      <c r="R1" s="77"/>
      <c r="S1" s="77"/>
      <c r="T1" s="77"/>
      <c r="U1" s="77"/>
      <c r="W1" s="41"/>
      <c r="X1" s="41"/>
      <c r="Y1" s="41"/>
      <c r="Z1" s="41"/>
      <c r="AA1" s="41"/>
      <c r="AB1" s="353" t="s">
        <v>279</v>
      </c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</row>
    <row r="2" spans="1:41" ht="14.25" customHeight="1"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77"/>
      <c r="R2" s="77"/>
      <c r="S2" s="77"/>
      <c r="T2" s="77"/>
      <c r="U2" s="77"/>
      <c r="W2" s="41"/>
      <c r="X2" s="41"/>
      <c r="Y2" s="41"/>
      <c r="Z2" s="41"/>
      <c r="AA2" s="41"/>
      <c r="AB2" s="315" t="s">
        <v>232</v>
      </c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</row>
    <row r="3" spans="1:41" ht="51.75" customHeight="1">
      <c r="W3" s="41"/>
      <c r="X3" s="41"/>
      <c r="Y3" s="41"/>
      <c r="Z3" s="41"/>
      <c r="AA3" s="41"/>
      <c r="AB3" s="354" t="s">
        <v>277</v>
      </c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</row>
    <row r="4" spans="1:41" ht="19.5" customHeight="1">
      <c r="B4" s="316" t="s">
        <v>0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</row>
    <row r="5" spans="1:41" ht="15">
      <c r="A5" s="313" t="s">
        <v>276</v>
      </c>
      <c r="B5" s="313" t="s">
        <v>87</v>
      </c>
      <c r="C5" s="313"/>
      <c r="D5" s="313" t="s">
        <v>125</v>
      </c>
      <c r="E5" s="313" t="s">
        <v>93</v>
      </c>
      <c r="F5" s="313" t="s">
        <v>99</v>
      </c>
      <c r="G5" s="313" t="s">
        <v>126</v>
      </c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</row>
    <row r="6" spans="1:41" ht="15">
      <c r="A6" s="313"/>
      <c r="B6" s="313"/>
      <c r="C6" s="313"/>
      <c r="D6" s="313"/>
      <c r="E6" s="313"/>
      <c r="F6" s="313"/>
      <c r="G6" s="313" t="s">
        <v>102</v>
      </c>
      <c r="H6" s="313"/>
      <c r="I6" s="313"/>
      <c r="J6" s="313"/>
      <c r="K6" s="313"/>
      <c r="L6" s="313" t="s">
        <v>110</v>
      </c>
      <c r="M6" s="313"/>
      <c r="N6" s="313"/>
      <c r="O6" s="313"/>
      <c r="P6" s="313"/>
      <c r="Q6" s="341" t="s">
        <v>111</v>
      </c>
      <c r="R6" s="341"/>
      <c r="S6" s="341"/>
      <c r="T6" s="341"/>
      <c r="U6" s="341"/>
      <c r="V6" s="313" t="s">
        <v>112</v>
      </c>
      <c r="W6" s="313"/>
      <c r="X6" s="313"/>
      <c r="Y6" s="313"/>
      <c r="Z6" s="313"/>
      <c r="AA6" s="313" t="s">
        <v>113</v>
      </c>
      <c r="AB6" s="313"/>
      <c r="AC6" s="313"/>
      <c r="AD6" s="313"/>
      <c r="AE6" s="313"/>
      <c r="AF6" s="313" t="s">
        <v>114</v>
      </c>
      <c r="AG6" s="313"/>
      <c r="AH6" s="313"/>
      <c r="AI6" s="313"/>
      <c r="AJ6" s="313"/>
      <c r="AK6" s="313" t="s">
        <v>1</v>
      </c>
      <c r="AL6" s="313"/>
      <c r="AM6" s="313"/>
      <c r="AN6" s="313"/>
      <c r="AO6" s="313"/>
    </row>
    <row r="7" spans="1:41" ht="98.25">
      <c r="A7" s="313"/>
      <c r="B7" s="313"/>
      <c r="C7" s="313"/>
      <c r="D7" s="313"/>
      <c r="E7" s="313"/>
      <c r="F7" s="313"/>
      <c r="G7" s="20" t="s">
        <v>100</v>
      </c>
      <c r="H7" s="18" t="s">
        <v>127</v>
      </c>
      <c r="I7" s="18" t="s">
        <v>128</v>
      </c>
      <c r="J7" s="18" t="s">
        <v>129</v>
      </c>
      <c r="K7" s="20" t="s">
        <v>101</v>
      </c>
      <c r="L7" s="20" t="s">
        <v>100</v>
      </c>
      <c r="M7" s="18" t="s">
        <v>127</v>
      </c>
      <c r="N7" s="18" t="s">
        <v>128</v>
      </c>
      <c r="O7" s="18" t="s">
        <v>129</v>
      </c>
      <c r="P7" s="20" t="s">
        <v>101</v>
      </c>
      <c r="Q7" s="79" t="s">
        <v>100</v>
      </c>
      <c r="R7" s="80" t="s">
        <v>127</v>
      </c>
      <c r="S7" s="80" t="s">
        <v>128</v>
      </c>
      <c r="T7" s="80" t="s">
        <v>129</v>
      </c>
      <c r="U7" s="79" t="s">
        <v>101</v>
      </c>
      <c r="V7" s="20" t="s">
        <v>100</v>
      </c>
      <c r="W7" s="18" t="s">
        <v>127</v>
      </c>
      <c r="X7" s="18" t="s">
        <v>128</v>
      </c>
      <c r="Y7" s="18" t="s">
        <v>129</v>
      </c>
      <c r="Z7" s="20" t="s">
        <v>101</v>
      </c>
      <c r="AA7" s="20" t="s">
        <v>100</v>
      </c>
      <c r="AB7" s="18" t="s">
        <v>127</v>
      </c>
      <c r="AC7" s="18" t="s">
        <v>128</v>
      </c>
      <c r="AD7" s="18" t="s">
        <v>129</v>
      </c>
      <c r="AE7" s="20" t="s">
        <v>101</v>
      </c>
      <c r="AF7" s="20" t="s">
        <v>100</v>
      </c>
      <c r="AG7" s="18" t="s">
        <v>127</v>
      </c>
      <c r="AH7" s="18" t="s">
        <v>128</v>
      </c>
      <c r="AI7" s="18" t="s">
        <v>129</v>
      </c>
      <c r="AJ7" s="20" t="s">
        <v>101</v>
      </c>
      <c r="AK7" s="20" t="s">
        <v>100</v>
      </c>
      <c r="AL7" s="18" t="s">
        <v>127</v>
      </c>
      <c r="AM7" s="18" t="s">
        <v>128</v>
      </c>
      <c r="AN7" s="18" t="s">
        <v>129</v>
      </c>
      <c r="AO7" s="20" t="s">
        <v>101</v>
      </c>
    </row>
    <row r="8" spans="1:41" ht="15">
      <c r="A8" s="313"/>
      <c r="B8" s="314">
        <v>1</v>
      </c>
      <c r="C8" s="312"/>
      <c r="D8" s="188">
        <v>2</v>
      </c>
      <c r="E8" s="188">
        <v>3</v>
      </c>
      <c r="F8" s="188">
        <v>4</v>
      </c>
      <c r="G8" s="188">
        <v>5</v>
      </c>
      <c r="H8" s="188">
        <v>6</v>
      </c>
      <c r="I8" s="188">
        <v>7</v>
      </c>
      <c r="J8" s="188">
        <v>8</v>
      </c>
      <c r="K8" s="188">
        <v>9</v>
      </c>
      <c r="L8" s="188">
        <v>10</v>
      </c>
      <c r="M8" s="188">
        <v>11</v>
      </c>
      <c r="N8" s="188">
        <v>12</v>
      </c>
      <c r="O8" s="188">
        <v>13</v>
      </c>
      <c r="P8" s="188">
        <v>14</v>
      </c>
      <c r="Q8" s="81">
        <v>15</v>
      </c>
      <c r="R8" s="81">
        <v>16</v>
      </c>
      <c r="S8" s="81">
        <v>17</v>
      </c>
      <c r="T8" s="81">
        <v>18</v>
      </c>
      <c r="U8" s="81">
        <v>19</v>
      </c>
      <c r="V8" s="188">
        <v>20</v>
      </c>
      <c r="W8" s="188">
        <v>21</v>
      </c>
      <c r="X8" s="188">
        <v>22</v>
      </c>
      <c r="Y8" s="188">
        <v>23</v>
      </c>
      <c r="Z8" s="188">
        <v>24</v>
      </c>
      <c r="AA8" s="188">
        <v>25</v>
      </c>
      <c r="AB8" s="188">
        <v>26</v>
      </c>
      <c r="AC8" s="188">
        <v>27</v>
      </c>
      <c r="AD8" s="188">
        <v>28</v>
      </c>
      <c r="AE8" s="188">
        <v>29</v>
      </c>
      <c r="AF8" s="188">
        <v>30</v>
      </c>
      <c r="AG8" s="188">
        <v>31</v>
      </c>
      <c r="AH8" s="188">
        <v>32</v>
      </c>
      <c r="AI8" s="188">
        <v>33</v>
      </c>
      <c r="AJ8" s="188">
        <v>34</v>
      </c>
      <c r="AK8" s="188">
        <v>35</v>
      </c>
      <c r="AL8" s="188">
        <v>36</v>
      </c>
      <c r="AM8" s="188">
        <v>37</v>
      </c>
      <c r="AN8" s="188">
        <v>38</v>
      </c>
      <c r="AO8" s="188">
        <v>39</v>
      </c>
    </row>
    <row r="9" spans="1:41" ht="15">
      <c r="A9" s="187">
        <v>1</v>
      </c>
      <c r="B9" s="305" t="s">
        <v>257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7"/>
    </row>
    <row r="10" spans="1:41" ht="15">
      <c r="A10" s="187">
        <v>2</v>
      </c>
      <c r="B10" s="294" t="s">
        <v>3</v>
      </c>
      <c r="C10" s="312"/>
      <c r="D10" s="305" t="s">
        <v>258</v>
      </c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7"/>
    </row>
    <row r="11" spans="1:41" ht="111.75" customHeight="1">
      <c r="A11" s="187">
        <v>3</v>
      </c>
      <c r="B11" s="289" t="s">
        <v>5</v>
      </c>
      <c r="C11" s="312"/>
      <c r="D11" s="120" t="s">
        <v>109</v>
      </c>
      <c r="E11" s="192" t="s">
        <v>225</v>
      </c>
      <c r="F11" s="190" t="s">
        <v>132</v>
      </c>
      <c r="G11" s="44">
        <f>H11+I11+J11+K11</f>
        <v>1000</v>
      </c>
      <c r="H11" s="44">
        <v>1000</v>
      </c>
      <c r="I11" s="44">
        <v>0</v>
      </c>
      <c r="J11" s="44">
        <v>0</v>
      </c>
      <c r="K11" s="44">
        <v>0</v>
      </c>
      <c r="L11" s="44">
        <f>M11+N11+O11+P11</f>
        <v>0</v>
      </c>
      <c r="M11" s="44">
        <v>0</v>
      </c>
      <c r="N11" s="44">
        <v>0</v>
      </c>
      <c r="O11" s="44">
        <v>0</v>
      </c>
      <c r="P11" s="44">
        <v>0</v>
      </c>
      <c r="Q11" s="82">
        <f>R11+S11+T11+U11</f>
        <v>0</v>
      </c>
      <c r="R11" s="82">
        <v>0</v>
      </c>
      <c r="S11" s="82">
        <v>0</v>
      </c>
      <c r="T11" s="82">
        <v>0</v>
      </c>
      <c r="U11" s="82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f>AL11+AM11+AN11+AO11</f>
        <v>1000</v>
      </c>
      <c r="AL11" s="44">
        <f t="shared" ref="AL11:AO14" si="0">H11+M11+R11+W11+AB11+AG11</f>
        <v>1000</v>
      </c>
      <c r="AM11" s="44">
        <f t="shared" si="0"/>
        <v>0</v>
      </c>
      <c r="AN11" s="44">
        <f t="shared" si="0"/>
        <v>0</v>
      </c>
      <c r="AO11" s="44">
        <f t="shared" si="0"/>
        <v>0</v>
      </c>
    </row>
    <row r="12" spans="1:41" ht="100.5" customHeight="1">
      <c r="A12" s="187">
        <v>4</v>
      </c>
      <c r="B12" s="289" t="s">
        <v>7</v>
      </c>
      <c r="C12" s="312"/>
      <c r="D12" s="121" t="s">
        <v>8</v>
      </c>
      <c r="E12" s="192" t="s">
        <v>9</v>
      </c>
      <c r="F12" s="190" t="s">
        <v>107</v>
      </c>
      <c r="G12" s="44">
        <f>H12+I12+J12+K12</f>
        <v>650</v>
      </c>
      <c r="H12" s="44">
        <v>650</v>
      </c>
      <c r="I12" s="44">
        <v>0</v>
      </c>
      <c r="J12" s="44">
        <v>0</v>
      </c>
      <c r="K12" s="44">
        <v>0</v>
      </c>
      <c r="L12" s="44">
        <f>M12+N12+O12+P12</f>
        <v>325</v>
      </c>
      <c r="M12" s="44">
        <v>325</v>
      </c>
      <c r="N12" s="44">
        <v>0</v>
      </c>
      <c r="O12" s="44">
        <v>0</v>
      </c>
      <c r="P12" s="44">
        <v>0</v>
      </c>
      <c r="Q12" s="82">
        <v>325</v>
      </c>
      <c r="R12" s="82">
        <v>325</v>
      </c>
      <c r="S12" s="82">
        <v>0</v>
      </c>
      <c r="T12" s="82">
        <v>0</v>
      </c>
      <c r="U12" s="82">
        <v>0</v>
      </c>
      <c r="V12" s="44">
        <v>325</v>
      </c>
      <c r="W12" s="44">
        <v>325</v>
      </c>
      <c r="X12" s="44">
        <v>0</v>
      </c>
      <c r="Y12" s="44">
        <v>0</v>
      </c>
      <c r="Z12" s="44">
        <v>0</v>
      </c>
      <c r="AA12" s="44">
        <v>325</v>
      </c>
      <c r="AB12" s="44">
        <v>325</v>
      </c>
      <c r="AC12" s="44">
        <v>0</v>
      </c>
      <c r="AD12" s="44">
        <v>0</v>
      </c>
      <c r="AE12" s="44">
        <v>0</v>
      </c>
      <c r="AF12" s="44">
        <v>325</v>
      </c>
      <c r="AG12" s="44">
        <v>325</v>
      </c>
      <c r="AH12" s="44">
        <v>0</v>
      </c>
      <c r="AI12" s="44">
        <v>0</v>
      </c>
      <c r="AJ12" s="44">
        <v>0</v>
      </c>
      <c r="AK12" s="44">
        <f t="shared" ref="AK12:AK18" si="1">AL12+AM12+AN12+AO12</f>
        <v>2275</v>
      </c>
      <c r="AL12" s="44">
        <f t="shared" si="0"/>
        <v>2275</v>
      </c>
      <c r="AM12" s="44">
        <f t="shared" si="0"/>
        <v>0</v>
      </c>
      <c r="AN12" s="44">
        <f t="shared" si="0"/>
        <v>0</v>
      </c>
      <c r="AO12" s="44">
        <f t="shared" si="0"/>
        <v>0</v>
      </c>
    </row>
    <row r="13" spans="1:41" ht="87" customHeight="1">
      <c r="A13" s="187">
        <v>5</v>
      </c>
      <c r="B13" s="289" t="s">
        <v>10</v>
      </c>
      <c r="C13" s="312"/>
      <c r="D13" s="120" t="s">
        <v>11</v>
      </c>
      <c r="E13" s="192" t="s">
        <v>12</v>
      </c>
      <c r="F13" s="190" t="s">
        <v>133</v>
      </c>
      <c r="G13" s="44">
        <f>H13+I13+J13+K13</f>
        <v>0</v>
      </c>
      <c r="H13" s="44">
        <v>0</v>
      </c>
      <c r="I13" s="44">
        <v>0</v>
      </c>
      <c r="J13" s="44">
        <v>0</v>
      </c>
      <c r="K13" s="44">
        <v>0</v>
      </c>
      <c r="L13" s="44">
        <f>M13+N13+O13+P13</f>
        <v>0</v>
      </c>
      <c r="M13" s="44">
        <v>0</v>
      </c>
      <c r="N13" s="44">
        <v>0</v>
      </c>
      <c r="O13" s="44">
        <v>0</v>
      </c>
      <c r="P13" s="44">
        <v>0</v>
      </c>
      <c r="Q13" s="82">
        <f>R13+S13+T13+U13</f>
        <v>0</v>
      </c>
      <c r="R13" s="82">
        <v>0</v>
      </c>
      <c r="S13" s="82">
        <v>0</v>
      </c>
      <c r="T13" s="82">
        <v>0</v>
      </c>
      <c r="U13" s="82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f t="shared" si="1"/>
        <v>0</v>
      </c>
      <c r="AL13" s="44">
        <f t="shared" si="0"/>
        <v>0</v>
      </c>
      <c r="AM13" s="44">
        <f t="shared" si="0"/>
        <v>0</v>
      </c>
      <c r="AN13" s="44">
        <f t="shared" si="0"/>
        <v>0</v>
      </c>
      <c r="AO13" s="44">
        <f t="shared" si="0"/>
        <v>0</v>
      </c>
    </row>
    <row r="14" spans="1:41" ht="123.75" customHeight="1">
      <c r="A14" s="187">
        <v>6</v>
      </c>
      <c r="B14" s="289" t="s">
        <v>13</v>
      </c>
      <c r="C14" s="312"/>
      <c r="D14" s="120" t="s">
        <v>14</v>
      </c>
      <c r="E14" s="192" t="s">
        <v>15</v>
      </c>
      <c r="F14" s="190" t="s">
        <v>89</v>
      </c>
      <c r="G14" s="44">
        <f>H14+I14+J14+K14</f>
        <v>1000</v>
      </c>
      <c r="H14" s="44">
        <v>1000</v>
      </c>
      <c r="I14" s="44">
        <v>0</v>
      </c>
      <c r="J14" s="44">
        <v>0</v>
      </c>
      <c r="K14" s="44">
        <v>0</v>
      </c>
      <c r="L14" s="44">
        <f>M14+N14+O14+P14</f>
        <v>1000</v>
      </c>
      <c r="M14" s="44">
        <v>1000</v>
      </c>
      <c r="N14" s="44">
        <v>0</v>
      </c>
      <c r="O14" s="44">
        <v>0</v>
      </c>
      <c r="P14" s="44">
        <v>0</v>
      </c>
      <c r="Q14" s="82">
        <v>1000</v>
      </c>
      <c r="R14" s="82">
        <v>1000</v>
      </c>
      <c r="S14" s="82">
        <v>0</v>
      </c>
      <c r="T14" s="82">
        <v>0</v>
      </c>
      <c r="U14" s="82">
        <v>0</v>
      </c>
      <c r="V14" s="44">
        <v>950</v>
      </c>
      <c r="W14" s="44">
        <v>950</v>
      </c>
      <c r="X14" s="44">
        <v>0</v>
      </c>
      <c r="Y14" s="44">
        <v>0</v>
      </c>
      <c r="Z14" s="44">
        <v>0</v>
      </c>
      <c r="AA14" s="44">
        <v>922</v>
      </c>
      <c r="AB14" s="44">
        <v>922</v>
      </c>
      <c r="AC14" s="44">
        <v>0</v>
      </c>
      <c r="AD14" s="44">
        <v>0</v>
      </c>
      <c r="AE14" s="44">
        <v>0</v>
      </c>
      <c r="AF14" s="44">
        <v>950</v>
      </c>
      <c r="AG14" s="44">
        <v>950</v>
      </c>
      <c r="AH14" s="44">
        <v>0</v>
      </c>
      <c r="AI14" s="44">
        <v>0</v>
      </c>
      <c r="AJ14" s="44">
        <v>0</v>
      </c>
      <c r="AK14" s="44">
        <f t="shared" si="1"/>
        <v>5822</v>
      </c>
      <c r="AL14" s="44">
        <f>H14+M14+R14+W14+AB14+AG14</f>
        <v>5822</v>
      </c>
      <c r="AM14" s="44">
        <f t="shared" si="0"/>
        <v>0</v>
      </c>
      <c r="AN14" s="44">
        <f t="shared" si="0"/>
        <v>0</v>
      </c>
      <c r="AO14" s="44">
        <f t="shared" si="0"/>
        <v>0</v>
      </c>
    </row>
    <row r="15" spans="1:41" ht="51.75" customHeight="1">
      <c r="A15" s="187">
        <v>7</v>
      </c>
      <c r="B15" s="289" t="s">
        <v>153</v>
      </c>
      <c r="C15" s="312"/>
      <c r="D15" s="120" t="s">
        <v>187</v>
      </c>
      <c r="E15" s="192" t="s">
        <v>226</v>
      </c>
      <c r="F15" s="190" t="s">
        <v>155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82">
        <v>1000</v>
      </c>
      <c r="R15" s="82">
        <v>1000</v>
      </c>
      <c r="S15" s="82">
        <v>0</v>
      </c>
      <c r="T15" s="82">
        <v>0</v>
      </c>
      <c r="U15" s="82">
        <v>0</v>
      </c>
      <c r="V15" s="44">
        <v>1000</v>
      </c>
      <c r="W15" s="44">
        <v>1000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f t="shared" si="1"/>
        <v>2000</v>
      </c>
      <c r="AL15" s="44">
        <f>H15+M15+R15+W15+AB15+AG15</f>
        <v>2000</v>
      </c>
      <c r="AM15" s="44">
        <v>0</v>
      </c>
      <c r="AN15" s="44">
        <v>0</v>
      </c>
      <c r="AO15" s="44">
        <v>0</v>
      </c>
    </row>
    <row r="16" spans="1:41" ht="97.5" customHeight="1">
      <c r="A16" s="187">
        <v>8</v>
      </c>
      <c r="B16" s="289" t="s">
        <v>154</v>
      </c>
      <c r="C16" s="312"/>
      <c r="D16" s="120" t="s">
        <v>188</v>
      </c>
      <c r="E16" s="192" t="s">
        <v>226</v>
      </c>
      <c r="F16" s="190" t="s">
        <v>155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82">
        <v>2687</v>
      </c>
      <c r="R16" s="82">
        <v>2687</v>
      </c>
      <c r="S16" s="82">
        <v>0</v>
      </c>
      <c r="T16" s="82">
        <v>0</v>
      </c>
      <c r="U16" s="82">
        <v>0</v>
      </c>
      <c r="V16" s="6">
        <f>W16+X16+Y16+Z16</f>
        <v>9313</v>
      </c>
      <c r="W16" s="6">
        <f>2687+6626</f>
        <v>9313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6">
        <f t="shared" si="1"/>
        <v>12000</v>
      </c>
      <c r="AL16" s="6">
        <f t="shared" ref="AL16:AL18" si="2">H16+M16+R16+W16+AB16+AG16</f>
        <v>12000</v>
      </c>
      <c r="AM16" s="44">
        <v>0</v>
      </c>
      <c r="AN16" s="44">
        <v>0</v>
      </c>
      <c r="AO16" s="44">
        <v>0</v>
      </c>
    </row>
    <row r="17" spans="1:41" ht="117" customHeight="1">
      <c r="A17" s="187">
        <v>9</v>
      </c>
      <c r="B17" s="289" t="s">
        <v>221</v>
      </c>
      <c r="C17" s="312"/>
      <c r="D17" s="131" t="s">
        <v>281</v>
      </c>
      <c r="E17" s="192" t="s">
        <v>226</v>
      </c>
      <c r="F17" s="190" t="s">
        <v>223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44">
        <f t="shared" ref="V17:V18" si="3">W17+X17+Y17+Z17</f>
        <v>3000</v>
      </c>
      <c r="W17" s="44">
        <v>3000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f t="shared" si="1"/>
        <v>3000</v>
      </c>
      <c r="AL17" s="44">
        <f t="shared" si="2"/>
        <v>3000</v>
      </c>
      <c r="AM17" s="44">
        <v>0</v>
      </c>
      <c r="AN17" s="44">
        <v>0</v>
      </c>
      <c r="AO17" s="44">
        <v>0</v>
      </c>
    </row>
    <row r="18" spans="1:41" ht="114" customHeight="1">
      <c r="A18" s="187">
        <v>10</v>
      </c>
      <c r="B18" s="289" t="s">
        <v>222</v>
      </c>
      <c r="C18" s="312"/>
      <c r="D18" s="131" t="s">
        <v>224</v>
      </c>
      <c r="E18" s="192" t="s">
        <v>226</v>
      </c>
      <c r="F18" s="190" t="s">
        <v>223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82">
        <v>0</v>
      </c>
      <c r="R18" s="82">
        <v>0</v>
      </c>
      <c r="S18" s="82">
        <v>0</v>
      </c>
      <c r="T18" s="82">
        <v>0</v>
      </c>
      <c r="U18" s="82">
        <v>0</v>
      </c>
      <c r="V18" s="44">
        <f t="shared" si="3"/>
        <v>3463</v>
      </c>
      <c r="W18" s="44">
        <v>3463</v>
      </c>
      <c r="X18" s="44">
        <v>0</v>
      </c>
      <c r="Y18" s="44">
        <v>0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f t="shared" si="1"/>
        <v>3463</v>
      </c>
      <c r="AL18" s="44">
        <f t="shared" si="2"/>
        <v>3463</v>
      </c>
      <c r="AM18" s="44">
        <v>0</v>
      </c>
      <c r="AN18" s="44">
        <v>0</v>
      </c>
      <c r="AO18" s="44">
        <v>0</v>
      </c>
    </row>
    <row r="19" spans="1:41" ht="15">
      <c r="A19" s="187">
        <v>11</v>
      </c>
      <c r="B19" s="320" t="s">
        <v>16</v>
      </c>
      <c r="C19" s="321"/>
      <c r="D19" s="322"/>
      <c r="E19" s="189"/>
      <c r="F19" s="190"/>
      <c r="G19" s="45">
        <f t="shared" ref="G19:AO19" si="4">SUM(G11:G18)</f>
        <v>2650</v>
      </c>
      <c r="H19" s="45">
        <f t="shared" si="4"/>
        <v>2650</v>
      </c>
      <c r="I19" s="45">
        <f t="shared" si="4"/>
        <v>0</v>
      </c>
      <c r="J19" s="45">
        <f t="shared" si="4"/>
        <v>0</v>
      </c>
      <c r="K19" s="45">
        <f t="shared" si="4"/>
        <v>0</v>
      </c>
      <c r="L19" s="45">
        <f t="shared" si="4"/>
        <v>1325</v>
      </c>
      <c r="M19" s="45">
        <f t="shared" si="4"/>
        <v>1325</v>
      </c>
      <c r="N19" s="45">
        <f t="shared" si="4"/>
        <v>0</v>
      </c>
      <c r="O19" s="45">
        <f t="shared" si="4"/>
        <v>0</v>
      </c>
      <c r="P19" s="45">
        <f t="shared" si="4"/>
        <v>0</v>
      </c>
      <c r="Q19" s="84">
        <f>Q20+Q21+Q22+Q23</f>
        <v>5012</v>
      </c>
      <c r="R19" s="84">
        <f>SUM(R11:R18)</f>
        <v>5012</v>
      </c>
      <c r="S19" s="84">
        <f t="shared" si="4"/>
        <v>0</v>
      </c>
      <c r="T19" s="84">
        <f t="shared" si="4"/>
        <v>0</v>
      </c>
      <c r="U19" s="84">
        <f t="shared" si="4"/>
        <v>0</v>
      </c>
      <c r="V19" s="7">
        <f t="shared" si="4"/>
        <v>18051</v>
      </c>
      <c r="W19" s="7">
        <f>SUM(W11:W18)</f>
        <v>18051</v>
      </c>
      <c r="X19" s="45">
        <f t="shared" si="4"/>
        <v>0</v>
      </c>
      <c r="Y19" s="45">
        <f t="shared" si="4"/>
        <v>0</v>
      </c>
      <c r="Z19" s="45">
        <f t="shared" si="4"/>
        <v>0</v>
      </c>
      <c r="AA19" s="45">
        <f t="shared" si="4"/>
        <v>1247</v>
      </c>
      <c r="AB19" s="45">
        <f t="shared" si="4"/>
        <v>1247</v>
      </c>
      <c r="AC19" s="45">
        <f t="shared" si="4"/>
        <v>0</v>
      </c>
      <c r="AD19" s="45">
        <f t="shared" si="4"/>
        <v>0</v>
      </c>
      <c r="AE19" s="45">
        <f t="shared" si="4"/>
        <v>0</v>
      </c>
      <c r="AF19" s="45">
        <f t="shared" si="4"/>
        <v>1275</v>
      </c>
      <c r="AG19" s="45">
        <f t="shared" si="4"/>
        <v>1275</v>
      </c>
      <c r="AH19" s="45">
        <f t="shared" si="4"/>
        <v>0</v>
      </c>
      <c r="AI19" s="45">
        <f t="shared" si="4"/>
        <v>0</v>
      </c>
      <c r="AJ19" s="45">
        <f t="shared" si="4"/>
        <v>0</v>
      </c>
      <c r="AK19" s="7">
        <f>SUM(AK11:AK18)</f>
        <v>29560</v>
      </c>
      <c r="AL19" s="7">
        <f>H19+M19+R19+W19+AB19+AG19</f>
        <v>29560</v>
      </c>
      <c r="AM19" s="45">
        <f t="shared" si="4"/>
        <v>0</v>
      </c>
      <c r="AN19" s="45">
        <f t="shared" si="4"/>
        <v>0</v>
      </c>
      <c r="AO19" s="45">
        <f t="shared" si="4"/>
        <v>0</v>
      </c>
    </row>
    <row r="20" spans="1:41" ht="18.75" customHeight="1">
      <c r="A20" s="187">
        <v>12</v>
      </c>
      <c r="B20" s="297" t="s">
        <v>229</v>
      </c>
      <c r="C20" s="298"/>
      <c r="D20" s="299"/>
      <c r="E20" s="189"/>
      <c r="F20" s="190"/>
      <c r="G20" s="44">
        <f>G11</f>
        <v>1000</v>
      </c>
      <c r="H20" s="44">
        <f t="shared" ref="H20:U23" si="5">H11</f>
        <v>1000</v>
      </c>
      <c r="I20" s="44">
        <f t="shared" si="5"/>
        <v>0</v>
      </c>
      <c r="J20" s="44">
        <f t="shared" si="5"/>
        <v>0</v>
      </c>
      <c r="K20" s="44">
        <f t="shared" si="5"/>
        <v>0</v>
      </c>
      <c r="L20" s="44">
        <f t="shared" si="5"/>
        <v>0</v>
      </c>
      <c r="M20" s="44">
        <f t="shared" si="5"/>
        <v>0</v>
      </c>
      <c r="N20" s="44">
        <f t="shared" si="5"/>
        <v>0</v>
      </c>
      <c r="O20" s="44">
        <f t="shared" si="5"/>
        <v>0</v>
      </c>
      <c r="P20" s="44">
        <f t="shared" si="5"/>
        <v>0</v>
      </c>
      <c r="Q20" s="82">
        <f>R20+S20+T20+U20</f>
        <v>3687</v>
      </c>
      <c r="R20" s="82">
        <f>R11+R15+R16+R17+R18</f>
        <v>3687</v>
      </c>
      <c r="S20" s="82">
        <f t="shared" si="5"/>
        <v>0</v>
      </c>
      <c r="T20" s="82">
        <f t="shared" si="5"/>
        <v>0</v>
      </c>
      <c r="U20" s="82">
        <f t="shared" si="5"/>
        <v>0</v>
      </c>
      <c r="V20" s="83">
        <f>W20+X20+Y20+Z20</f>
        <v>16776</v>
      </c>
      <c r="W20" s="83">
        <f>W11+W15+W16+W17+W18</f>
        <v>16776</v>
      </c>
      <c r="X20" s="44">
        <f t="shared" ref="V20:AO23" si="6">X11</f>
        <v>0</v>
      </c>
      <c r="Y20" s="44">
        <f t="shared" si="6"/>
        <v>0</v>
      </c>
      <c r="Z20" s="44">
        <f t="shared" si="6"/>
        <v>0</v>
      </c>
      <c r="AA20" s="44">
        <f t="shared" si="6"/>
        <v>0</v>
      </c>
      <c r="AB20" s="44">
        <f t="shared" si="6"/>
        <v>0</v>
      </c>
      <c r="AC20" s="44">
        <f t="shared" si="6"/>
        <v>0</v>
      </c>
      <c r="AD20" s="44">
        <f t="shared" si="6"/>
        <v>0</v>
      </c>
      <c r="AE20" s="44">
        <f t="shared" si="6"/>
        <v>0</v>
      </c>
      <c r="AF20" s="44">
        <f t="shared" si="6"/>
        <v>0</v>
      </c>
      <c r="AG20" s="44">
        <f t="shared" si="6"/>
        <v>0</v>
      </c>
      <c r="AH20" s="44">
        <f t="shared" si="6"/>
        <v>0</v>
      </c>
      <c r="AI20" s="44">
        <f t="shared" si="6"/>
        <v>0</v>
      </c>
      <c r="AJ20" s="44">
        <f t="shared" si="6"/>
        <v>0</v>
      </c>
      <c r="AK20" s="6">
        <f>AK11+AK15+AK16+AK17+AK18</f>
        <v>21463</v>
      </c>
      <c r="AL20" s="6">
        <f>AL11+AL15+AL16+AL17+AL18</f>
        <v>21463</v>
      </c>
      <c r="AM20" s="44">
        <f>AM11</f>
        <v>0</v>
      </c>
      <c r="AN20" s="44">
        <f>AN11</f>
        <v>0</v>
      </c>
      <c r="AO20" s="44">
        <f>AO11</f>
        <v>0</v>
      </c>
    </row>
    <row r="21" spans="1:41" ht="15">
      <c r="A21" s="187">
        <v>13</v>
      </c>
      <c r="B21" s="323" t="s">
        <v>17</v>
      </c>
      <c r="C21" s="324"/>
      <c r="D21" s="325"/>
      <c r="E21" s="189"/>
      <c r="F21" s="190"/>
      <c r="G21" s="44">
        <f>G12</f>
        <v>650</v>
      </c>
      <c r="H21" s="44">
        <f t="shared" si="5"/>
        <v>650</v>
      </c>
      <c r="I21" s="44">
        <f t="shared" si="5"/>
        <v>0</v>
      </c>
      <c r="J21" s="44">
        <f t="shared" si="5"/>
        <v>0</v>
      </c>
      <c r="K21" s="44">
        <f t="shared" si="5"/>
        <v>0</v>
      </c>
      <c r="L21" s="44">
        <f t="shared" si="5"/>
        <v>325</v>
      </c>
      <c r="M21" s="44">
        <f t="shared" si="5"/>
        <v>325</v>
      </c>
      <c r="N21" s="44">
        <f t="shared" si="5"/>
        <v>0</v>
      </c>
      <c r="O21" s="44">
        <f t="shared" si="5"/>
        <v>0</v>
      </c>
      <c r="P21" s="44">
        <f t="shared" si="5"/>
        <v>0</v>
      </c>
      <c r="Q21" s="82">
        <f t="shared" si="5"/>
        <v>325</v>
      </c>
      <c r="R21" s="82">
        <f t="shared" si="5"/>
        <v>325</v>
      </c>
      <c r="S21" s="82">
        <f t="shared" si="5"/>
        <v>0</v>
      </c>
      <c r="T21" s="82">
        <f t="shared" si="5"/>
        <v>0</v>
      </c>
      <c r="U21" s="82">
        <f t="shared" si="5"/>
        <v>0</v>
      </c>
      <c r="V21" s="44">
        <f t="shared" si="6"/>
        <v>325</v>
      </c>
      <c r="W21" s="44">
        <f t="shared" si="6"/>
        <v>325</v>
      </c>
      <c r="X21" s="44">
        <f t="shared" si="6"/>
        <v>0</v>
      </c>
      <c r="Y21" s="44">
        <f t="shared" si="6"/>
        <v>0</v>
      </c>
      <c r="Z21" s="44">
        <f t="shared" si="6"/>
        <v>0</v>
      </c>
      <c r="AA21" s="44">
        <f t="shared" si="6"/>
        <v>325</v>
      </c>
      <c r="AB21" s="44">
        <f t="shared" si="6"/>
        <v>325</v>
      </c>
      <c r="AC21" s="44">
        <f t="shared" si="6"/>
        <v>0</v>
      </c>
      <c r="AD21" s="44">
        <f t="shared" si="6"/>
        <v>0</v>
      </c>
      <c r="AE21" s="44">
        <f t="shared" si="6"/>
        <v>0</v>
      </c>
      <c r="AF21" s="44">
        <f t="shared" si="6"/>
        <v>325</v>
      </c>
      <c r="AG21" s="44">
        <f t="shared" si="6"/>
        <v>325</v>
      </c>
      <c r="AH21" s="44">
        <f t="shared" si="6"/>
        <v>0</v>
      </c>
      <c r="AI21" s="44">
        <f t="shared" si="6"/>
        <v>0</v>
      </c>
      <c r="AJ21" s="44">
        <f t="shared" si="6"/>
        <v>0</v>
      </c>
      <c r="AK21" s="44">
        <f t="shared" si="6"/>
        <v>2275</v>
      </c>
      <c r="AL21" s="44">
        <f t="shared" si="6"/>
        <v>2275</v>
      </c>
      <c r="AM21" s="44">
        <f t="shared" si="6"/>
        <v>0</v>
      </c>
      <c r="AN21" s="44">
        <f t="shared" si="6"/>
        <v>0</v>
      </c>
      <c r="AO21" s="44">
        <f t="shared" si="6"/>
        <v>0</v>
      </c>
    </row>
    <row r="22" spans="1:41" ht="15">
      <c r="A22" s="187">
        <v>14</v>
      </c>
      <c r="B22" s="323" t="s">
        <v>18</v>
      </c>
      <c r="C22" s="324"/>
      <c r="D22" s="325"/>
      <c r="E22" s="189"/>
      <c r="F22" s="190"/>
      <c r="G22" s="44">
        <f>G13</f>
        <v>0</v>
      </c>
      <c r="H22" s="44">
        <f t="shared" si="5"/>
        <v>0</v>
      </c>
      <c r="I22" s="44">
        <f t="shared" si="5"/>
        <v>0</v>
      </c>
      <c r="J22" s="44">
        <f t="shared" si="5"/>
        <v>0</v>
      </c>
      <c r="K22" s="44">
        <f t="shared" si="5"/>
        <v>0</v>
      </c>
      <c r="L22" s="44">
        <f t="shared" si="5"/>
        <v>0</v>
      </c>
      <c r="M22" s="44">
        <f t="shared" si="5"/>
        <v>0</v>
      </c>
      <c r="N22" s="44">
        <f t="shared" si="5"/>
        <v>0</v>
      </c>
      <c r="O22" s="44">
        <f t="shared" si="5"/>
        <v>0</v>
      </c>
      <c r="P22" s="44">
        <f t="shared" si="5"/>
        <v>0</v>
      </c>
      <c r="Q22" s="82">
        <f t="shared" si="5"/>
        <v>0</v>
      </c>
      <c r="R22" s="82">
        <f t="shared" si="5"/>
        <v>0</v>
      </c>
      <c r="S22" s="82">
        <f t="shared" si="5"/>
        <v>0</v>
      </c>
      <c r="T22" s="82">
        <f t="shared" si="5"/>
        <v>0</v>
      </c>
      <c r="U22" s="82">
        <f t="shared" si="5"/>
        <v>0</v>
      </c>
      <c r="V22" s="44">
        <f t="shared" si="6"/>
        <v>0</v>
      </c>
      <c r="W22" s="44">
        <f t="shared" si="6"/>
        <v>0</v>
      </c>
      <c r="X22" s="44">
        <f t="shared" si="6"/>
        <v>0</v>
      </c>
      <c r="Y22" s="44">
        <f t="shared" si="6"/>
        <v>0</v>
      </c>
      <c r="Z22" s="44">
        <f t="shared" si="6"/>
        <v>0</v>
      </c>
      <c r="AA22" s="44">
        <f t="shared" si="6"/>
        <v>0</v>
      </c>
      <c r="AB22" s="44">
        <f t="shared" si="6"/>
        <v>0</v>
      </c>
      <c r="AC22" s="44">
        <f t="shared" si="6"/>
        <v>0</v>
      </c>
      <c r="AD22" s="44">
        <f t="shared" si="6"/>
        <v>0</v>
      </c>
      <c r="AE22" s="44">
        <f t="shared" si="6"/>
        <v>0</v>
      </c>
      <c r="AF22" s="44">
        <f t="shared" si="6"/>
        <v>0</v>
      </c>
      <c r="AG22" s="44">
        <f t="shared" si="6"/>
        <v>0</v>
      </c>
      <c r="AH22" s="44">
        <f t="shared" si="6"/>
        <v>0</v>
      </c>
      <c r="AI22" s="44">
        <f t="shared" si="6"/>
        <v>0</v>
      </c>
      <c r="AJ22" s="44">
        <f t="shared" si="6"/>
        <v>0</v>
      </c>
      <c r="AK22" s="44">
        <f t="shared" si="6"/>
        <v>0</v>
      </c>
      <c r="AL22" s="44">
        <f t="shared" si="6"/>
        <v>0</v>
      </c>
      <c r="AM22" s="44">
        <f t="shared" si="6"/>
        <v>0</v>
      </c>
      <c r="AN22" s="44">
        <f t="shared" si="6"/>
        <v>0</v>
      </c>
      <c r="AO22" s="44">
        <f t="shared" si="6"/>
        <v>0</v>
      </c>
    </row>
    <row r="23" spans="1:41" ht="15">
      <c r="A23" s="187">
        <v>15</v>
      </c>
      <c r="B23" s="323" t="s">
        <v>19</v>
      </c>
      <c r="C23" s="324"/>
      <c r="D23" s="325"/>
      <c r="E23" s="189"/>
      <c r="F23" s="190"/>
      <c r="G23" s="44">
        <f>G14</f>
        <v>1000</v>
      </c>
      <c r="H23" s="44">
        <f t="shared" si="5"/>
        <v>1000</v>
      </c>
      <c r="I23" s="44">
        <f t="shared" si="5"/>
        <v>0</v>
      </c>
      <c r="J23" s="44">
        <f t="shared" si="5"/>
        <v>0</v>
      </c>
      <c r="K23" s="44">
        <f t="shared" si="5"/>
        <v>0</v>
      </c>
      <c r="L23" s="44">
        <f t="shared" si="5"/>
        <v>1000</v>
      </c>
      <c r="M23" s="44">
        <f t="shared" si="5"/>
        <v>1000</v>
      </c>
      <c r="N23" s="44">
        <f t="shared" si="5"/>
        <v>0</v>
      </c>
      <c r="O23" s="44">
        <f t="shared" si="5"/>
        <v>0</v>
      </c>
      <c r="P23" s="44">
        <f t="shared" si="5"/>
        <v>0</v>
      </c>
      <c r="Q23" s="82">
        <f>Q14</f>
        <v>1000</v>
      </c>
      <c r="R23" s="82">
        <f t="shared" si="5"/>
        <v>1000</v>
      </c>
      <c r="S23" s="82">
        <f t="shared" si="5"/>
        <v>0</v>
      </c>
      <c r="T23" s="82">
        <f t="shared" si="5"/>
        <v>0</v>
      </c>
      <c r="U23" s="82">
        <f t="shared" si="5"/>
        <v>0</v>
      </c>
      <c r="V23" s="44">
        <f t="shared" si="6"/>
        <v>950</v>
      </c>
      <c r="W23" s="44">
        <f t="shared" si="6"/>
        <v>950</v>
      </c>
      <c r="X23" s="44">
        <f t="shared" si="6"/>
        <v>0</v>
      </c>
      <c r="Y23" s="44">
        <f t="shared" si="6"/>
        <v>0</v>
      </c>
      <c r="Z23" s="44">
        <f t="shared" si="6"/>
        <v>0</v>
      </c>
      <c r="AA23" s="44">
        <f t="shared" si="6"/>
        <v>922</v>
      </c>
      <c r="AB23" s="44">
        <f t="shared" si="6"/>
        <v>922</v>
      </c>
      <c r="AC23" s="44">
        <f t="shared" si="6"/>
        <v>0</v>
      </c>
      <c r="AD23" s="44">
        <f t="shared" si="6"/>
        <v>0</v>
      </c>
      <c r="AE23" s="44">
        <f t="shared" si="6"/>
        <v>0</v>
      </c>
      <c r="AF23" s="44">
        <f t="shared" si="6"/>
        <v>950</v>
      </c>
      <c r="AG23" s="44">
        <f t="shared" si="6"/>
        <v>950</v>
      </c>
      <c r="AH23" s="44">
        <f t="shared" si="6"/>
        <v>0</v>
      </c>
      <c r="AI23" s="44">
        <f t="shared" si="6"/>
        <v>0</v>
      </c>
      <c r="AJ23" s="44">
        <f t="shared" si="6"/>
        <v>0</v>
      </c>
      <c r="AK23" s="44">
        <f t="shared" si="6"/>
        <v>5822</v>
      </c>
      <c r="AL23" s="44">
        <f t="shared" si="6"/>
        <v>5822</v>
      </c>
      <c r="AM23" s="44">
        <f t="shared" si="6"/>
        <v>0</v>
      </c>
      <c r="AN23" s="44">
        <f t="shared" si="6"/>
        <v>0</v>
      </c>
      <c r="AO23" s="44">
        <f t="shared" si="6"/>
        <v>0</v>
      </c>
    </row>
    <row r="24" spans="1:41" ht="15">
      <c r="A24" s="187">
        <v>16</v>
      </c>
      <c r="B24" s="304" t="s">
        <v>20</v>
      </c>
      <c r="C24" s="312"/>
      <c r="D24" s="305" t="s">
        <v>259</v>
      </c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6"/>
      <c r="AO24" s="307"/>
    </row>
    <row r="25" spans="1:41" ht="145.5" customHeight="1">
      <c r="A25" s="187">
        <v>17</v>
      </c>
      <c r="B25" s="289" t="s">
        <v>22</v>
      </c>
      <c r="C25" s="312"/>
      <c r="D25" s="120" t="s">
        <v>235</v>
      </c>
      <c r="E25" s="192" t="s">
        <v>260</v>
      </c>
      <c r="F25" s="190" t="s">
        <v>89</v>
      </c>
      <c r="G25" s="187" t="s">
        <v>24</v>
      </c>
      <c r="H25" s="187" t="s">
        <v>24</v>
      </c>
      <c r="I25" s="187" t="s">
        <v>24</v>
      </c>
      <c r="J25" s="187" t="s">
        <v>24</v>
      </c>
      <c r="K25" s="187" t="s">
        <v>24</v>
      </c>
      <c r="L25" s="187" t="s">
        <v>24</v>
      </c>
      <c r="M25" s="187" t="s">
        <v>24</v>
      </c>
      <c r="N25" s="187" t="s">
        <v>24</v>
      </c>
      <c r="O25" s="187" t="s">
        <v>24</v>
      </c>
      <c r="P25" s="187" t="s">
        <v>24</v>
      </c>
      <c r="Q25" s="198" t="s">
        <v>24</v>
      </c>
      <c r="R25" s="198" t="s">
        <v>24</v>
      </c>
      <c r="S25" s="198" t="s">
        <v>24</v>
      </c>
      <c r="T25" s="198" t="s">
        <v>24</v>
      </c>
      <c r="U25" s="198" t="s">
        <v>24</v>
      </c>
      <c r="V25" s="187" t="s">
        <v>24</v>
      </c>
      <c r="W25" s="187" t="s">
        <v>24</v>
      </c>
      <c r="X25" s="187" t="s">
        <v>24</v>
      </c>
      <c r="Y25" s="187" t="s">
        <v>24</v>
      </c>
      <c r="Z25" s="187" t="s">
        <v>24</v>
      </c>
      <c r="AA25" s="187" t="s">
        <v>24</v>
      </c>
      <c r="AB25" s="187" t="s">
        <v>24</v>
      </c>
      <c r="AC25" s="187" t="s">
        <v>24</v>
      </c>
      <c r="AD25" s="187" t="s">
        <v>24</v>
      </c>
      <c r="AE25" s="187" t="s">
        <v>24</v>
      </c>
      <c r="AF25" s="187" t="s">
        <v>24</v>
      </c>
      <c r="AG25" s="187" t="s">
        <v>24</v>
      </c>
      <c r="AH25" s="187" t="s">
        <v>24</v>
      </c>
      <c r="AI25" s="187" t="s">
        <v>24</v>
      </c>
      <c r="AJ25" s="187" t="s">
        <v>24</v>
      </c>
      <c r="AK25" s="308" t="s">
        <v>146</v>
      </c>
      <c r="AL25" s="309"/>
      <c r="AM25" s="309"/>
      <c r="AN25" s="309"/>
      <c r="AO25" s="310"/>
    </row>
    <row r="26" spans="1:41" ht="144.75" customHeight="1">
      <c r="A26" s="187">
        <v>18</v>
      </c>
      <c r="B26" s="289" t="s">
        <v>25</v>
      </c>
      <c r="C26" s="312"/>
      <c r="D26" s="120" t="s">
        <v>26</v>
      </c>
      <c r="E26" s="192" t="s">
        <v>260</v>
      </c>
      <c r="F26" s="190" t="s">
        <v>89</v>
      </c>
      <c r="G26" s="187" t="s">
        <v>24</v>
      </c>
      <c r="H26" s="187" t="s">
        <v>24</v>
      </c>
      <c r="I26" s="187" t="s">
        <v>24</v>
      </c>
      <c r="J26" s="187" t="s">
        <v>24</v>
      </c>
      <c r="K26" s="187" t="s">
        <v>24</v>
      </c>
      <c r="L26" s="187" t="s">
        <v>24</v>
      </c>
      <c r="M26" s="187" t="s">
        <v>24</v>
      </c>
      <c r="N26" s="187" t="s">
        <v>24</v>
      </c>
      <c r="O26" s="187" t="s">
        <v>24</v>
      </c>
      <c r="P26" s="187" t="s">
        <v>24</v>
      </c>
      <c r="Q26" s="198" t="s">
        <v>24</v>
      </c>
      <c r="R26" s="198" t="s">
        <v>24</v>
      </c>
      <c r="S26" s="198" t="s">
        <v>24</v>
      </c>
      <c r="T26" s="198" t="s">
        <v>24</v>
      </c>
      <c r="U26" s="198" t="s">
        <v>24</v>
      </c>
      <c r="V26" s="187" t="s">
        <v>24</v>
      </c>
      <c r="W26" s="187" t="s">
        <v>24</v>
      </c>
      <c r="X26" s="187" t="s">
        <v>24</v>
      </c>
      <c r="Y26" s="187" t="s">
        <v>24</v>
      </c>
      <c r="Z26" s="187" t="s">
        <v>24</v>
      </c>
      <c r="AA26" s="187" t="s">
        <v>24</v>
      </c>
      <c r="AB26" s="187" t="s">
        <v>24</v>
      </c>
      <c r="AC26" s="187" t="s">
        <v>24</v>
      </c>
      <c r="AD26" s="187" t="s">
        <v>24</v>
      </c>
      <c r="AE26" s="187" t="s">
        <v>24</v>
      </c>
      <c r="AF26" s="187" t="s">
        <v>24</v>
      </c>
      <c r="AG26" s="187" t="s">
        <v>24</v>
      </c>
      <c r="AH26" s="187" t="s">
        <v>24</v>
      </c>
      <c r="AI26" s="187" t="s">
        <v>24</v>
      </c>
      <c r="AJ26" s="187" t="s">
        <v>24</v>
      </c>
      <c r="AK26" s="308" t="s">
        <v>146</v>
      </c>
      <c r="AL26" s="309"/>
      <c r="AM26" s="309"/>
      <c r="AN26" s="309"/>
      <c r="AO26" s="310"/>
    </row>
    <row r="27" spans="1:41" ht="144" customHeight="1">
      <c r="A27" s="187">
        <v>19</v>
      </c>
      <c r="B27" s="289" t="s">
        <v>27</v>
      </c>
      <c r="C27" s="312"/>
      <c r="D27" s="120" t="s">
        <v>28</v>
      </c>
      <c r="E27" s="192" t="s">
        <v>260</v>
      </c>
      <c r="F27" s="190" t="s">
        <v>89</v>
      </c>
      <c r="G27" s="187" t="s">
        <v>24</v>
      </c>
      <c r="H27" s="187" t="s">
        <v>24</v>
      </c>
      <c r="I27" s="187" t="s">
        <v>24</v>
      </c>
      <c r="J27" s="187" t="s">
        <v>24</v>
      </c>
      <c r="K27" s="187" t="s">
        <v>24</v>
      </c>
      <c r="L27" s="187" t="s">
        <v>24</v>
      </c>
      <c r="M27" s="187" t="s">
        <v>24</v>
      </c>
      <c r="N27" s="187" t="s">
        <v>24</v>
      </c>
      <c r="O27" s="187" t="s">
        <v>24</v>
      </c>
      <c r="P27" s="187" t="s">
        <v>24</v>
      </c>
      <c r="Q27" s="198" t="s">
        <v>24</v>
      </c>
      <c r="R27" s="198" t="s">
        <v>24</v>
      </c>
      <c r="S27" s="198" t="s">
        <v>24</v>
      </c>
      <c r="T27" s="198" t="s">
        <v>24</v>
      </c>
      <c r="U27" s="198" t="s">
        <v>24</v>
      </c>
      <c r="V27" s="187" t="s">
        <v>24</v>
      </c>
      <c r="W27" s="187" t="s">
        <v>24</v>
      </c>
      <c r="X27" s="187" t="s">
        <v>24</v>
      </c>
      <c r="Y27" s="187" t="s">
        <v>24</v>
      </c>
      <c r="Z27" s="187" t="s">
        <v>24</v>
      </c>
      <c r="AA27" s="187" t="s">
        <v>24</v>
      </c>
      <c r="AB27" s="187" t="s">
        <v>24</v>
      </c>
      <c r="AC27" s="187" t="s">
        <v>24</v>
      </c>
      <c r="AD27" s="187" t="s">
        <v>24</v>
      </c>
      <c r="AE27" s="187" t="s">
        <v>24</v>
      </c>
      <c r="AF27" s="187" t="s">
        <v>24</v>
      </c>
      <c r="AG27" s="187" t="s">
        <v>24</v>
      </c>
      <c r="AH27" s="187" t="s">
        <v>24</v>
      </c>
      <c r="AI27" s="187" t="s">
        <v>24</v>
      </c>
      <c r="AJ27" s="187" t="s">
        <v>24</v>
      </c>
      <c r="AK27" s="308" t="s">
        <v>146</v>
      </c>
      <c r="AL27" s="309"/>
      <c r="AM27" s="309"/>
      <c r="AN27" s="309"/>
      <c r="AO27" s="310"/>
    </row>
    <row r="28" spans="1:41" ht="157.5" customHeight="1">
      <c r="A28" s="187">
        <v>20</v>
      </c>
      <c r="B28" s="289" t="s">
        <v>29</v>
      </c>
      <c r="C28" s="312"/>
      <c r="D28" s="120" t="s">
        <v>205</v>
      </c>
      <c r="E28" s="192" t="s">
        <v>260</v>
      </c>
      <c r="F28" s="190" t="s">
        <v>89</v>
      </c>
      <c r="G28" s="187" t="s">
        <v>24</v>
      </c>
      <c r="H28" s="187" t="s">
        <v>24</v>
      </c>
      <c r="I28" s="187" t="s">
        <v>24</v>
      </c>
      <c r="J28" s="187" t="s">
        <v>24</v>
      </c>
      <c r="K28" s="187" t="s">
        <v>24</v>
      </c>
      <c r="L28" s="187" t="s">
        <v>24</v>
      </c>
      <c r="M28" s="187" t="s">
        <v>24</v>
      </c>
      <c r="N28" s="187" t="s">
        <v>24</v>
      </c>
      <c r="O28" s="187" t="s">
        <v>24</v>
      </c>
      <c r="P28" s="187" t="s">
        <v>24</v>
      </c>
      <c r="Q28" s="198" t="s">
        <v>24</v>
      </c>
      <c r="R28" s="198" t="s">
        <v>24</v>
      </c>
      <c r="S28" s="198" t="s">
        <v>24</v>
      </c>
      <c r="T28" s="198" t="s">
        <v>24</v>
      </c>
      <c r="U28" s="198" t="s">
        <v>24</v>
      </c>
      <c r="V28" s="187" t="s">
        <v>24</v>
      </c>
      <c r="W28" s="187" t="s">
        <v>24</v>
      </c>
      <c r="X28" s="187" t="s">
        <v>24</v>
      </c>
      <c r="Y28" s="187" t="s">
        <v>24</v>
      </c>
      <c r="Z28" s="187" t="s">
        <v>24</v>
      </c>
      <c r="AA28" s="187" t="s">
        <v>24</v>
      </c>
      <c r="AB28" s="187" t="s">
        <v>24</v>
      </c>
      <c r="AC28" s="187" t="s">
        <v>24</v>
      </c>
      <c r="AD28" s="187" t="s">
        <v>24</v>
      </c>
      <c r="AE28" s="187" t="s">
        <v>24</v>
      </c>
      <c r="AF28" s="187" t="s">
        <v>24</v>
      </c>
      <c r="AG28" s="187" t="s">
        <v>24</v>
      </c>
      <c r="AH28" s="187" t="s">
        <v>24</v>
      </c>
      <c r="AI28" s="187" t="s">
        <v>24</v>
      </c>
      <c r="AJ28" s="187" t="s">
        <v>24</v>
      </c>
      <c r="AK28" s="308" t="s">
        <v>146</v>
      </c>
      <c r="AL28" s="309"/>
      <c r="AM28" s="309"/>
      <c r="AN28" s="309"/>
      <c r="AO28" s="310"/>
    </row>
    <row r="29" spans="1:41" ht="184.5" customHeight="1">
      <c r="A29" s="187">
        <v>21</v>
      </c>
      <c r="B29" s="289" t="s">
        <v>31</v>
      </c>
      <c r="C29" s="312"/>
      <c r="D29" s="120" t="s">
        <v>32</v>
      </c>
      <c r="E29" s="192" t="s">
        <v>261</v>
      </c>
      <c r="F29" s="190" t="s">
        <v>89</v>
      </c>
      <c r="G29" s="187" t="s">
        <v>24</v>
      </c>
      <c r="H29" s="187" t="s">
        <v>24</v>
      </c>
      <c r="I29" s="187" t="s">
        <v>24</v>
      </c>
      <c r="J29" s="187" t="s">
        <v>24</v>
      </c>
      <c r="K29" s="187" t="s">
        <v>24</v>
      </c>
      <c r="L29" s="187" t="s">
        <v>24</v>
      </c>
      <c r="M29" s="187" t="s">
        <v>24</v>
      </c>
      <c r="N29" s="187" t="s">
        <v>24</v>
      </c>
      <c r="O29" s="187" t="s">
        <v>24</v>
      </c>
      <c r="P29" s="187" t="s">
        <v>24</v>
      </c>
      <c r="Q29" s="198" t="s">
        <v>24</v>
      </c>
      <c r="R29" s="198" t="s">
        <v>24</v>
      </c>
      <c r="S29" s="198" t="s">
        <v>24</v>
      </c>
      <c r="T29" s="198" t="s">
        <v>24</v>
      </c>
      <c r="U29" s="198" t="s">
        <v>24</v>
      </c>
      <c r="V29" s="187" t="s">
        <v>24</v>
      </c>
      <c r="W29" s="187" t="s">
        <v>24</v>
      </c>
      <c r="X29" s="187" t="s">
        <v>24</v>
      </c>
      <c r="Y29" s="187" t="s">
        <v>24</v>
      </c>
      <c r="Z29" s="187" t="s">
        <v>24</v>
      </c>
      <c r="AA29" s="187" t="s">
        <v>24</v>
      </c>
      <c r="AB29" s="187" t="s">
        <v>24</v>
      </c>
      <c r="AC29" s="187" t="s">
        <v>24</v>
      </c>
      <c r="AD29" s="187" t="s">
        <v>24</v>
      </c>
      <c r="AE29" s="187" t="s">
        <v>24</v>
      </c>
      <c r="AF29" s="187" t="s">
        <v>24</v>
      </c>
      <c r="AG29" s="187" t="s">
        <v>24</v>
      </c>
      <c r="AH29" s="187" t="s">
        <v>24</v>
      </c>
      <c r="AI29" s="187" t="s">
        <v>24</v>
      </c>
      <c r="AJ29" s="187" t="s">
        <v>24</v>
      </c>
      <c r="AK29" s="308" t="s">
        <v>146</v>
      </c>
      <c r="AL29" s="309"/>
      <c r="AM29" s="309"/>
      <c r="AN29" s="309"/>
      <c r="AO29" s="310"/>
    </row>
    <row r="30" spans="1:41" ht="15">
      <c r="A30" s="187">
        <v>22</v>
      </c>
      <c r="B30" s="320" t="s">
        <v>33</v>
      </c>
      <c r="C30" s="321"/>
      <c r="D30" s="322"/>
      <c r="E30" s="194"/>
      <c r="F30" s="196"/>
      <c r="G30" s="187" t="s">
        <v>24</v>
      </c>
      <c r="H30" s="187" t="s">
        <v>24</v>
      </c>
      <c r="I30" s="187" t="s">
        <v>24</v>
      </c>
      <c r="J30" s="187" t="s">
        <v>24</v>
      </c>
      <c r="K30" s="187" t="s">
        <v>24</v>
      </c>
      <c r="L30" s="187" t="s">
        <v>24</v>
      </c>
      <c r="M30" s="187" t="s">
        <v>24</v>
      </c>
      <c r="N30" s="187" t="s">
        <v>24</v>
      </c>
      <c r="O30" s="187" t="s">
        <v>24</v>
      </c>
      <c r="P30" s="187" t="s">
        <v>24</v>
      </c>
      <c r="Q30" s="198" t="s">
        <v>24</v>
      </c>
      <c r="R30" s="198" t="s">
        <v>24</v>
      </c>
      <c r="S30" s="198" t="s">
        <v>24</v>
      </c>
      <c r="T30" s="198" t="s">
        <v>24</v>
      </c>
      <c r="U30" s="198" t="s">
        <v>24</v>
      </c>
      <c r="V30" s="187" t="s">
        <v>24</v>
      </c>
      <c r="W30" s="187" t="s">
        <v>24</v>
      </c>
      <c r="X30" s="187" t="s">
        <v>24</v>
      </c>
      <c r="Y30" s="187" t="s">
        <v>24</v>
      </c>
      <c r="Z30" s="187" t="s">
        <v>24</v>
      </c>
      <c r="AA30" s="187" t="s">
        <v>24</v>
      </c>
      <c r="AB30" s="187" t="s">
        <v>24</v>
      </c>
      <c r="AC30" s="187" t="s">
        <v>24</v>
      </c>
      <c r="AD30" s="187" t="s">
        <v>24</v>
      </c>
      <c r="AE30" s="187" t="s">
        <v>24</v>
      </c>
      <c r="AF30" s="187" t="s">
        <v>24</v>
      </c>
      <c r="AG30" s="187" t="s">
        <v>24</v>
      </c>
      <c r="AH30" s="187" t="s">
        <v>24</v>
      </c>
      <c r="AI30" s="187" t="s">
        <v>24</v>
      </c>
      <c r="AJ30" s="187" t="s">
        <v>24</v>
      </c>
      <c r="AK30" s="191" t="s">
        <v>24</v>
      </c>
      <c r="AL30" s="43" t="s">
        <v>24</v>
      </c>
      <c r="AM30" s="43" t="s">
        <v>24</v>
      </c>
      <c r="AN30" s="43" t="s">
        <v>24</v>
      </c>
      <c r="AO30" s="43" t="s">
        <v>24</v>
      </c>
    </row>
    <row r="31" spans="1:41" ht="15">
      <c r="A31" s="187">
        <v>23</v>
      </c>
      <c r="B31" s="193" t="s">
        <v>34</v>
      </c>
      <c r="C31" s="305" t="s">
        <v>35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6"/>
      <c r="AO31" s="307"/>
    </row>
    <row r="32" spans="1:41" ht="97.5" customHeight="1">
      <c r="A32" s="187">
        <v>24</v>
      </c>
      <c r="B32" s="192" t="s">
        <v>36</v>
      </c>
      <c r="C32" s="349" t="s">
        <v>37</v>
      </c>
      <c r="D32" s="350"/>
      <c r="E32" s="192" t="s">
        <v>262</v>
      </c>
      <c r="F32" s="190" t="s">
        <v>89</v>
      </c>
      <c r="G32" s="187" t="s">
        <v>24</v>
      </c>
      <c r="H32" s="187" t="s">
        <v>24</v>
      </c>
      <c r="I32" s="187" t="s">
        <v>24</v>
      </c>
      <c r="J32" s="187" t="s">
        <v>24</v>
      </c>
      <c r="K32" s="187" t="s">
        <v>24</v>
      </c>
      <c r="L32" s="187" t="s">
        <v>24</v>
      </c>
      <c r="M32" s="187" t="s">
        <v>24</v>
      </c>
      <c r="N32" s="187" t="s">
        <v>24</v>
      </c>
      <c r="O32" s="187" t="s">
        <v>24</v>
      </c>
      <c r="P32" s="187" t="s">
        <v>24</v>
      </c>
      <c r="Q32" s="198" t="s">
        <v>24</v>
      </c>
      <c r="R32" s="198" t="s">
        <v>24</v>
      </c>
      <c r="S32" s="198" t="s">
        <v>24</v>
      </c>
      <c r="T32" s="198" t="s">
        <v>24</v>
      </c>
      <c r="U32" s="198" t="s">
        <v>24</v>
      </c>
      <c r="V32" s="187" t="s">
        <v>24</v>
      </c>
      <c r="W32" s="187" t="s">
        <v>24</v>
      </c>
      <c r="X32" s="187" t="s">
        <v>24</v>
      </c>
      <c r="Y32" s="187" t="s">
        <v>24</v>
      </c>
      <c r="Z32" s="187" t="s">
        <v>24</v>
      </c>
      <c r="AA32" s="190" t="s">
        <v>24</v>
      </c>
      <c r="AB32" s="190" t="s">
        <v>24</v>
      </c>
      <c r="AC32" s="190" t="s">
        <v>24</v>
      </c>
      <c r="AD32" s="190" t="s">
        <v>24</v>
      </c>
      <c r="AE32" s="190" t="s">
        <v>24</v>
      </c>
      <c r="AF32" s="187" t="s">
        <v>24</v>
      </c>
      <c r="AG32" s="190" t="s">
        <v>24</v>
      </c>
      <c r="AH32" s="190" t="s">
        <v>24</v>
      </c>
      <c r="AI32" s="190" t="s">
        <v>24</v>
      </c>
      <c r="AJ32" s="190" t="s">
        <v>24</v>
      </c>
      <c r="AK32" s="308" t="s">
        <v>146</v>
      </c>
      <c r="AL32" s="309"/>
      <c r="AM32" s="309"/>
      <c r="AN32" s="309"/>
      <c r="AO32" s="310"/>
    </row>
    <row r="33" spans="1:41" ht="93.75" customHeight="1">
      <c r="A33" s="187">
        <v>25</v>
      </c>
      <c r="B33" s="192" t="s">
        <v>39</v>
      </c>
      <c r="C33" s="349" t="s">
        <v>206</v>
      </c>
      <c r="D33" s="350"/>
      <c r="E33" s="192" t="s">
        <v>207</v>
      </c>
      <c r="F33" s="190" t="s">
        <v>89</v>
      </c>
      <c r="G33" s="187" t="s">
        <v>24</v>
      </c>
      <c r="H33" s="187" t="s">
        <v>24</v>
      </c>
      <c r="I33" s="187" t="s">
        <v>24</v>
      </c>
      <c r="J33" s="187" t="s">
        <v>24</v>
      </c>
      <c r="K33" s="187" t="s">
        <v>24</v>
      </c>
      <c r="L33" s="187" t="s">
        <v>24</v>
      </c>
      <c r="M33" s="187" t="s">
        <v>24</v>
      </c>
      <c r="N33" s="187" t="s">
        <v>24</v>
      </c>
      <c r="O33" s="187" t="s">
        <v>24</v>
      </c>
      <c r="P33" s="187" t="s">
        <v>24</v>
      </c>
      <c r="Q33" s="198" t="s">
        <v>24</v>
      </c>
      <c r="R33" s="198" t="s">
        <v>24</v>
      </c>
      <c r="S33" s="198" t="s">
        <v>24</v>
      </c>
      <c r="T33" s="198" t="s">
        <v>24</v>
      </c>
      <c r="U33" s="198" t="s">
        <v>24</v>
      </c>
      <c r="V33" s="187" t="s">
        <v>24</v>
      </c>
      <c r="W33" s="187" t="s">
        <v>24</v>
      </c>
      <c r="X33" s="187" t="s">
        <v>24</v>
      </c>
      <c r="Y33" s="187" t="s">
        <v>24</v>
      </c>
      <c r="Z33" s="187" t="s">
        <v>24</v>
      </c>
      <c r="AA33" s="190" t="s">
        <v>24</v>
      </c>
      <c r="AB33" s="190" t="s">
        <v>24</v>
      </c>
      <c r="AC33" s="190" t="s">
        <v>24</v>
      </c>
      <c r="AD33" s="190" t="s">
        <v>24</v>
      </c>
      <c r="AE33" s="190" t="s">
        <v>24</v>
      </c>
      <c r="AF33" s="187" t="s">
        <v>24</v>
      </c>
      <c r="AG33" s="190" t="s">
        <v>24</v>
      </c>
      <c r="AH33" s="190" t="s">
        <v>24</v>
      </c>
      <c r="AI33" s="190" t="s">
        <v>24</v>
      </c>
      <c r="AJ33" s="190" t="s">
        <v>24</v>
      </c>
      <c r="AK33" s="308" t="s">
        <v>146</v>
      </c>
      <c r="AL33" s="309"/>
      <c r="AM33" s="309"/>
      <c r="AN33" s="309"/>
      <c r="AO33" s="310"/>
    </row>
    <row r="34" spans="1:41" ht="18.75" customHeight="1">
      <c r="A34" s="187">
        <v>26</v>
      </c>
      <c r="B34" s="320" t="s">
        <v>42</v>
      </c>
      <c r="C34" s="321"/>
      <c r="D34" s="322"/>
      <c r="E34" s="194"/>
      <c r="F34" s="190"/>
      <c r="G34" s="187" t="s">
        <v>24</v>
      </c>
      <c r="H34" s="187" t="s">
        <v>24</v>
      </c>
      <c r="I34" s="187" t="s">
        <v>24</v>
      </c>
      <c r="J34" s="187" t="s">
        <v>24</v>
      </c>
      <c r="K34" s="187" t="s">
        <v>24</v>
      </c>
      <c r="L34" s="187" t="s">
        <v>24</v>
      </c>
      <c r="M34" s="187" t="s">
        <v>24</v>
      </c>
      <c r="N34" s="187" t="s">
        <v>24</v>
      </c>
      <c r="O34" s="187" t="s">
        <v>24</v>
      </c>
      <c r="P34" s="187" t="s">
        <v>24</v>
      </c>
      <c r="Q34" s="198" t="s">
        <v>24</v>
      </c>
      <c r="R34" s="198" t="s">
        <v>24</v>
      </c>
      <c r="S34" s="198" t="s">
        <v>24</v>
      </c>
      <c r="T34" s="198" t="s">
        <v>24</v>
      </c>
      <c r="U34" s="198" t="s">
        <v>24</v>
      </c>
      <c r="V34" s="187" t="s">
        <v>24</v>
      </c>
      <c r="W34" s="187" t="s">
        <v>24</v>
      </c>
      <c r="X34" s="187" t="s">
        <v>24</v>
      </c>
      <c r="Y34" s="187" t="s">
        <v>24</v>
      </c>
      <c r="Z34" s="187" t="s">
        <v>24</v>
      </c>
      <c r="AA34" s="190" t="s">
        <v>24</v>
      </c>
      <c r="AB34" s="190" t="s">
        <v>24</v>
      </c>
      <c r="AC34" s="190" t="s">
        <v>24</v>
      </c>
      <c r="AD34" s="190" t="s">
        <v>24</v>
      </c>
      <c r="AE34" s="190" t="s">
        <v>24</v>
      </c>
      <c r="AF34" s="187" t="s">
        <v>24</v>
      </c>
      <c r="AG34" s="190" t="s">
        <v>24</v>
      </c>
      <c r="AH34" s="190" t="s">
        <v>24</v>
      </c>
      <c r="AI34" s="190" t="s">
        <v>24</v>
      </c>
      <c r="AJ34" s="190" t="s">
        <v>24</v>
      </c>
      <c r="AK34" s="191" t="s">
        <v>24</v>
      </c>
      <c r="AL34" s="43" t="s">
        <v>24</v>
      </c>
      <c r="AM34" s="43" t="s">
        <v>24</v>
      </c>
      <c r="AN34" s="43" t="s">
        <v>24</v>
      </c>
      <c r="AO34" s="43" t="s">
        <v>24</v>
      </c>
    </row>
    <row r="35" spans="1:41" ht="15">
      <c r="A35" s="187">
        <v>27</v>
      </c>
      <c r="B35" s="196" t="s">
        <v>43</v>
      </c>
      <c r="C35" s="305" t="s">
        <v>44</v>
      </c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6"/>
      <c r="AO35" s="307"/>
    </row>
    <row r="36" spans="1:41" ht="89.25" customHeight="1">
      <c r="A36" s="187">
        <v>28</v>
      </c>
      <c r="B36" s="190" t="s">
        <v>45</v>
      </c>
      <c r="C36" s="349" t="s">
        <v>46</v>
      </c>
      <c r="D36" s="350"/>
      <c r="E36" s="192" t="s">
        <v>47</v>
      </c>
      <c r="F36" s="190" t="s">
        <v>89</v>
      </c>
      <c r="G36" s="187" t="s">
        <v>24</v>
      </c>
      <c r="H36" s="187" t="s">
        <v>24</v>
      </c>
      <c r="I36" s="187" t="s">
        <v>24</v>
      </c>
      <c r="J36" s="187" t="s">
        <v>24</v>
      </c>
      <c r="K36" s="187" t="s">
        <v>24</v>
      </c>
      <c r="L36" s="187" t="s">
        <v>24</v>
      </c>
      <c r="M36" s="187" t="s">
        <v>24</v>
      </c>
      <c r="N36" s="187" t="s">
        <v>24</v>
      </c>
      <c r="O36" s="187" t="s">
        <v>24</v>
      </c>
      <c r="P36" s="187" t="s">
        <v>24</v>
      </c>
      <c r="Q36" s="198" t="s">
        <v>24</v>
      </c>
      <c r="R36" s="198" t="s">
        <v>24</v>
      </c>
      <c r="S36" s="198" t="s">
        <v>24</v>
      </c>
      <c r="T36" s="198" t="s">
        <v>24</v>
      </c>
      <c r="U36" s="198" t="s">
        <v>24</v>
      </c>
      <c r="V36" s="187" t="s">
        <v>24</v>
      </c>
      <c r="W36" s="187" t="s">
        <v>24</v>
      </c>
      <c r="X36" s="187" t="s">
        <v>24</v>
      </c>
      <c r="Y36" s="187" t="s">
        <v>24</v>
      </c>
      <c r="Z36" s="187" t="s">
        <v>24</v>
      </c>
      <c r="AA36" s="187" t="s">
        <v>24</v>
      </c>
      <c r="AB36" s="187" t="s">
        <v>24</v>
      </c>
      <c r="AC36" s="187" t="s">
        <v>24</v>
      </c>
      <c r="AD36" s="187" t="s">
        <v>24</v>
      </c>
      <c r="AE36" s="187" t="s">
        <v>24</v>
      </c>
      <c r="AF36" s="187" t="s">
        <v>24</v>
      </c>
      <c r="AG36" s="187" t="s">
        <v>24</v>
      </c>
      <c r="AH36" s="187" t="s">
        <v>24</v>
      </c>
      <c r="AI36" s="187" t="s">
        <v>24</v>
      </c>
      <c r="AJ36" s="187" t="s">
        <v>24</v>
      </c>
      <c r="AK36" s="308" t="s">
        <v>146</v>
      </c>
      <c r="AL36" s="309"/>
      <c r="AM36" s="309"/>
      <c r="AN36" s="309"/>
      <c r="AO36" s="310"/>
    </row>
    <row r="37" spans="1:41" ht="155.25" customHeight="1">
      <c r="A37" s="187">
        <v>29</v>
      </c>
      <c r="B37" s="46" t="s">
        <v>90</v>
      </c>
      <c r="C37" s="349" t="s">
        <v>48</v>
      </c>
      <c r="D37" s="350"/>
      <c r="E37" s="192" t="s">
        <v>263</v>
      </c>
      <c r="F37" s="190" t="s">
        <v>89</v>
      </c>
      <c r="G37" s="187" t="s">
        <v>24</v>
      </c>
      <c r="H37" s="187" t="s">
        <v>24</v>
      </c>
      <c r="I37" s="187" t="s">
        <v>24</v>
      </c>
      <c r="J37" s="187" t="s">
        <v>24</v>
      </c>
      <c r="K37" s="187" t="s">
        <v>24</v>
      </c>
      <c r="L37" s="187" t="s">
        <v>24</v>
      </c>
      <c r="M37" s="187" t="s">
        <v>24</v>
      </c>
      <c r="N37" s="187" t="s">
        <v>24</v>
      </c>
      <c r="O37" s="187" t="s">
        <v>24</v>
      </c>
      <c r="P37" s="187" t="s">
        <v>24</v>
      </c>
      <c r="Q37" s="198" t="s">
        <v>24</v>
      </c>
      <c r="R37" s="198" t="s">
        <v>24</v>
      </c>
      <c r="S37" s="198" t="s">
        <v>24</v>
      </c>
      <c r="T37" s="198" t="s">
        <v>24</v>
      </c>
      <c r="U37" s="198" t="s">
        <v>24</v>
      </c>
      <c r="V37" s="187" t="s">
        <v>24</v>
      </c>
      <c r="W37" s="187" t="s">
        <v>24</v>
      </c>
      <c r="X37" s="187" t="s">
        <v>24</v>
      </c>
      <c r="Y37" s="187" t="s">
        <v>24</v>
      </c>
      <c r="Z37" s="187" t="s">
        <v>24</v>
      </c>
      <c r="AA37" s="187" t="s">
        <v>24</v>
      </c>
      <c r="AB37" s="187" t="s">
        <v>24</v>
      </c>
      <c r="AC37" s="187" t="s">
        <v>24</v>
      </c>
      <c r="AD37" s="187" t="s">
        <v>24</v>
      </c>
      <c r="AE37" s="187" t="s">
        <v>24</v>
      </c>
      <c r="AF37" s="187" t="s">
        <v>24</v>
      </c>
      <c r="AG37" s="187" t="s">
        <v>24</v>
      </c>
      <c r="AH37" s="187" t="s">
        <v>24</v>
      </c>
      <c r="AI37" s="187" t="s">
        <v>24</v>
      </c>
      <c r="AJ37" s="187" t="s">
        <v>24</v>
      </c>
      <c r="AK37" s="308" t="s">
        <v>146</v>
      </c>
      <c r="AL37" s="309"/>
      <c r="AM37" s="309"/>
      <c r="AN37" s="309"/>
      <c r="AO37" s="310"/>
    </row>
    <row r="38" spans="1:41" ht="152.25" customHeight="1">
      <c r="A38" s="187">
        <v>30</v>
      </c>
      <c r="B38" s="46" t="s">
        <v>91</v>
      </c>
      <c r="C38" s="349" t="s">
        <v>49</v>
      </c>
      <c r="D38" s="350"/>
      <c r="E38" s="192" t="s">
        <v>264</v>
      </c>
      <c r="F38" s="190" t="s">
        <v>89</v>
      </c>
      <c r="G38" s="187" t="s">
        <v>24</v>
      </c>
      <c r="H38" s="187" t="s">
        <v>24</v>
      </c>
      <c r="I38" s="187" t="s">
        <v>24</v>
      </c>
      <c r="J38" s="187" t="s">
        <v>24</v>
      </c>
      <c r="K38" s="187" t="s">
        <v>24</v>
      </c>
      <c r="L38" s="187" t="s">
        <v>24</v>
      </c>
      <c r="M38" s="187" t="s">
        <v>24</v>
      </c>
      <c r="N38" s="187" t="s">
        <v>24</v>
      </c>
      <c r="O38" s="187" t="s">
        <v>24</v>
      </c>
      <c r="P38" s="187" t="s">
        <v>24</v>
      </c>
      <c r="Q38" s="198" t="s">
        <v>24</v>
      </c>
      <c r="R38" s="198" t="s">
        <v>24</v>
      </c>
      <c r="S38" s="198" t="s">
        <v>24</v>
      </c>
      <c r="T38" s="198" t="s">
        <v>24</v>
      </c>
      <c r="U38" s="198" t="s">
        <v>24</v>
      </c>
      <c r="V38" s="187" t="s">
        <v>24</v>
      </c>
      <c r="W38" s="187" t="s">
        <v>24</v>
      </c>
      <c r="X38" s="187" t="s">
        <v>24</v>
      </c>
      <c r="Y38" s="187" t="s">
        <v>24</v>
      </c>
      <c r="Z38" s="187" t="s">
        <v>24</v>
      </c>
      <c r="AA38" s="187" t="s">
        <v>24</v>
      </c>
      <c r="AB38" s="187" t="s">
        <v>24</v>
      </c>
      <c r="AC38" s="187" t="s">
        <v>24</v>
      </c>
      <c r="AD38" s="187" t="s">
        <v>24</v>
      </c>
      <c r="AE38" s="187" t="s">
        <v>24</v>
      </c>
      <c r="AF38" s="187" t="s">
        <v>24</v>
      </c>
      <c r="AG38" s="187" t="s">
        <v>24</v>
      </c>
      <c r="AH38" s="187" t="s">
        <v>24</v>
      </c>
      <c r="AI38" s="187" t="s">
        <v>24</v>
      </c>
      <c r="AJ38" s="187" t="s">
        <v>24</v>
      </c>
      <c r="AK38" s="308" t="s">
        <v>146</v>
      </c>
      <c r="AL38" s="309"/>
      <c r="AM38" s="309"/>
      <c r="AN38" s="309"/>
      <c r="AO38" s="310"/>
    </row>
    <row r="39" spans="1:41" ht="15">
      <c r="A39" s="187">
        <v>31</v>
      </c>
      <c r="B39" s="326" t="s">
        <v>50</v>
      </c>
      <c r="C39" s="327"/>
      <c r="D39" s="328"/>
      <c r="E39" s="195"/>
      <c r="F39" s="190"/>
      <c r="G39" s="187" t="s">
        <v>24</v>
      </c>
      <c r="H39" s="187" t="s">
        <v>24</v>
      </c>
      <c r="I39" s="187" t="s">
        <v>24</v>
      </c>
      <c r="J39" s="187" t="s">
        <v>24</v>
      </c>
      <c r="K39" s="187" t="s">
        <v>24</v>
      </c>
      <c r="L39" s="187" t="s">
        <v>24</v>
      </c>
      <c r="M39" s="187" t="s">
        <v>24</v>
      </c>
      <c r="N39" s="187" t="s">
        <v>24</v>
      </c>
      <c r="O39" s="187" t="s">
        <v>24</v>
      </c>
      <c r="P39" s="187" t="s">
        <v>24</v>
      </c>
      <c r="Q39" s="198" t="s">
        <v>24</v>
      </c>
      <c r="R39" s="198" t="s">
        <v>24</v>
      </c>
      <c r="S39" s="198" t="s">
        <v>24</v>
      </c>
      <c r="T39" s="198" t="s">
        <v>24</v>
      </c>
      <c r="U39" s="198" t="s">
        <v>24</v>
      </c>
      <c r="V39" s="187" t="s">
        <v>24</v>
      </c>
      <c r="W39" s="187" t="s">
        <v>24</v>
      </c>
      <c r="X39" s="187" t="s">
        <v>24</v>
      </c>
      <c r="Y39" s="187" t="s">
        <v>24</v>
      </c>
      <c r="Z39" s="187" t="s">
        <v>24</v>
      </c>
      <c r="AA39" s="187" t="s">
        <v>24</v>
      </c>
      <c r="AB39" s="187" t="s">
        <v>24</v>
      </c>
      <c r="AC39" s="187" t="s">
        <v>24</v>
      </c>
      <c r="AD39" s="187" t="s">
        <v>24</v>
      </c>
      <c r="AE39" s="187" t="s">
        <v>24</v>
      </c>
      <c r="AF39" s="187" t="s">
        <v>24</v>
      </c>
      <c r="AG39" s="187" t="s">
        <v>24</v>
      </c>
      <c r="AH39" s="187" t="s">
        <v>24</v>
      </c>
      <c r="AI39" s="187" t="s">
        <v>24</v>
      </c>
      <c r="AJ39" s="187" t="s">
        <v>24</v>
      </c>
      <c r="AK39" s="191" t="s">
        <v>24</v>
      </c>
      <c r="AL39" s="43" t="s">
        <v>24</v>
      </c>
      <c r="AM39" s="43" t="s">
        <v>24</v>
      </c>
      <c r="AN39" s="43" t="s">
        <v>24</v>
      </c>
      <c r="AO39" s="43" t="s">
        <v>24</v>
      </c>
    </row>
    <row r="40" spans="1:41" ht="15">
      <c r="A40" s="187">
        <v>32</v>
      </c>
      <c r="B40" s="304" t="s">
        <v>51</v>
      </c>
      <c r="C40" s="304"/>
      <c r="D40" s="305" t="s">
        <v>241</v>
      </c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6"/>
      <c r="AJ40" s="306"/>
      <c r="AK40" s="306"/>
      <c r="AL40" s="306"/>
      <c r="AM40" s="306"/>
      <c r="AN40" s="306"/>
      <c r="AO40" s="307"/>
    </row>
    <row r="41" spans="1:41" ht="52.5" customHeight="1">
      <c r="A41" s="187">
        <v>33</v>
      </c>
      <c r="B41" s="311" t="s">
        <v>92</v>
      </c>
      <c r="C41" s="311"/>
      <c r="D41" s="120" t="s">
        <v>53</v>
      </c>
      <c r="E41" s="192" t="s">
        <v>141</v>
      </c>
      <c r="F41" s="190" t="s">
        <v>140</v>
      </c>
      <c r="G41" s="187" t="s">
        <v>24</v>
      </c>
      <c r="H41" s="187" t="s">
        <v>24</v>
      </c>
      <c r="I41" s="187" t="s">
        <v>24</v>
      </c>
      <c r="J41" s="187" t="s">
        <v>24</v>
      </c>
      <c r="K41" s="187" t="s">
        <v>24</v>
      </c>
      <c r="L41" s="187" t="s">
        <v>24</v>
      </c>
      <c r="M41" s="187" t="s">
        <v>24</v>
      </c>
      <c r="N41" s="187" t="s">
        <v>24</v>
      </c>
      <c r="O41" s="187" t="s">
        <v>24</v>
      </c>
      <c r="P41" s="187" t="s">
        <v>24</v>
      </c>
      <c r="Q41" s="198" t="s">
        <v>24</v>
      </c>
      <c r="R41" s="198" t="s">
        <v>24</v>
      </c>
      <c r="S41" s="198" t="s">
        <v>24</v>
      </c>
      <c r="T41" s="198" t="s">
        <v>24</v>
      </c>
      <c r="U41" s="198" t="s">
        <v>24</v>
      </c>
      <c r="V41" s="187" t="s">
        <v>24</v>
      </c>
      <c r="W41" s="187" t="s">
        <v>24</v>
      </c>
      <c r="X41" s="187" t="s">
        <v>24</v>
      </c>
      <c r="Y41" s="187" t="s">
        <v>24</v>
      </c>
      <c r="Z41" s="187" t="s">
        <v>24</v>
      </c>
      <c r="AA41" s="187" t="s">
        <v>24</v>
      </c>
      <c r="AB41" s="187" t="s">
        <v>24</v>
      </c>
      <c r="AC41" s="187" t="s">
        <v>24</v>
      </c>
      <c r="AD41" s="187" t="s">
        <v>24</v>
      </c>
      <c r="AE41" s="187" t="s">
        <v>24</v>
      </c>
      <c r="AF41" s="187" t="s">
        <v>24</v>
      </c>
      <c r="AG41" s="187" t="s">
        <v>24</v>
      </c>
      <c r="AH41" s="187" t="s">
        <v>24</v>
      </c>
      <c r="AI41" s="187" t="s">
        <v>24</v>
      </c>
      <c r="AJ41" s="187" t="s">
        <v>24</v>
      </c>
      <c r="AK41" s="308" t="s">
        <v>146</v>
      </c>
      <c r="AL41" s="309"/>
      <c r="AM41" s="309"/>
      <c r="AN41" s="309"/>
      <c r="AO41" s="310"/>
    </row>
    <row r="42" spans="1:41" ht="117" customHeight="1">
      <c r="A42" s="187">
        <v>34</v>
      </c>
      <c r="B42" s="292" t="s">
        <v>54</v>
      </c>
      <c r="C42" s="292"/>
      <c r="D42" s="120" t="s">
        <v>208</v>
      </c>
      <c r="E42" s="192" t="s">
        <v>56</v>
      </c>
      <c r="F42" s="190" t="s">
        <v>89</v>
      </c>
      <c r="G42" s="187" t="s">
        <v>24</v>
      </c>
      <c r="H42" s="187" t="s">
        <v>24</v>
      </c>
      <c r="I42" s="187" t="s">
        <v>24</v>
      </c>
      <c r="J42" s="187" t="s">
        <v>24</v>
      </c>
      <c r="K42" s="187" t="s">
        <v>24</v>
      </c>
      <c r="L42" s="187" t="s">
        <v>24</v>
      </c>
      <c r="M42" s="187" t="s">
        <v>24</v>
      </c>
      <c r="N42" s="187" t="s">
        <v>24</v>
      </c>
      <c r="O42" s="187" t="s">
        <v>24</v>
      </c>
      <c r="P42" s="187" t="s">
        <v>24</v>
      </c>
      <c r="Q42" s="198" t="s">
        <v>24</v>
      </c>
      <c r="R42" s="198" t="s">
        <v>24</v>
      </c>
      <c r="S42" s="198" t="s">
        <v>24</v>
      </c>
      <c r="T42" s="198" t="s">
        <v>24</v>
      </c>
      <c r="U42" s="198" t="s">
        <v>24</v>
      </c>
      <c r="V42" s="187" t="s">
        <v>24</v>
      </c>
      <c r="W42" s="187" t="s">
        <v>24</v>
      </c>
      <c r="X42" s="187" t="s">
        <v>24</v>
      </c>
      <c r="Y42" s="187" t="s">
        <v>24</v>
      </c>
      <c r="Z42" s="187" t="s">
        <v>24</v>
      </c>
      <c r="AA42" s="187" t="s">
        <v>24</v>
      </c>
      <c r="AB42" s="187" t="s">
        <v>24</v>
      </c>
      <c r="AC42" s="187" t="s">
        <v>24</v>
      </c>
      <c r="AD42" s="187" t="s">
        <v>24</v>
      </c>
      <c r="AE42" s="187" t="s">
        <v>24</v>
      </c>
      <c r="AF42" s="187" t="s">
        <v>24</v>
      </c>
      <c r="AG42" s="187" t="s">
        <v>24</v>
      </c>
      <c r="AH42" s="187" t="s">
        <v>24</v>
      </c>
      <c r="AI42" s="187" t="s">
        <v>24</v>
      </c>
      <c r="AJ42" s="187" t="s">
        <v>24</v>
      </c>
      <c r="AK42" s="308" t="s">
        <v>106</v>
      </c>
      <c r="AL42" s="309"/>
      <c r="AM42" s="309"/>
      <c r="AN42" s="309"/>
      <c r="AO42" s="310"/>
    </row>
    <row r="43" spans="1:41" ht="104.25" customHeight="1">
      <c r="A43" s="187">
        <v>35</v>
      </c>
      <c r="B43" s="292" t="s">
        <v>57</v>
      </c>
      <c r="C43" s="292"/>
      <c r="D43" s="120" t="s">
        <v>197</v>
      </c>
      <c r="E43" s="192" t="s">
        <v>237</v>
      </c>
      <c r="F43" s="190" t="s">
        <v>89</v>
      </c>
      <c r="G43" s="187" t="s">
        <v>24</v>
      </c>
      <c r="H43" s="187" t="s">
        <v>24</v>
      </c>
      <c r="I43" s="187" t="s">
        <v>24</v>
      </c>
      <c r="J43" s="187" t="s">
        <v>24</v>
      </c>
      <c r="K43" s="187" t="s">
        <v>24</v>
      </c>
      <c r="L43" s="187" t="s">
        <v>24</v>
      </c>
      <c r="M43" s="187" t="s">
        <v>24</v>
      </c>
      <c r="N43" s="187" t="s">
        <v>24</v>
      </c>
      <c r="O43" s="187" t="s">
        <v>24</v>
      </c>
      <c r="P43" s="187" t="s">
        <v>24</v>
      </c>
      <c r="Q43" s="198" t="s">
        <v>24</v>
      </c>
      <c r="R43" s="198" t="s">
        <v>24</v>
      </c>
      <c r="S43" s="198" t="s">
        <v>24</v>
      </c>
      <c r="T43" s="198" t="s">
        <v>24</v>
      </c>
      <c r="U43" s="198" t="s">
        <v>24</v>
      </c>
      <c r="V43" s="187" t="s">
        <v>24</v>
      </c>
      <c r="W43" s="187" t="s">
        <v>24</v>
      </c>
      <c r="X43" s="187" t="s">
        <v>24</v>
      </c>
      <c r="Y43" s="187" t="s">
        <v>24</v>
      </c>
      <c r="Z43" s="187" t="s">
        <v>24</v>
      </c>
      <c r="AA43" s="187" t="s">
        <v>24</v>
      </c>
      <c r="AB43" s="187" t="s">
        <v>24</v>
      </c>
      <c r="AC43" s="187" t="s">
        <v>24</v>
      </c>
      <c r="AD43" s="187" t="s">
        <v>24</v>
      </c>
      <c r="AE43" s="187" t="s">
        <v>24</v>
      </c>
      <c r="AF43" s="187" t="s">
        <v>24</v>
      </c>
      <c r="AG43" s="187" t="s">
        <v>24</v>
      </c>
      <c r="AH43" s="187" t="s">
        <v>24</v>
      </c>
      <c r="AI43" s="187" t="s">
        <v>24</v>
      </c>
      <c r="AJ43" s="187" t="s">
        <v>24</v>
      </c>
      <c r="AK43" s="308" t="s">
        <v>146</v>
      </c>
      <c r="AL43" s="309"/>
      <c r="AM43" s="309"/>
      <c r="AN43" s="309"/>
      <c r="AO43" s="310"/>
    </row>
    <row r="44" spans="1:41" ht="78.75" customHeight="1">
      <c r="A44" s="187">
        <v>36</v>
      </c>
      <c r="B44" s="292" t="s">
        <v>59</v>
      </c>
      <c r="C44" s="292"/>
      <c r="D44" s="120" t="s">
        <v>198</v>
      </c>
      <c r="E44" s="192" t="s">
        <v>237</v>
      </c>
      <c r="F44" s="190" t="s">
        <v>89</v>
      </c>
      <c r="G44" s="187" t="s">
        <v>24</v>
      </c>
      <c r="H44" s="187" t="s">
        <v>24</v>
      </c>
      <c r="I44" s="187" t="s">
        <v>24</v>
      </c>
      <c r="J44" s="187" t="s">
        <v>24</v>
      </c>
      <c r="K44" s="187" t="s">
        <v>24</v>
      </c>
      <c r="L44" s="187" t="s">
        <v>24</v>
      </c>
      <c r="M44" s="187" t="s">
        <v>24</v>
      </c>
      <c r="N44" s="187" t="s">
        <v>24</v>
      </c>
      <c r="O44" s="187" t="s">
        <v>24</v>
      </c>
      <c r="P44" s="187" t="s">
        <v>24</v>
      </c>
      <c r="Q44" s="198" t="s">
        <v>24</v>
      </c>
      <c r="R44" s="198" t="s">
        <v>24</v>
      </c>
      <c r="S44" s="198" t="s">
        <v>24</v>
      </c>
      <c r="T44" s="198" t="s">
        <v>24</v>
      </c>
      <c r="U44" s="198" t="s">
        <v>24</v>
      </c>
      <c r="V44" s="187" t="s">
        <v>24</v>
      </c>
      <c r="W44" s="187" t="s">
        <v>24</v>
      </c>
      <c r="X44" s="187" t="s">
        <v>24</v>
      </c>
      <c r="Y44" s="187" t="s">
        <v>24</v>
      </c>
      <c r="Z44" s="187" t="s">
        <v>24</v>
      </c>
      <c r="AA44" s="187" t="s">
        <v>24</v>
      </c>
      <c r="AB44" s="187" t="s">
        <v>24</v>
      </c>
      <c r="AC44" s="187" t="s">
        <v>24</v>
      </c>
      <c r="AD44" s="187" t="s">
        <v>24</v>
      </c>
      <c r="AE44" s="187" t="s">
        <v>24</v>
      </c>
      <c r="AF44" s="187" t="s">
        <v>24</v>
      </c>
      <c r="AG44" s="187" t="s">
        <v>24</v>
      </c>
      <c r="AH44" s="187" t="s">
        <v>24</v>
      </c>
      <c r="AI44" s="187" t="s">
        <v>24</v>
      </c>
      <c r="AJ44" s="187" t="s">
        <v>24</v>
      </c>
      <c r="AK44" s="308" t="s">
        <v>146</v>
      </c>
      <c r="AL44" s="309"/>
      <c r="AM44" s="309"/>
      <c r="AN44" s="309"/>
      <c r="AO44" s="310"/>
    </row>
    <row r="45" spans="1:41" ht="15">
      <c r="A45" s="187">
        <v>37</v>
      </c>
      <c r="B45" s="320" t="s">
        <v>61</v>
      </c>
      <c r="C45" s="321"/>
      <c r="D45" s="322"/>
      <c r="E45" s="194"/>
      <c r="F45" s="190"/>
      <c r="G45" s="51" t="s">
        <v>24</v>
      </c>
      <c r="H45" s="51" t="s">
        <v>24</v>
      </c>
      <c r="I45" s="51" t="s">
        <v>24</v>
      </c>
      <c r="J45" s="51" t="s">
        <v>24</v>
      </c>
      <c r="K45" s="51" t="s">
        <v>24</v>
      </c>
      <c r="L45" s="51" t="s">
        <v>24</v>
      </c>
      <c r="M45" s="51" t="s">
        <v>24</v>
      </c>
      <c r="N45" s="51" t="s">
        <v>24</v>
      </c>
      <c r="O45" s="51" t="s">
        <v>24</v>
      </c>
      <c r="P45" s="51" t="s">
        <v>24</v>
      </c>
      <c r="Q45" s="51" t="s">
        <v>24</v>
      </c>
      <c r="R45" s="51" t="s">
        <v>24</v>
      </c>
      <c r="S45" s="51" t="s">
        <v>24</v>
      </c>
      <c r="T45" s="51" t="s">
        <v>24</v>
      </c>
      <c r="U45" s="51" t="s">
        <v>24</v>
      </c>
      <c r="V45" s="51" t="s">
        <v>24</v>
      </c>
      <c r="W45" s="51" t="s">
        <v>24</v>
      </c>
      <c r="X45" s="51" t="s">
        <v>24</v>
      </c>
      <c r="Y45" s="51" t="s">
        <v>24</v>
      </c>
      <c r="Z45" s="51" t="s">
        <v>24</v>
      </c>
      <c r="AA45" s="51" t="s">
        <v>24</v>
      </c>
      <c r="AB45" s="51" t="s">
        <v>24</v>
      </c>
      <c r="AC45" s="51" t="s">
        <v>24</v>
      </c>
      <c r="AD45" s="51" t="s">
        <v>24</v>
      </c>
      <c r="AE45" s="51" t="s">
        <v>24</v>
      </c>
      <c r="AF45" s="51" t="s">
        <v>24</v>
      </c>
      <c r="AG45" s="51" t="s">
        <v>24</v>
      </c>
      <c r="AH45" s="51" t="s">
        <v>24</v>
      </c>
      <c r="AI45" s="51" t="s">
        <v>24</v>
      </c>
      <c r="AJ45" s="51" t="s">
        <v>24</v>
      </c>
      <c r="AK45" s="51" t="s">
        <v>24</v>
      </c>
      <c r="AL45" s="51" t="s">
        <v>24</v>
      </c>
      <c r="AM45" s="51" t="s">
        <v>24</v>
      </c>
      <c r="AN45" s="51" t="s">
        <v>24</v>
      </c>
      <c r="AO45" s="51" t="s">
        <v>24</v>
      </c>
    </row>
    <row r="46" spans="1:41" ht="15">
      <c r="A46" s="187">
        <v>38</v>
      </c>
      <c r="B46" s="304" t="s">
        <v>62</v>
      </c>
      <c r="C46" s="304"/>
      <c r="D46" s="305" t="s">
        <v>63</v>
      </c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  <c r="AN46" s="306"/>
      <c r="AO46" s="307"/>
    </row>
    <row r="47" spans="1:41" ht="194.25" customHeight="1">
      <c r="A47" s="187">
        <v>39</v>
      </c>
      <c r="B47" s="289" t="s">
        <v>64</v>
      </c>
      <c r="C47" s="289"/>
      <c r="D47" s="120" t="s">
        <v>65</v>
      </c>
      <c r="E47" s="192" t="s">
        <v>265</v>
      </c>
      <c r="F47" s="190" t="s">
        <v>89</v>
      </c>
      <c r="G47" s="187" t="s">
        <v>24</v>
      </c>
      <c r="H47" s="187" t="s">
        <v>24</v>
      </c>
      <c r="I47" s="187" t="s">
        <v>24</v>
      </c>
      <c r="J47" s="187" t="s">
        <v>24</v>
      </c>
      <c r="K47" s="187" t="s">
        <v>24</v>
      </c>
      <c r="L47" s="187" t="s">
        <v>24</v>
      </c>
      <c r="M47" s="187" t="s">
        <v>24</v>
      </c>
      <c r="N47" s="187" t="s">
        <v>24</v>
      </c>
      <c r="O47" s="187" t="s">
        <v>24</v>
      </c>
      <c r="P47" s="187" t="s">
        <v>24</v>
      </c>
      <c r="Q47" s="198" t="s">
        <v>24</v>
      </c>
      <c r="R47" s="198" t="s">
        <v>24</v>
      </c>
      <c r="S47" s="198" t="s">
        <v>24</v>
      </c>
      <c r="T47" s="198" t="s">
        <v>24</v>
      </c>
      <c r="U47" s="198" t="s">
        <v>24</v>
      </c>
      <c r="V47" s="187" t="s">
        <v>24</v>
      </c>
      <c r="W47" s="187" t="s">
        <v>24</v>
      </c>
      <c r="X47" s="187" t="s">
        <v>24</v>
      </c>
      <c r="Y47" s="187" t="s">
        <v>24</v>
      </c>
      <c r="Z47" s="187" t="s">
        <v>24</v>
      </c>
      <c r="AA47" s="187" t="s">
        <v>24</v>
      </c>
      <c r="AB47" s="187" t="s">
        <v>24</v>
      </c>
      <c r="AC47" s="187" t="s">
        <v>24</v>
      </c>
      <c r="AD47" s="187" t="s">
        <v>24</v>
      </c>
      <c r="AE47" s="187" t="s">
        <v>24</v>
      </c>
      <c r="AF47" s="187" t="s">
        <v>24</v>
      </c>
      <c r="AG47" s="187" t="s">
        <v>24</v>
      </c>
      <c r="AH47" s="187" t="s">
        <v>24</v>
      </c>
      <c r="AI47" s="187" t="s">
        <v>24</v>
      </c>
      <c r="AJ47" s="187" t="s">
        <v>24</v>
      </c>
      <c r="AK47" s="308" t="s">
        <v>146</v>
      </c>
      <c r="AL47" s="309"/>
      <c r="AM47" s="309"/>
      <c r="AN47" s="309"/>
      <c r="AO47" s="310"/>
    </row>
    <row r="48" spans="1:41" ht="158.25" customHeight="1">
      <c r="A48" s="187">
        <v>40</v>
      </c>
      <c r="B48" s="289" t="s">
        <v>67</v>
      </c>
      <c r="C48" s="289"/>
      <c r="D48" s="120" t="s">
        <v>68</v>
      </c>
      <c r="E48" s="192" t="s">
        <v>266</v>
      </c>
      <c r="F48" s="190" t="s">
        <v>89</v>
      </c>
      <c r="G48" s="187" t="s">
        <v>24</v>
      </c>
      <c r="H48" s="187" t="s">
        <v>24</v>
      </c>
      <c r="I48" s="187" t="s">
        <v>24</v>
      </c>
      <c r="J48" s="187" t="s">
        <v>24</v>
      </c>
      <c r="K48" s="187" t="s">
        <v>24</v>
      </c>
      <c r="L48" s="187" t="s">
        <v>24</v>
      </c>
      <c r="M48" s="187" t="s">
        <v>24</v>
      </c>
      <c r="N48" s="187" t="s">
        <v>24</v>
      </c>
      <c r="O48" s="187" t="s">
        <v>24</v>
      </c>
      <c r="P48" s="187" t="s">
        <v>24</v>
      </c>
      <c r="Q48" s="198" t="s">
        <v>24</v>
      </c>
      <c r="R48" s="198" t="s">
        <v>24</v>
      </c>
      <c r="S48" s="198" t="s">
        <v>24</v>
      </c>
      <c r="T48" s="198" t="s">
        <v>24</v>
      </c>
      <c r="U48" s="198" t="s">
        <v>24</v>
      </c>
      <c r="V48" s="187" t="s">
        <v>24</v>
      </c>
      <c r="W48" s="187" t="s">
        <v>24</v>
      </c>
      <c r="X48" s="187" t="s">
        <v>24</v>
      </c>
      <c r="Y48" s="187" t="s">
        <v>24</v>
      </c>
      <c r="Z48" s="187" t="s">
        <v>24</v>
      </c>
      <c r="AA48" s="187" t="s">
        <v>24</v>
      </c>
      <c r="AB48" s="187" t="s">
        <v>24</v>
      </c>
      <c r="AC48" s="187" t="s">
        <v>24</v>
      </c>
      <c r="AD48" s="187" t="s">
        <v>24</v>
      </c>
      <c r="AE48" s="187" t="s">
        <v>24</v>
      </c>
      <c r="AF48" s="187" t="s">
        <v>24</v>
      </c>
      <c r="AG48" s="187" t="s">
        <v>24</v>
      </c>
      <c r="AH48" s="187" t="s">
        <v>24</v>
      </c>
      <c r="AI48" s="187" t="s">
        <v>24</v>
      </c>
      <c r="AJ48" s="187" t="s">
        <v>24</v>
      </c>
      <c r="AK48" s="308" t="s">
        <v>146</v>
      </c>
      <c r="AL48" s="309"/>
      <c r="AM48" s="309"/>
      <c r="AN48" s="309"/>
      <c r="AO48" s="310"/>
    </row>
    <row r="49" spans="1:41" ht="159" customHeight="1">
      <c r="A49" s="187">
        <v>41</v>
      </c>
      <c r="B49" s="289" t="s">
        <v>69</v>
      </c>
      <c r="C49" s="289"/>
      <c r="D49" s="120" t="s">
        <v>70</v>
      </c>
      <c r="E49" s="192" t="s">
        <v>267</v>
      </c>
      <c r="F49" s="190" t="s">
        <v>171</v>
      </c>
      <c r="G49" s="187" t="s">
        <v>24</v>
      </c>
      <c r="H49" s="187" t="s">
        <v>24</v>
      </c>
      <c r="I49" s="187" t="s">
        <v>24</v>
      </c>
      <c r="J49" s="187" t="s">
        <v>24</v>
      </c>
      <c r="K49" s="187" t="s">
        <v>24</v>
      </c>
      <c r="L49" s="187" t="s">
        <v>24</v>
      </c>
      <c r="M49" s="187" t="s">
        <v>24</v>
      </c>
      <c r="N49" s="187" t="s">
        <v>24</v>
      </c>
      <c r="O49" s="187" t="s">
        <v>24</v>
      </c>
      <c r="P49" s="187" t="s">
        <v>24</v>
      </c>
      <c r="Q49" s="198" t="s">
        <v>24</v>
      </c>
      <c r="R49" s="198" t="s">
        <v>24</v>
      </c>
      <c r="S49" s="198" t="s">
        <v>24</v>
      </c>
      <c r="T49" s="198" t="s">
        <v>24</v>
      </c>
      <c r="U49" s="198" t="s">
        <v>24</v>
      </c>
      <c r="V49" s="187" t="s">
        <v>24</v>
      </c>
      <c r="W49" s="187" t="s">
        <v>24</v>
      </c>
      <c r="X49" s="187" t="s">
        <v>24</v>
      </c>
      <c r="Y49" s="187" t="s">
        <v>24</v>
      </c>
      <c r="Z49" s="187" t="s">
        <v>24</v>
      </c>
      <c r="AA49" s="187" t="s">
        <v>24</v>
      </c>
      <c r="AB49" s="187" t="s">
        <v>24</v>
      </c>
      <c r="AC49" s="187" t="s">
        <v>24</v>
      </c>
      <c r="AD49" s="187" t="s">
        <v>24</v>
      </c>
      <c r="AE49" s="187" t="s">
        <v>24</v>
      </c>
      <c r="AF49" s="187" t="s">
        <v>24</v>
      </c>
      <c r="AG49" s="187" t="s">
        <v>24</v>
      </c>
      <c r="AH49" s="187" t="s">
        <v>24</v>
      </c>
      <c r="AI49" s="187" t="s">
        <v>24</v>
      </c>
      <c r="AJ49" s="187" t="s">
        <v>24</v>
      </c>
      <c r="AK49" s="308" t="s">
        <v>146</v>
      </c>
      <c r="AL49" s="309"/>
      <c r="AM49" s="309"/>
      <c r="AN49" s="309"/>
      <c r="AO49" s="310"/>
    </row>
    <row r="50" spans="1:41" ht="15">
      <c r="A50" s="187">
        <v>42</v>
      </c>
      <c r="B50" s="329" t="s">
        <v>71</v>
      </c>
      <c r="C50" s="330"/>
      <c r="D50" s="331"/>
      <c r="E50" s="194"/>
      <c r="F50" s="190"/>
      <c r="G50" s="187" t="s">
        <v>24</v>
      </c>
      <c r="H50" s="187" t="s">
        <v>24</v>
      </c>
      <c r="I50" s="187" t="s">
        <v>24</v>
      </c>
      <c r="J50" s="187" t="s">
        <v>24</v>
      </c>
      <c r="K50" s="187" t="s">
        <v>24</v>
      </c>
      <c r="L50" s="187" t="s">
        <v>24</v>
      </c>
      <c r="M50" s="187" t="s">
        <v>24</v>
      </c>
      <c r="N50" s="187" t="s">
        <v>24</v>
      </c>
      <c r="O50" s="187" t="s">
        <v>24</v>
      </c>
      <c r="P50" s="187" t="s">
        <v>24</v>
      </c>
      <c r="Q50" s="198" t="s">
        <v>24</v>
      </c>
      <c r="R50" s="198" t="s">
        <v>24</v>
      </c>
      <c r="S50" s="198" t="s">
        <v>24</v>
      </c>
      <c r="T50" s="198" t="s">
        <v>24</v>
      </c>
      <c r="U50" s="198" t="s">
        <v>24</v>
      </c>
      <c r="V50" s="187" t="s">
        <v>24</v>
      </c>
      <c r="W50" s="187" t="s">
        <v>24</v>
      </c>
      <c r="X50" s="187" t="s">
        <v>24</v>
      </c>
      <c r="Y50" s="187" t="s">
        <v>24</v>
      </c>
      <c r="Z50" s="187" t="s">
        <v>24</v>
      </c>
      <c r="AA50" s="187" t="s">
        <v>24</v>
      </c>
      <c r="AB50" s="187" t="s">
        <v>24</v>
      </c>
      <c r="AC50" s="187" t="s">
        <v>24</v>
      </c>
      <c r="AD50" s="187" t="s">
        <v>24</v>
      </c>
      <c r="AE50" s="187" t="s">
        <v>24</v>
      </c>
      <c r="AF50" s="187" t="s">
        <v>24</v>
      </c>
      <c r="AG50" s="187" t="s">
        <v>24</v>
      </c>
      <c r="AH50" s="187" t="s">
        <v>24</v>
      </c>
      <c r="AI50" s="187" t="s">
        <v>24</v>
      </c>
      <c r="AJ50" s="187" t="s">
        <v>24</v>
      </c>
      <c r="AK50" s="191" t="s">
        <v>24</v>
      </c>
      <c r="AL50" s="43" t="s">
        <v>24</v>
      </c>
      <c r="AM50" s="43" t="s">
        <v>24</v>
      </c>
      <c r="AN50" s="43" t="s">
        <v>24</v>
      </c>
      <c r="AO50" s="43" t="s">
        <v>24</v>
      </c>
    </row>
    <row r="51" spans="1:41" ht="15">
      <c r="A51" s="187">
        <v>43</v>
      </c>
      <c r="B51" s="293" t="s">
        <v>72</v>
      </c>
      <c r="C51" s="293"/>
      <c r="D51" s="305" t="s">
        <v>268</v>
      </c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306"/>
      <c r="P51" s="306"/>
      <c r="Q51" s="306"/>
      <c r="R51" s="306"/>
      <c r="S51" s="306"/>
      <c r="T51" s="306"/>
      <c r="U51" s="306"/>
      <c r="V51" s="306"/>
      <c r="W51" s="306"/>
      <c r="X51" s="306"/>
      <c r="Y51" s="306"/>
      <c r="Z51" s="306"/>
      <c r="AA51" s="306"/>
      <c r="AB51" s="306"/>
      <c r="AC51" s="306"/>
      <c r="AD51" s="306"/>
      <c r="AE51" s="306"/>
      <c r="AF51" s="306"/>
      <c r="AG51" s="306"/>
      <c r="AH51" s="306"/>
      <c r="AI51" s="306"/>
      <c r="AJ51" s="306"/>
      <c r="AK51" s="306"/>
      <c r="AL51" s="306"/>
      <c r="AM51" s="306"/>
      <c r="AN51" s="306"/>
      <c r="AO51" s="307"/>
    </row>
    <row r="52" spans="1:41" ht="38.25">
      <c r="A52" s="187">
        <v>44</v>
      </c>
      <c r="B52" s="311" t="s">
        <v>88</v>
      </c>
      <c r="C52" s="311"/>
      <c r="D52" s="131" t="s">
        <v>256</v>
      </c>
      <c r="E52" s="300" t="s">
        <v>269</v>
      </c>
      <c r="F52" s="190" t="s">
        <v>89</v>
      </c>
      <c r="G52" s="47">
        <v>10629</v>
      </c>
      <c r="H52" s="47">
        <v>10629</v>
      </c>
      <c r="I52" s="47">
        <v>0</v>
      </c>
      <c r="J52" s="47">
        <v>0</v>
      </c>
      <c r="K52" s="47">
        <v>0</v>
      </c>
      <c r="L52" s="47">
        <f>M52+N52+O52+P52</f>
        <v>9263</v>
      </c>
      <c r="M52" s="47">
        <f>9349-52-34</f>
        <v>9263</v>
      </c>
      <c r="N52" s="47">
        <v>0</v>
      </c>
      <c r="O52" s="47">
        <v>0</v>
      </c>
      <c r="P52" s="47">
        <v>0</v>
      </c>
      <c r="Q52" s="86">
        <f>U52+T52+S52+R52</f>
        <v>15971</v>
      </c>
      <c r="R52" s="86">
        <f>8678-22+7347-32</f>
        <v>15971</v>
      </c>
      <c r="S52" s="86">
        <v>0</v>
      </c>
      <c r="T52" s="86">
        <v>0</v>
      </c>
      <c r="U52" s="86">
        <v>0</v>
      </c>
      <c r="V52" s="86">
        <f>Z52+Y52+X52+W52</f>
        <v>39294.300000000003</v>
      </c>
      <c r="W52" s="47">
        <v>39294.300000000003</v>
      </c>
      <c r="X52" s="47">
        <v>0</v>
      </c>
      <c r="Y52" s="47">
        <v>0</v>
      </c>
      <c r="Z52" s="47">
        <v>0</v>
      </c>
      <c r="AA52" s="86">
        <f>AE52+AD52+AC52+AB52</f>
        <v>35058</v>
      </c>
      <c r="AB52" s="47">
        <v>35058</v>
      </c>
      <c r="AC52" s="47">
        <v>0</v>
      </c>
      <c r="AD52" s="47">
        <v>0</v>
      </c>
      <c r="AE52" s="47">
        <v>0</v>
      </c>
      <c r="AF52" s="47">
        <f>AG52+AH52+AI52+AJ52</f>
        <v>36142</v>
      </c>
      <c r="AG52" s="48">
        <v>36142</v>
      </c>
      <c r="AH52" s="48">
        <v>0</v>
      </c>
      <c r="AI52" s="48">
        <v>0</v>
      </c>
      <c r="AJ52" s="48">
        <v>0</v>
      </c>
      <c r="AK52" s="69">
        <f>AL52+AM52+AN52+AO52</f>
        <v>146357.29999999999</v>
      </c>
      <c r="AL52" s="125">
        <f>H52+M52+R52+W52+AB52+AG52</f>
        <v>146357.29999999999</v>
      </c>
      <c r="AM52" s="49">
        <f t="shared" ref="AL52:AO64" si="7">I52+N52+S52+X52+AC52+AH52</f>
        <v>0</v>
      </c>
      <c r="AN52" s="49">
        <f t="shared" si="7"/>
        <v>0</v>
      </c>
      <c r="AO52" s="49">
        <f t="shared" si="7"/>
        <v>0</v>
      </c>
    </row>
    <row r="53" spans="1:41" ht="72.75" customHeight="1">
      <c r="A53" s="187">
        <v>45</v>
      </c>
      <c r="B53" s="197"/>
      <c r="C53" s="197"/>
      <c r="D53" s="190"/>
      <c r="E53" s="301"/>
      <c r="F53" s="190" t="s">
        <v>147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f>M53+N53+O53+P53</f>
        <v>613</v>
      </c>
      <c r="M53" s="47">
        <v>613</v>
      </c>
      <c r="N53" s="47">
        <v>0</v>
      </c>
      <c r="O53" s="47">
        <v>0</v>
      </c>
      <c r="P53" s="47">
        <v>0</v>
      </c>
      <c r="Q53" s="86">
        <v>0</v>
      </c>
      <c r="R53" s="86">
        <v>0</v>
      </c>
      <c r="S53" s="86">
        <v>0</v>
      </c>
      <c r="T53" s="86">
        <v>0</v>
      </c>
      <c r="U53" s="86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8">
        <v>0</v>
      </c>
      <c r="AI53" s="48">
        <v>0</v>
      </c>
      <c r="AJ53" s="48">
        <v>0</v>
      </c>
      <c r="AK53" s="69">
        <f>AL53+AM53+AN53+AO53</f>
        <v>613</v>
      </c>
      <c r="AL53" s="125">
        <f t="shared" si="7"/>
        <v>613</v>
      </c>
      <c r="AM53" s="49">
        <v>0</v>
      </c>
      <c r="AN53" s="49">
        <v>0</v>
      </c>
      <c r="AO53" s="49">
        <v>0</v>
      </c>
    </row>
    <row r="54" spans="1:41" ht="72.75" customHeight="1">
      <c r="A54" s="186">
        <v>46</v>
      </c>
      <c r="B54" s="201" t="s">
        <v>242</v>
      </c>
      <c r="C54" s="201" t="s">
        <v>240</v>
      </c>
      <c r="D54" s="200" t="s">
        <v>219</v>
      </c>
      <c r="E54" s="199" t="s">
        <v>240</v>
      </c>
      <c r="F54" s="186" t="s">
        <v>223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97">
        <v>0</v>
      </c>
      <c r="R54" s="97">
        <v>0</v>
      </c>
      <c r="S54" s="97">
        <v>0</v>
      </c>
      <c r="T54" s="97">
        <v>0</v>
      </c>
      <c r="U54" s="97">
        <v>0</v>
      </c>
      <c r="V54" s="26">
        <f>W54+X54+Y54+Z54</f>
        <v>12</v>
      </c>
      <c r="W54" s="26">
        <v>12</v>
      </c>
      <c r="X54" s="26">
        <v>0</v>
      </c>
      <c r="Y54" s="26">
        <v>0</v>
      </c>
      <c r="Z54" s="26">
        <v>0</v>
      </c>
      <c r="AA54" s="26">
        <f>AB54+AC54+AD54+AE54</f>
        <v>11</v>
      </c>
      <c r="AB54" s="26">
        <v>11</v>
      </c>
      <c r="AC54" s="26">
        <v>0</v>
      </c>
      <c r="AD54" s="26">
        <v>0</v>
      </c>
      <c r="AE54" s="26">
        <v>0</v>
      </c>
      <c r="AF54" s="26">
        <f>AG54+AH54+AI54+AJ54</f>
        <v>12</v>
      </c>
      <c r="AG54" s="26">
        <v>12</v>
      </c>
      <c r="AH54" s="116">
        <v>0</v>
      </c>
      <c r="AI54" s="116">
        <v>0</v>
      </c>
      <c r="AJ54" s="116">
        <v>0</v>
      </c>
      <c r="AK54" s="28">
        <f>AL54+AM54+AN54+AO54</f>
        <v>35</v>
      </c>
      <c r="AL54" s="124">
        <f t="shared" si="7"/>
        <v>35</v>
      </c>
      <c r="AM54" s="75">
        <v>0</v>
      </c>
      <c r="AN54" s="75">
        <v>0</v>
      </c>
      <c r="AO54" s="75">
        <v>0</v>
      </c>
    </row>
    <row r="55" spans="1:41" ht="72.75" customHeight="1">
      <c r="A55" s="186">
        <v>47</v>
      </c>
      <c r="B55" s="201" t="s">
        <v>243</v>
      </c>
      <c r="C55" s="201" t="s">
        <v>240</v>
      </c>
      <c r="D55" s="200" t="s">
        <v>220</v>
      </c>
      <c r="E55" s="199" t="s">
        <v>240</v>
      </c>
      <c r="F55" s="186" t="s">
        <v>280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26">
        <f t="shared" ref="V55:V56" si="8">W55+X55+Y55+Z55</f>
        <v>0</v>
      </c>
      <c r="W55" s="26">
        <v>0</v>
      </c>
      <c r="X55" s="26">
        <v>0</v>
      </c>
      <c r="Y55" s="26">
        <v>0</v>
      </c>
      <c r="Z55" s="26">
        <v>0</v>
      </c>
      <c r="AA55" s="26">
        <f t="shared" ref="AA55:AA56" si="9">AB55+AC55+AD55+AE55</f>
        <v>174</v>
      </c>
      <c r="AB55" s="26">
        <v>174</v>
      </c>
      <c r="AC55" s="26">
        <v>0</v>
      </c>
      <c r="AD55" s="26">
        <v>0</v>
      </c>
      <c r="AE55" s="26">
        <v>0</v>
      </c>
      <c r="AF55" s="26">
        <f t="shared" ref="AF55:AF56" si="10">AG55+AH55+AI55+AJ55</f>
        <v>179</v>
      </c>
      <c r="AG55" s="26">
        <v>179</v>
      </c>
      <c r="AH55" s="116">
        <v>0</v>
      </c>
      <c r="AI55" s="116">
        <v>0</v>
      </c>
      <c r="AJ55" s="116">
        <v>0</v>
      </c>
      <c r="AK55" s="28">
        <f t="shared" ref="AK55:AK56" si="11">AL55+AM55+AN55+AO55</f>
        <v>353</v>
      </c>
      <c r="AL55" s="124">
        <f t="shared" si="7"/>
        <v>353</v>
      </c>
      <c r="AM55" s="75">
        <v>0</v>
      </c>
      <c r="AN55" s="75">
        <v>0</v>
      </c>
      <c r="AO55" s="75">
        <v>0</v>
      </c>
    </row>
    <row r="56" spans="1:41" ht="72.75" customHeight="1">
      <c r="A56" s="186">
        <v>48</v>
      </c>
      <c r="B56" s="201" t="s">
        <v>244</v>
      </c>
      <c r="C56" s="201" t="s">
        <v>240</v>
      </c>
      <c r="D56" s="200" t="s">
        <v>234</v>
      </c>
      <c r="E56" s="199" t="s">
        <v>240</v>
      </c>
      <c r="F56" s="186" t="s">
        <v>280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26">
        <f t="shared" si="8"/>
        <v>0</v>
      </c>
      <c r="W56" s="26">
        <v>0</v>
      </c>
      <c r="X56" s="26">
        <v>0</v>
      </c>
      <c r="Y56" s="26">
        <v>0</v>
      </c>
      <c r="Z56" s="26">
        <v>0</v>
      </c>
      <c r="AA56" s="26">
        <f t="shared" si="9"/>
        <v>30</v>
      </c>
      <c r="AB56" s="26">
        <v>30</v>
      </c>
      <c r="AC56" s="26">
        <v>0</v>
      </c>
      <c r="AD56" s="26">
        <v>0</v>
      </c>
      <c r="AE56" s="26">
        <v>0</v>
      </c>
      <c r="AF56" s="26">
        <f t="shared" si="10"/>
        <v>31</v>
      </c>
      <c r="AG56" s="26">
        <v>31</v>
      </c>
      <c r="AH56" s="116">
        <v>0</v>
      </c>
      <c r="AI56" s="116">
        <v>0</v>
      </c>
      <c r="AJ56" s="116">
        <v>0</v>
      </c>
      <c r="AK56" s="28">
        <f t="shared" si="11"/>
        <v>61</v>
      </c>
      <c r="AL56" s="124">
        <f t="shared" si="7"/>
        <v>61</v>
      </c>
      <c r="AM56" s="75">
        <v>0</v>
      </c>
      <c r="AN56" s="75">
        <v>0</v>
      </c>
      <c r="AO56" s="75">
        <v>0</v>
      </c>
    </row>
    <row r="57" spans="1:41" ht="15.75" customHeight="1">
      <c r="A57" s="187">
        <v>49</v>
      </c>
      <c r="B57" s="320" t="s">
        <v>75</v>
      </c>
      <c r="C57" s="321"/>
      <c r="D57" s="322"/>
      <c r="E57" s="194"/>
      <c r="F57" s="190"/>
      <c r="G57" s="50">
        <f>G52</f>
        <v>10629</v>
      </c>
      <c r="H57" s="50">
        <f t="shared" ref="H57:AJ57" si="12">H52</f>
        <v>10629</v>
      </c>
      <c r="I57" s="50">
        <f t="shared" si="12"/>
        <v>0</v>
      </c>
      <c r="J57" s="50">
        <f t="shared" si="12"/>
        <v>0</v>
      </c>
      <c r="K57" s="50">
        <f t="shared" si="12"/>
        <v>0</v>
      </c>
      <c r="L57" s="50">
        <f>L52</f>
        <v>9263</v>
      </c>
      <c r="M57" s="50">
        <f>M52</f>
        <v>9263</v>
      </c>
      <c r="N57" s="50">
        <f t="shared" si="12"/>
        <v>0</v>
      </c>
      <c r="O57" s="50">
        <f t="shared" si="12"/>
        <v>0</v>
      </c>
      <c r="P57" s="50">
        <f t="shared" si="12"/>
        <v>0</v>
      </c>
      <c r="Q57" s="87">
        <f t="shared" si="12"/>
        <v>15971</v>
      </c>
      <c r="R57" s="87">
        <f t="shared" si="12"/>
        <v>15971</v>
      </c>
      <c r="S57" s="87">
        <f t="shared" si="12"/>
        <v>0</v>
      </c>
      <c r="T57" s="87">
        <f t="shared" si="12"/>
        <v>0</v>
      </c>
      <c r="U57" s="87">
        <f t="shared" si="12"/>
        <v>0</v>
      </c>
      <c r="V57" s="22">
        <f>V58+V59</f>
        <v>39306.300000000003</v>
      </c>
      <c r="W57" s="22">
        <f>W58+W59</f>
        <v>39306.300000000003</v>
      </c>
      <c r="X57" s="50">
        <f t="shared" si="12"/>
        <v>0</v>
      </c>
      <c r="Y57" s="50">
        <f t="shared" si="12"/>
        <v>0</v>
      </c>
      <c r="Z57" s="50">
        <f t="shared" si="12"/>
        <v>0</v>
      </c>
      <c r="AA57" s="22">
        <f>AA58+AA59</f>
        <v>35273</v>
      </c>
      <c r="AB57" s="22">
        <f>AB58+AB59</f>
        <v>35273</v>
      </c>
      <c r="AC57" s="50">
        <f t="shared" si="12"/>
        <v>0</v>
      </c>
      <c r="AD57" s="50">
        <f t="shared" si="12"/>
        <v>0</v>
      </c>
      <c r="AE57" s="50">
        <f t="shared" si="12"/>
        <v>0</v>
      </c>
      <c r="AF57" s="22">
        <f>AF58+AF59</f>
        <v>36364</v>
      </c>
      <c r="AG57" s="22">
        <f>AG58+AG59</f>
        <v>36364</v>
      </c>
      <c r="AH57" s="50">
        <f t="shared" si="12"/>
        <v>0</v>
      </c>
      <c r="AI57" s="50">
        <f t="shared" si="12"/>
        <v>0</v>
      </c>
      <c r="AJ57" s="50">
        <f t="shared" si="12"/>
        <v>0</v>
      </c>
      <c r="AK57" s="144">
        <f>G57+L57+Q57+V57+AA57+AF57</f>
        <v>146806.29999999999</v>
      </c>
      <c r="AL57" s="144">
        <f>H57+M57+R57+W57+AB57+AG57</f>
        <v>146806.29999999999</v>
      </c>
      <c r="AM57" s="126">
        <f t="shared" si="7"/>
        <v>0</v>
      </c>
      <c r="AN57" s="126">
        <f t="shared" si="7"/>
        <v>0</v>
      </c>
      <c r="AO57" s="126">
        <v>0</v>
      </c>
    </row>
    <row r="58" spans="1:41" ht="17.25" customHeight="1">
      <c r="A58" s="187">
        <v>50</v>
      </c>
      <c r="B58" s="317" t="s">
        <v>270</v>
      </c>
      <c r="C58" s="318"/>
      <c r="D58" s="319"/>
      <c r="E58" s="192"/>
      <c r="F58" s="190" t="s">
        <v>89</v>
      </c>
      <c r="G58" s="51">
        <f>G52</f>
        <v>10629</v>
      </c>
      <c r="H58" s="51">
        <f t="shared" ref="H58:P58" si="13">H52</f>
        <v>10629</v>
      </c>
      <c r="I58" s="51">
        <f t="shared" si="13"/>
        <v>0</v>
      </c>
      <c r="J58" s="51">
        <f t="shared" si="13"/>
        <v>0</v>
      </c>
      <c r="K58" s="51">
        <f t="shared" si="13"/>
        <v>0</v>
      </c>
      <c r="L58" s="51">
        <f t="shared" si="13"/>
        <v>9263</v>
      </c>
      <c r="M58" s="51">
        <f t="shared" si="13"/>
        <v>9263</v>
      </c>
      <c r="N58" s="51">
        <f t="shared" si="13"/>
        <v>0</v>
      </c>
      <c r="O58" s="51">
        <f t="shared" si="13"/>
        <v>0</v>
      </c>
      <c r="P58" s="51">
        <f t="shared" si="13"/>
        <v>0</v>
      </c>
      <c r="Q58" s="51">
        <f>Q52</f>
        <v>15971</v>
      </c>
      <c r="R58" s="51">
        <f>R52</f>
        <v>15971</v>
      </c>
      <c r="S58" s="51">
        <f>S52</f>
        <v>0</v>
      </c>
      <c r="T58" s="51">
        <f t="shared" ref="T58:AJ58" si="14">T52</f>
        <v>0</v>
      </c>
      <c r="U58" s="51">
        <f t="shared" si="14"/>
        <v>0</v>
      </c>
      <c r="V58" s="31">
        <f>V52+V53+V54+V55+V56</f>
        <v>39306.300000000003</v>
      </c>
      <c r="W58" s="31">
        <f>W52+W53+W54+W55+W56</f>
        <v>39306.300000000003</v>
      </c>
      <c r="X58" s="51">
        <f t="shared" si="14"/>
        <v>0</v>
      </c>
      <c r="Y58" s="51">
        <f t="shared" si="14"/>
        <v>0</v>
      </c>
      <c r="Z58" s="51">
        <f t="shared" si="14"/>
        <v>0</v>
      </c>
      <c r="AA58" s="31">
        <f>AA52+AA53+AA54+AA55+AA56</f>
        <v>35273</v>
      </c>
      <c r="AB58" s="31">
        <f>AB52+AB53+AB54+AB55+AB56</f>
        <v>35273</v>
      </c>
      <c r="AC58" s="51">
        <f t="shared" si="14"/>
        <v>0</v>
      </c>
      <c r="AD58" s="51">
        <f t="shared" si="14"/>
        <v>0</v>
      </c>
      <c r="AE58" s="51">
        <f t="shared" si="14"/>
        <v>0</v>
      </c>
      <c r="AF58" s="31">
        <f>AF52+AF53+AF54+AF55+AF56</f>
        <v>36364</v>
      </c>
      <c r="AG58" s="31">
        <f>AG52+AG53+AG54+AG55+AG56</f>
        <v>36364</v>
      </c>
      <c r="AH58" s="51">
        <f t="shared" si="14"/>
        <v>0</v>
      </c>
      <c r="AI58" s="51">
        <f t="shared" si="14"/>
        <v>0</v>
      </c>
      <c r="AJ58" s="51">
        <f t="shared" si="14"/>
        <v>0</v>
      </c>
      <c r="AK58" s="31">
        <f>AK52+AK54+AK55+AK56</f>
        <v>146806.29999999999</v>
      </c>
      <c r="AL58" s="31">
        <f>AL52+AL54+AL55+AL56</f>
        <v>146806.29999999999</v>
      </c>
      <c r="AM58" s="51">
        <f>AM52</f>
        <v>0</v>
      </c>
      <c r="AN58" s="51">
        <f t="shared" ref="AN58:AO58" si="15">AN52</f>
        <v>0</v>
      </c>
      <c r="AO58" s="51">
        <f t="shared" si="15"/>
        <v>0</v>
      </c>
    </row>
    <row r="59" spans="1:41" ht="19.5" customHeight="1">
      <c r="A59" s="187">
        <v>51</v>
      </c>
      <c r="B59" s="297" t="s">
        <v>148</v>
      </c>
      <c r="C59" s="298"/>
      <c r="D59" s="299"/>
      <c r="E59" s="192"/>
      <c r="F59" s="190"/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f>M59+N59+O59+P59</f>
        <v>613</v>
      </c>
      <c r="M59" s="47">
        <v>613</v>
      </c>
      <c r="N59" s="47">
        <v>0</v>
      </c>
      <c r="O59" s="47">
        <v>0</v>
      </c>
      <c r="P59" s="47">
        <v>0</v>
      </c>
      <c r="Q59" s="86">
        <v>0</v>
      </c>
      <c r="R59" s="86">
        <v>0</v>
      </c>
      <c r="S59" s="86">
        <v>0</v>
      </c>
      <c r="T59" s="86">
        <v>0</v>
      </c>
      <c r="U59" s="86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7">
        <v>0</v>
      </c>
      <c r="AG59" s="47">
        <v>0</v>
      </c>
      <c r="AH59" s="48">
        <v>0</v>
      </c>
      <c r="AI59" s="48">
        <v>0</v>
      </c>
      <c r="AJ59" s="48">
        <v>0</v>
      </c>
      <c r="AK59" s="52">
        <f>AK53</f>
        <v>613</v>
      </c>
      <c r="AL59" s="125">
        <f t="shared" si="7"/>
        <v>613</v>
      </c>
      <c r="AM59" s="49">
        <v>0</v>
      </c>
      <c r="AN59" s="49">
        <v>0</v>
      </c>
      <c r="AO59" s="49">
        <v>0</v>
      </c>
    </row>
    <row r="60" spans="1:41" ht="39.75" customHeight="1">
      <c r="A60" s="187">
        <v>52</v>
      </c>
      <c r="B60" s="332" t="s">
        <v>151</v>
      </c>
      <c r="C60" s="333"/>
      <c r="D60" s="334"/>
      <c r="E60" s="196"/>
      <c r="F60" s="196"/>
      <c r="G60" s="50">
        <f t="shared" ref="G60:AO61" si="16">G19+G57</f>
        <v>13279</v>
      </c>
      <c r="H60" s="50">
        <f t="shared" si="16"/>
        <v>13279</v>
      </c>
      <c r="I60" s="50">
        <f t="shared" si="16"/>
        <v>0</v>
      </c>
      <c r="J60" s="50">
        <f t="shared" si="16"/>
        <v>0</v>
      </c>
      <c r="K60" s="50">
        <f t="shared" si="16"/>
        <v>0</v>
      </c>
      <c r="L60" s="50">
        <f t="shared" si="16"/>
        <v>10588</v>
      </c>
      <c r="M60" s="50">
        <f t="shared" si="16"/>
        <v>10588</v>
      </c>
      <c r="N60" s="50">
        <f t="shared" si="16"/>
        <v>0</v>
      </c>
      <c r="O60" s="50">
        <f t="shared" si="16"/>
        <v>0</v>
      </c>
      <c r="P60" s="50">
        <f t="shared" si="16"/>
        <v>0</v>
      </c>
      <c r="Q60" s="50">
        <f t="shared" si="16"/>
        <v>20983</v>
      </c>
      <c r="R60" s="50">
        <f t="shared" si="16"/>
        <v>20983</v>
      </c>
      <c r="S60" s="50">
        <f t="shared" si="16"/>
        <v>0</v>
      </c>
      <c r="T60" s="50">
        <f t="shared" si="16"/>
        <v>0</v>
      </c>
      <c r="U60" s="50">
        <f t="shared" si="16"/>
        <v>0</v>
      </c>
      <c r="V60" s="22">
        <f t="shared" si="16"/>
        <v>57357.3</v>
      </c>
      <c r="W60" s="22">
        <f t="shared" si="16"/>
        <v>57357.3</v>
      </c>
      <c r="X60" s="50">
        <f t="shared" si="16"/>
        <v>0</v>
      </c>
      <c r="Y60" s="50">
        <f t="shared" si="16"/>
        <v>0</v>
      </c>
      <c r="Z60" s="50">
        <f t="shared" si="16"/>
        <v>0</v>
      </c>
      <c r="AA60" s="22">
        <f t="shared" ref="AA60:AB60" si="17">AA19+AA57</f>
        <v>36520</v>
      </c>
      <c r="AB60" s="22">
        <f t="shared" si="17"/>
        <v>36520</v>
      </c>
      <c r="AC60" s="50">
        <f t="shared" si="16"/>
        <v>0</v>
      </c>
      <c r="AD60" s="50">
        <f t="shared" si="16"/>
        <v>0</v>
      </c>
      <c r="AE60" s="50">
        <f t="shared" si="16"/>
        <v>0</v>
      </c>
      <c r="AF60" s="22">
        <f t="shared" ref="AF60" si="18">AF19+AF57</f>
        <v>37639</v>
      </c>
      <c r="AG60" s="22">
        <f>AG19+AG57</f>
        <v>37639</v>
      </c>
      <c r="AH60" s="50">
        <f t="shared" si="16"/>
        <v>0</v>
      </c>
      <c r="AI60" s="50">
        <f t="shared" si="16"/>
        <v>0</v>
      </c>
      <c r="AJ60" s="50">
        <f t="shared" si="16"/>
        <v>0</v>
      </c>
      <c r="AK60" s="22">
        <f t="shared" si="16"/>
        <v>176366.3</v>
      </c>
      <c r="AL60" s="22">
        <f>AL19+AL57</f>
        <v>176366.3</v>
      </c>
      <c r="AM60" s="50">
        <f t="shared" si="16"/>
        <v>0</v>
      </c>
      <c r="AN60" s="50">
        <f t="shared" si="16"/>
        <v>0</v>
      </c>
      <c r="AO60" s="50">
        <f t="shared" si="16"/>
        <v>0</v>
      </c>
    </row>
    <row r="61" spans="1:41" ht="15.75" customHeight="1">
      <c r="A61" s="187">
        <v>53</v>
      </c>
      <c r="B61" s="317" t="s">
        <v>271</v>
      </c>
      <c r="C61" s="318"/>
      <c r="D61" s="319"/>
      <c r="E61" s="192"/>
      <c r="F61" s="196"/>
      <c r="G61" s="51">
        <f t="shared" si="16"/>
        <v>11629</v>
      </c>
      <c r="H61" s="51">
        <f t="shared" si="16"/>
        <v>11629</v>
      </c>
      <c r="I61" s="51">
        <f t="shared" si="16"/>
        <v>0</v>
      </c>
      <c r="J61" s="51">
        <f t="shared" si="16"/>
        <v>0</v>
      </c>
      <c r="K61" s="51">
        <f t="shared" si="16"/>
        <v>0</v>
      </c>
      <c r="L61" s="51">
        <f t="shared" si="16"/>
        <v>9263</v>
      </c>
      <c r="M61" s="51">
        <f t="shared" si="16"/>
        <v>9263</v>
      </c>
      <c r="N61" s="51">
        <f t="shared" si="16"/>
        <v>0</v>
      </c>
      <c r="O61" s="51">
        <f t="shared" si="16"/>
        <v>0</v>
      </c>
      <c r="P61" s="51">
        <f t="shared" si="16"/>
        <v>0</v>
      </c>
      <c r="Q61" s="51">
        <f t="shared" si="16"/>
        <v>19658</v>
      </c>
      <c r="R61" s="51">
        <f t="shared" si="16"/>
        <v>19658</v>
      </c>
      <c r="S61" s="51">
        <f t="shared" si="16"/>
        <v>0</v>
      </c>
      <c r="T61" s="51">
        <f t="shared" si="16"/>
        <v>0</v>
      </c>
      <c r="U61" s="51">
        <f t="shared" si="16"/>
        <v>0</v>
      </c>
      <c r="V61" s="31">
        <f t="shared" si="16"/>
        <v>56082.3</v>
      </c>
      <c r="W61" s="31">
        <f t="shared" si="16"/>
        <v>56082.3</v>
      </c>
      <c r="X61" s="51">
        <f t="shared" si="16"/>
        <v>0</v>
      </c>
      <c r="Y61" s="51">
        <f t="shared" si="16"/>
        <v>0</v>
      </c>
      <c r="Z61" s="51">
        <f t="shared" si="16"/>
        <v>0</v>
      </c>
      <c r="AA61" s="31">
        <f t="shared" ref="AA61:AB61" si="19">AA20+AA58</f>
        <v>35273</v>
      </c>
      <c r="AB61" s="31">
        <f t="shared" si="19"/>
        <v>35273</v>
      </c>
      <c r="AC61" s="51">
        <f t="shared" si="16"/>
        <v>0</v>
      </c>
      <c r="AD61" s="51">
        <f t="shared" si="16"/>
        <v>0</v>
      </c>
      <c r="AE61" s="51">
        <f t="shared" si="16"/>
        <v>0</v>
      </c>
      <c r="AF61" s="31">
        <f t="shared" ref="AF61:AG61" si="20">AF20+AF58</f>
        <v>36364</v>
      </c>
      <c r="AG61" s="31">
        <f t="shared" si="20"/>
        <v>36364</v>
      </c>
      <c r="AH61" s="51">
        <f t="shared" si="16"/>
        <v>0</v>
      </c>
      <c r="AI61" s="51">
        <f t="shared" si="16"/>
        <v>0</v>
      </c>
      <c r="AJ61" s="51">
        <f t="shared" si="16"/>
        <v>0</v>
      </c>
      <c r="AK61" s="31">
        <f t="shared" si="16"/>
        <v>168269.3</v>
      </c>
      <c r="AL61" s="31">
        <f>AL20+AL58</f>
        <v>168269.3</v>
      </c>
      <c r="AM61" s="51">
        <f t="shared" si="16"/>
        <v>0</v>
      </c>
      <c r="AN61" s="51">
        <f t="shared" si="16"/>
        <v>0</v>
      </c>
      <c r="AO61" s="51">
        <f t="shared" si="16"/>
        <v>0</v>
      </c>
    </row>
    <row r="62" spans="1:41" ht="15" customHeight="1">
      <c r="A62" s="187">
        <v>54</v>
      </c>
      <c r="B62" s="323" t="s">
        <v>272</v>
      </c>
      <c r="C62" s="324"/>
      <c r="D62" s="325"/>
      <c r="E62" s="190"/>
      <c r="F62" s="196"/>
      <c r="G62" s="51">
        <f>G21</f>
        <v>650</v>
      </c>
      <c r="H62" s="51">
        <f t="shared" ref="H62:AL64" si="21">H21</f>
        <v>650</v>
      </c>
      <c r="I62" s="51">
        <f t="shared" si="21"/>
        <v>0</v>
      </c>
      <c r="J62" s="51">
        <f t="shared" si="21"/>
        <v>0</v>
      </c>
      <c r="K62" s="51">
        <f t="shared" si="21"/>
        <v>0</v>
      </c>
      <c r="L62" s="51">
        <f t="shared" si="21"/>
        <v>325</v>
      </c>
      <c r="M62" s="51">
        <f t="shared" si="21"/>
        <v>325</v>
      </c>
      <c r="N62" s="51">
        <f t="shared" si="21"/>
        <v>0</v>
      </c>
      <c r="O62" s="51">
        <f t="shared" si="21"/>
        <v>0</v>
      </c>
      <c r="P62" s="51">
        <f t="shared" si="21"/>
        <v>0</v>
      </c>
      <c r="Q62" s="88">
        <f t="shared" si="21"/>
        <v>325</v>
      </c>
      <c r="R62" s="88">
        <f t="shared" si="21"/>
        <v>325</v>
      </c>
      <c r="S62" s="88">
        <f t="shared" si="21"/>
        <v>0</v>
      </c>
      <c r="T62" s="88">
        <f t="shared" si="21"/>
        <v>0</v>
      </c>
      <c r="U62" s="88">
        <f t="shared" si="21"/>
        <v>0</v>
      </c>
      <c r="V62" s="51">
        <f t="shared" si="21"/>
        <v>325</v>
      </c>
      <c r="W62" s="51">
        <f t="shared" si="21"/>
        <v>325</v>
      </c>
      <c r="X62" s="51">
        <f t="shared" si="21"/>
        <v>0</v>
      </c>
      <c r="Y62" s="51">
        <f t="shared" si="21"/>
        <v>0</v>
      </c>
      <c r="Z62" s="51">
        <f t="shared" si="21"/>
        <v>0</v>
      </c>
      <c r="AA62" s="51">
        <f t="shared" ref="AA62:AB62" si="22">AA21</f>
        <v>325</v>
      </c>
      <c r="AB62" s="51">
        <f t="shared" si="22"/>
        <v>325</v>
      </c>
      <c r="AC62" s="51">
        <f t="shared" si="21"/>
        <v>0</v>
      </c>
      <c r="AD62" s="51">
        <f t="shared" si="21"/>
        <v>0</v>
      </c>
      <c r="AE62" s="51">
        <f t="shared" si="21"/>
        <v>0</v>
      </c>
      <c r="AF62" s="51">
        <f t="shared" ref="AF62:AG62" si="23">AF21</f>
        <v>325</v>
      </c>
      <c r="AG62" s="51">
        <f t="shared" si="23"/>
        <v>325</v>
      </c>
      <c r="AH62" s="51">
        <f t="shared" si="21"/>
        <v>0</v>
      </c>
      <c r="AI62" s="51">
        <f t="shared" si="21"/>
        <v>0</v>
      </c>
      <c r="AJ62" s="51">
        <f t="shared" si="21"/>
        <v>0</v>
      </c>
      <c r="AK62" s="52">
        <f t="shared" si="21"/>
        <v>2275</v>
      </c>
      <c r="AL62" s="52">
        <f t="shared" si="21"/>
        <v>2275</v>
      </c>
      <c r="AM62" s="49">
        <f t="shared" si="7"/>
        <v>0</v>
      </c>
      <c r="AN62" s="49">
        <f t="shared" si="7"/>
        <v>0</v>
      </c>
      <c r="AO62" s="49">
        <f t="shared" si="7"/>
        <v>0</v>
      </c>
    </row>
    <row r="63" spans="1:41" ht="15">
      <c r="A63" s="187">
        <v>55</v>
      </c>
      <c r="B63" s="323" t="s">
        <v>273</v>
      </c>
      <c r="C63" s="324"/>
      <c r="D63" s="325"/>
      <c r="E63" s="190"/>
      <c r="F63" s="196"/>
      <c r="G63" s="51">
        <f>G22</f>
        <v>0</v>
      </c>
      <c r="H63" s="51">
        <f t="shared" si="21"/>
        <v>0</v>
      </c>
      <c r="I63" s="51">
        <f t="shared" si="21"/>
        <v>0</v>
      </c>
      <c r="J63" s="51">
        <f t="shared" si="21"/>
        <v>0</v>
      </c>
      <c r="K63" s="51">
        <f t="shared" si="21"/>
        <v>0</v>
      </c>
      <c r="L63" s="51">
        <f t="shared" si="21"/>
        <v>0</v>
      </c>
      <c r="M63" s="51">
        <f t="shared" si="21"/>
        <v>0</v>
      </c>
      <c r="N63" s="51">
        <f t="shared" si="21"/>
        <v>0</v>
      </c>
      <c r="O63" s="51">
        <f t="shared" si="21"/>
        <v>0</v>
      </c>
      <c r="P63" s="51">
        <f t="shared" si="21"/>
        <v>0</v>
      </c>
      <c r="Q63" s="88">
        <f t="shared" si="21"/>
        <v>0</v>
      </c>
      <c r="R63" s="88">
        <f t="shared" si="21"/>
        <v>0</v>
      </c>
      <c r="S63" s="88">
        <f t="shared" si="21"/>
        <v>0</v>
      </c>
      <c r="T63" s="88">
        <f t="shared" si="21"/>
        <v>0</v>
      </c>
      <c r="U63" s="88">
        <f t="shared" si="21"/>
        <v>0</v>
      </c>
      <c r="V63" s="51">
        <f t="shared" si="21"/>
        <v>0</v>
      </c>
      <c r="W63" s="51">
        <f t="shared" si="21"/>
        <v>0</v>
      </c>
      <c r="X63" s="51">
        <f t="shared" si="21"/>
        <v>0</v>
      </c>
      <c r="Y63" s="51">
        <f t="shared" si="21"/>
        <v>0</v>
      </c>
      <c r="Z63" s="51">
        <f t="shared" si="21"/>
        <v>0</v>
      </c>
      <c r="AA63" s="51">
        <f t="shared" ref="AA63:AB63" si="24">AA22</f>
        <v>0</v>
      </c>
      <c r="AB63" s="51">
        <f t="shared" si="24"/>
        <v>0</v>
      </c>
      <c r="AC63" s="51">
        <f t="shared" si="21"/>
        <v>0</v>
      </c>
      <c r="AD63" s="51">
        <f t="shared" si="21"/>
        <v>0</v>
      </c>
      <c r="AE63" s="51">
        <f t="shared" si="21"/>
        <v>0</v>
      </c>
      <c r="AF63" s="51">
        <f t="shared" ref="AF63:AG63" si="25">AF22</f>
        <v>0</v>
      </c>
      <c r="AG63" s="51">
        <f t="shared" si="25"/>
        <v>0</v>
      </c>
      <c r="AH63" s="51">
        <f t="shared" si="21"/>
        <v>0</v>
      </c>
      <c r="AI63" s="51">
        <f t="shared" si="21"/>
        <v>0</v>
      </c>
      <c r="AJ63" s="51">
        <f t="shared" si="21"/>
        <v>0</v>
      </c>
      <c r="AK63" s="52">
        <f t="shared" si="21"/>
        <v>0</v>
      </c>
      <c r="AL63" s="119">
        <f t="shared" si="7"/>
        <v>0</v>
      </c>
      <c r="AM63" s="49">
        <f t="shared" si="7"/>
        <v>0</v>
      </c>
      <c r="AN63" s="49">
        <f t="shared" si="7"/>
        <v>0</v>
      </c>
      <c r="AO63" s="49">
        <f t="shared" si="7"/>
        <v>0</v>
      </c>
    </row>
    <row r="64" spans="1:41" ht="15">
      <c r="A64" s="187">
        <v>56</v>
      </c>
      <c r="B64" s="323" t="s">
        <v>274</v>
      </c>
      <c r="C64" s="324"/>
      <c r="D64" s="325"/>
      <c r="E64" s="190"/>
      <c r="F64" s="196"/>
      <c r="G64" s="51">
        <f>G23</f>
        <v>1000</v>
      </c>
      <c r="H64" s="51">
        <f t="shared" si="21"/>
        <v>1000</v>
      </c>
      <c r="I64" s="51">
        <f t="shared" si="21"/>
        <v>0</v>
      </c>
      <c r="J64" s="51">
        <f t="shared" si="21"/>
        <v>0</v>
      </c>
      <c r="K64" s="51">
        <f t="shared" si="21"/>
        <v>0</v>
      </c>
      <c r="L64" s="51">
        <f t="shared" si="21"/>
        <v>1000</v>
      </c>
      <c r="M64" s="51">
        <f t="shared" si="21"/>
        <v>1000</v>
      </c>
      <c r="N64" s="51">
        <f t="shared" si="21"/>
        <v>0</v>
      </c>
      <c r="O64" s="51">
        <f t="shared" si="21"/>
        <v>0</v>
      </c>
      <c r="P64" s="51">
        <f t="shared" si="21"/>
        <v>0</v>
      </c>
      <c r="Q64" s="88">
        <f t="shared" si="21"/>
        <v>1000</v>
      </c>
      <c r="R64" s="88">
        <f t="shared" si="21"/>
        <v>1000</v>
      </c>
      <c r="S64" s="88">
        <f t="shared" si="21"/>
        <v>0</v>
      </c>
      <c r="T64" s="88">
        <f t="shared" si="21"/>
        <v>0</v>
      </c>
      <c r="U64" s="88">
        <f t="shared" si="21"/>
        <v>0</v>
      </c>
      <c r="V64" s="88">
        <f>V23</f>
        <v>950</v>
      </c>
      <c r="W64" s="88">
        <f>W23</f>
        <v>950</v>
      </c>
      <c r="X64" s="51">
        <f t="shared" si="21"/>
        <v>0</v>
      </c>
      <c r="Y64" s="51">
        <f t="shared" si="21"/>
        <v>0</v>
      </c>
      <c r="Z64" s="51">
        <f t="shared" si="21"/>
        <v>0</v>
      </c>
      <c r="AA64" s="88">
        <f>AA23</f>
        <v>922</v>
      </c>
      <c r="AB64" s="88">
        <f>AB23</f>
        <v>922</v>
      </c>
      <c r="AC64" s="51">
        <f t="shared" si="21"/>
        <v>0</v>
      </c>
      <c r="AD64" s="51">
        <f t="shared" si="21"/>
        <v>0</v>
      </c>
      <c r="AE64" s="51">
        <f t="shared" si="21"/>
        <v>0</v>
      </c>
      <c r="AF64" s="88">
        <f>AF23</f>
        <v>950</v>
      </c>
      <c r="AG64" s="88">
        <f>AG23</f>
        <v>950</v>
      </c>
      <c r="AH64" s="51">
        <f t="shared" si="21"/>
        <v>0</v>
      </c>
      <c r="AI64" s="51">
        <f t="shared" si="21"/>
        <v>0</v>
      </c>
      <c r="AJ64" s="51">
        <f t="shared" si="21"/>
        <v>0</v>
      </c>
      <c r="AK64" s="183">
        <f>AK23</f>
        <v>5822</v>
      </c>
      <c r="AL64" s="183">
        <f>AL23</f>
        <v>5822</v>
      </c>
      <c r="AM64" s="49">
        <f t="shared" si="7"/>
        <v>0</v>
      </c>
      <c r="AN64" s="49">
        <f t="shared" si="7"/>
        <v>0</v>
      </c>
      <c r="AO64" s="49">
        <f t="shared" si="7"/>
        <v>0</v>
      </c>
    </row>
    <row r="65" spans="1:41" ht="18" customHeight="1">
      <c r="A65" s="187">
        <v>57</v>
      </c>
      <c r="B65" s="297" t="s">
        <v>275</v>
      </c>
      <c r="C65" s="298"/>
      <c r="D65" s="299"/>
      <c r="E65" s="190"/>
      <c r="F65" s="190"/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613</v>
      </c>
      <c r="M65" s="51">
        <v>613</v>
      </c>
      <c r="N65" s="51">
        <v>0</v>
      </c>
      <c r="O65" s="51">
        <v>0</v>
      </c>
      <c r="P65" s="51">
        <v>0</v>
      </c>
      <c r="Q65" s="88">
        <v>0</v>
      </c>
      <c r="R65" s="88">
        <v>0</v>
      </c>
      <c r="S65" s="88">
        <v>0</v>
      </c>
      <c r="T65" s="88">
        <v>0</v>
      </c>
      <c r="U65" s="88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2">
        <v>613</v>
      </c>
      <c r="AL65" s="119">
        <v>613</v>
      </c>
      <c r="AM65" s="119">
        <v>0</v>
      </c>
      <c r="AN65" s="119">
        <v>0</v>
      </c>
      <c r="AO65" s="119">
        <v>0</v>
      </c>
    </row>
    <row r="66" spans="1:41" s="56" customFormat="1" ht="37.5" customHeight="1">
      <c r="A66" s="187">
        <v>58</v>
      </c>
      <c r="B66" s="335" t="s">
        <v>149</v>
      </c>
      <c r="C66" s="336"/>
      <c r="D66" s="337"/>
      <c r="E66" s="196"/>
      <c r="F66" s="196"/>
      <c r="G66" s="50">
        <v>13279</v>
      </c>
      <c r="H66" s="50">
        <v>13279</v>
      </c>
      <c r="I66" s="50" t="s">
        <v>24</v>
      </c>
      <c r="J66" s="50" t="s">
        <v>24</v>
      </c>
      <c r="K66" s="50" t="s">
        <v>24</v>
      </c>
      <c r="L66" s="50">
        <f>L60+L59</f>
        <v>11201</v>
      </c>
      <c r="M66" s="50">
        <f>M60+M59</f>
        <v>11201</v>
      </c>
      <c r="N66" s="50" t="s">
        <v>24</v>
      </c>
      <c r="O66" s="50" t="s">
        <v>24</v>
      </c>
      <c r="P66" s="50" t="s">
        <v>24</v>
      </c>
      <c r="Q66" s="87">
        <f>Q60+Q65</f>
        <v>20983</v>
      </c>
      <c r="R66" s="87">
        <f>R60+R65</f>
        <v>20983</v>
      </c>
      <c r="S66" s="87" t="s">
        <v>24</v>
      </c>
      <c r="T66" s="87" t="s">
        <v>24</v>
      </c>
      <c r="U66" s="87" t="s">
        <v>24</v>
      </c>
      <c r="V66" s="22">
        <f>V61+V62+V64</f>
        <v>57357.3</v>
      </c>
      <c r="W66" s="22">
        <f>W61+W62+W64</f>
        <v>57357.3</v>
      </c>
      <c r="X66" s="50" t="s">
        <v>24</v>
      </c>
      <c r="Y66" s="50" t="s">
        <v>24</v>
      </c>
      <c r="Z66" s="50" t="s">
        <v>24</v>
      </c>
      <c r="AA66" s="22">
        <f>AA61+AA62+AA64</f>
        <v>36520</v>
      </c>
      <c r="AB66" s="22">
        <f>AB61+AB62+AB64</f>
        <v>36520</v>
      </c>
      <c r="AC66" s="50" t="s">
        <v>24</v>
      </c>
      <c r="AD66" s="50" t="s">
        <v>24</v>
      </c>
      <c r="AE66" s="50" t="s">
        <v>24</v>
      </c>
      <c r="AF66" s="22">
        <f>AF61+AF62+AF64</f>
        <v>37639</v>
      </c>
      <c r="AG66" s="22">
        <f>AG61+AG62+AG64</f>
        <v>37639</v>
      </c>
      <c r="AH66" s="50" t="s">
        <v>24</v>
      </c>
      <c r="AI66" s="50" t="s">
        <v>24</v>
      </c>
      <c r="AJ66" s="50" t="s">
        <v>24</v>
      </c>
      <c r="AK66" s="50" t="s">
        <v>131</v>
      </c>
      <c r="AL66" s="50" t="s">
        <v>131</v>
      </c>
      <c r="AM66" s="50" t="s">
        <v>131</v>
      </c>
      <c r="AN66" s="50" t="s">
        <v>131</v>
      </c>
      <c r="AO66" s="50" t="s">
        <v>131</v>
      </c>
    </row>
    <row r="67" spans="1:41" ht="15" customHeight="1">
      <c r="A67" s="338" t="s">
        <v>209</v>
      </c>
      <c r="B67" s="338"/>
      <c r="C67" s="338"/>
      <c r="D67" s="338"/>
      <c r="E67" s="338"/>
      <c r="F67" s="338"/>
      <c r="G67" s="338"/>
      <c r="H67" s="338"/>
      <c r="I67" s="338"/>
      <c r="J67" s="338"/>
      <c r="K67" s="338"/>
      <c r="L67" s="338"/>
      <c r="M67" s="338"/>
      <c r="N67" s="338"/>
      <c r="O67" s="338"/>
      <c r="P67" s="338"/>
      <c r="Q67" s="338"/>
      <c r="R67" s="338"/>
      <c r="S67" s="338"/>
      <c r="T67" s="338"/>
      <c r="U67" s="338"/>
      <c r="V67" s="338"/>
      <c r="W67" s="338"/>
      <c r="X67" s="338"/>
      <c r="Y67" s="338"/>
      <c r="Z67" s="338"/>
      <c r="AA67" s="338"/>
      <c r="AB67" s="338"/>
      <c r="AC67" s="338"/>
      <c r="AD67" s="338"/>
      <c r="AE67" s="338"/>
      <c r="AF67" s="338"/>
      <c r="AG67" s="338"/>
      <c r="AH67" s="338"/>
      <c r="AI67" s="338"/>
      <c r="AJ67" s="338"/>
      <c r="AK67" s="338"/>
    </row>
    <row r="68" spans="1:41" s="42" customFormat="1" ht="15" customHeight="1">
      <c r="A68" s="288" t="s">
        <v>164</v>
      </c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</row>
    <row r="69" spans="1:41" s="42" customFormat="1" ht="15" customHeight="1">
      <c r="A69" s="288" t="s">
        <v>210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</row>
    <row r="70" spans="1:41" s="42" customFormat="1" ht="15" customHeight="1">
      <c r="A70" s="288" t="s">
        <v>211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</row>
    <row r="71" spans="1:41" s="42" customFormat="1" ht="15" customHeight="1">
      <c r="A71" s="288" t="s">
        <v>212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</row>
    <row r="72" spans="1:41" s="42" customFormat="1" ht="15" customHeight="1">
      <c r="A72" s="288" t="s">
        <v>213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</row>
    <row r="73" spans="1:41" s="42" customFormat="1" ht="15" customHeight="1">
      <c r="A73" s="288" t="s">
        <v>214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</row>
    <row r="74" spans="1:41" s="42" customFormat="1" ht="15" customHeight="1">
      <c r="A74" s="288" t="s">
        <v>215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</row>
    <row r="75" spans="1:41" s="42" customFormat="1" ht="15" customHeight="1">
      <c r="A75" s="288" t="s">
        <v>216</v>
      </c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  <c r="AK75" s="288"/>
    </row>
    <row r="76" spans="1:41" s="42" customFormat="1" ht="15" customHeight="1">
      <c r="A76" s="288" t="s">
        <v>217</v>
      </c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</row>
    <row r="77" spans="1:41" s="42" customFormat="1" ht="15" customHeight="1">
      <c r="A77" s="288" t="s">
        <v>230</v>
      </c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  <c r="AE77" s="288"/>
      <c r="AF77" s="288"/>
      <c r="AG77" s="288"/>
      <c r="AH77" s="288"/>
      <c r="AI77" s="288"/>
      <c r="AJ77" s="288"/>
      <c r="AK77" s="288"/>
    </row>
    <row r="78" spans="1:41" s="42" customFormat="1" ht="15">
      <c r="A78" s="147"/>
      <c r="B78" s="287"/>
      <c r="C78" s="287"/>
      <c r="D78" s="287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  <c r="Z78" s="287"/>
      <c r="AA78" s="287"/>
      <c r="AB78" s="287"/>
      <c r="AC78" s="287"/>
      <c r="AD78" s="287"/>
      <c r="AE78" s="287"/>
      <c r="AF78" s="287"/>
      <c r="AG78" s="287"/>
      <c r="AH78" s="287"/>
      <c r="AI78" s="287"/>
      <c r="AJ78" s="287"/>
      <c r="AK78" s="287"/>
    </row>
    <row r="79" spans="1:41" s="42" customFormat="1" ht="15">
      <c r="A79" s="147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  <c r="AE79" s="288"/>
      <c r="AF79" s="288"/>
      <c r="AG79" s="288"/>
      <c r="AH79" s="288"/>
      <c r="AI79" s="288"/>
      <c r="AJ79" s="288"/>
      <c r="AK79" s="288"/>
    </row>
  </sheetData>
  <mergeCells count="108">
    <mergeCell ref="A75:AK75"/>
    <mergeCell ref="A76:AK76"/>
    <mergeCell ref="A77:AK77"/>
    <mergeCell ref="B78:AK78"/>
    <mergeCell ref="B79:AK79"/>
    <mergeCell ref="A69:AK69"/>
    <mergeCell ref="A70:AK70"/>
    <mergeCell ref="A71:AK71"/>
    <mergeCell ref="A72:AK72"/>
    <mergeCell ref="A73:AK73"/>
    <mergeCell ref="A74:AK74"/>
    <mergeCell ref="B63:D63"/>
    <mergeCell ref="B64:D64"/>
    <mergeCell ref="B65:D65"/>
    <mergeCell ref="B66:D66"/>
    <mergeCell ref="A67:AK67"/>
    <mergeCell ref="A68:AK68"/>
    <mergeCell ref="B57:D57"/>
    <mergeCell ref="B58:D58"/>
    <mergeCell ref="B59:D59"/>
    <mergeCell ref="B60:D60"/>
    <mergeCell ref="B61:D61"/>
    <mergeCell ref="B62:D62"/>
    <mergeCell ref="B49:C49"/>
    <mergeCell ref="AK49:AO49"/>
    <mergeCell ref="B50:D50"/>
    <mergeCell ref="B51:C51"/>
    <mergeCell ref="D51:AO51"/>
    <mergeCell ref="B52:C52"/>
    <mergeCell ref="E52:E53"/>
    <mergeCell ref="B45:D45"/>
    <mergeCell ref="B46:C46"/>
    <mergeCell ref="D46:AO46"/>
    <mergeCell ref="B47:C47"/>
    <mergeCell ref="AK47:AO47"/>
    <mergeCell ref="B48:C48"/>
    <mergeCell ref="AK48:AO48"/>
    <mergeCell ref="B42:C42"/>
    <mergeCell ref="AK42:AO42"/>
    <mergeCell ref="B43:C43"/>
    <mergeCell ref="AK43:AO43"/>
    <mergeCell ref="B44:C44"/>
    <mergeCell ref="AK44:AO44"/>
    <mergeCell ref="C38:D38"/>
    <mergeCell ref="AK38:AO38"/>
    <mergeCell ref="B39:D39"/>
    <mergeCell ref="B40:C40"/>
    <mergeCell ref="D40:AO40"/>
    <mergeCell ref="B41:C41"/>
    <mergeCell ref="AK41:AO41"/>
    <mergeCell ref="B34:D34"/>
    <mergeCell ref="C35:AO35"/>
    <mergeCell ref="C36:D36"/>
    <mergeCell ref="AK36:AO36"/>
    <mergeCell ref="C37:D37"/>
    <mergeCell ref="AK37:AO37"/>
    <mergeCell ref="B30:D30"/>
    <mergeCell ref="C31:AO31"/>
    <mergeCell ref="C32:D32"/>
    <mergeCell ref="AK32:AO32"/>
    <mergeCell ref="C33:D33"/>
    <mergeCell ref="AK33:AO33"/>
    <mergeCell ref="B27:C27"/>
    <mergeCell ref="AK27:AO27"/>
    <mergeCell ref="B28:C28"/>
    <mergeCell ref="AK28:AO28"/>
    <mergeCell ref="B29:C29"/>
    <mergeCell ref="AK29:AO29"/>
    <mergeCell ref="B24:C24"/>
    <mergeCell ref="D24:AO24"/>
    <mergeCell ref="B25:C25"/>
    <mergeCell ref="AK25:AO25"/>
    <mergeCell ref="B26:C26"/>
    <mergeCell ref="AK26:AO26"/>
    <mergeCell ref="B18:C18"/>
    <mergeCell ref="B19:D19"/>
    <mergeCell ref="B20:D20"/>
    <mergeCell ref="B21:D21"/>
    <mergeCell ref="B22:D22"/>
    <mergeCell ref="B23:D23"/>
    <mergeCell ref="B12:C12"/>
    <mergeCell ref="B13:C13"/>
    <mergeCell ref="B14:C14"/>
    <mergeCell ref="B15:C15"/>
    <mergeCell ref="B16:C16"/>
    <mergeCell ref="B17:C17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  <mergeCell ref="AK6:AO6"/>
    <mergeCell ref="B8:C8"/>
  </mergeCells>
  <hyperlinks>
    <hyperlink ref="B19" location="Par483" display="Par483"/>
    <hyperlink ref="B30" location="Par534" display="Par534"/>
    <hyperlink ref="B34" location="Par534" display="Par534"/>
    <hyperlink ref="B39" location="Par642" display="Par642"/>
    <hyperlink ref="B45" location="Par722" display="Par722"/>
    <hyperlink ref="B50" location="Par767" display="Par767"/>
    <hyperlink ref="B57" location="Par534" display="Par534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O79"/>
  <sheetViews>
    <sheetView topLeftCell="G8" workbookViewId="0">
      <pane ySplit="1" topLeftCell="A54" activePane="bottomLeft" state="frozen"/>
      <selection activeCell="A8" sqref="A8"/>
      <selection pane="bottomLeft" activeCell="A61" sqref="A61:XFD61"/>
    </sheetView>
  </sheetViews>
  <sheetFormatPr defaultRowHeight="48.75" customHeight="1"/>
  <cols>
    <col min="1" max="1" width="3.85546875" style="147" customWidth="1"/>
    <col min="2" max="2" width="4.140625" style="39" customWidth="1"/>
    <col min="3" max="3" width="3.140625" style="39" hidden="1" customWidth="1"/>
    <col min="4" max="4" width="31.140625" style="39" customWidth="1"/>
    <col min="5" max="5" width="14.7109375" style="39" customWidth="1"/>
    <col min="6" max="6" width="9.42578125" style="39" customWidth="1"/>
    <col min="7" max="7" width="7.42578125" style="39" customWidth="1"/>
    <col min="8" max="8" width="7.28515625" style="39" customWidth="1"/>
    <col min="9" max="9" width="3.28515625" style="39" customWidth="1"/>
    <col min="10" max="10" width="3.42578125" style="39" customWidth="1"/>
    <col min="11" max="11" width="3.28515625" style="39" customWidth="1"/>
    <col min="12" max="12" width="7.140625" style="39" customWidth="1"/>
    <col min="13" max="13" width="7.28515625" style="39" customWidth="1"/>
    <col min="14" max="16" width="3.28515625" style="39" customWidth="1"/>
    <col min="17" max="18" width="7.140625" style="78" customWidth="1"/>
    <col min="19" max="21" width="3.28515625" style="78" customWidth="1"/>
    <col min="22" max="22" width="7.140625" style="39" customWidth="1"/>
    <col min="23" max="23" width="7.42578125" style="39" customWidth="1"/>
    <col min="24" max="26" width="3.28515625" style="39" customWidth="1"/>
    <col min="27" max="27" width="7.28515625" style="39" customWidth="1"/>
    <col min="28" max="28" width="7" style="39" customWidth="1"/>
    <col min="29" max="31" width="3.28515625" style="39" customWidth="1"/>
    <col min="32" max="32" width="7" style="39" customWidth="1"/>
    <col min="33" max="33" width="7.140625" style="39" customWidth="1"/>
    <col min="34" max="36" width="3.28515625" style="39" customWidth="1"/>
    <col min="37" max="37" width="7.85546875" style="39" customWidth="1"/>
    <col min="38" max="38" width="7.5703125" style="42" customWidth="1"/>
    <col min="39" max="39" width="3.28515625" style="42" customWidth="1"/>
    <col min="40" max="41" width="3.42578125" style="42" customWidth="1"/>
    <col min="42" max="16384" width="9.140625" style="39"/>
  </cols>
  <sheetData>
    <row r="1" spans="1:41" ht="14.25" customHeight="1"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77"/>
      <c r="R1" s="77"/>
      <c r="S1" s="77"/>
      <c r="T1" s="77"/>
      <c r="U1" s="77"/>
      <c r="W1" s="41"/>
      <c r="X1" s="41"/>
      <c r="Y1" s="41"/>
      <c r="Z1" s="41"/>
      <c r="AA1" s="41"/>
      <c r="AB1" s="353" t="s">
        <v>279</v>
      </c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</row>
    <row r="2" spans="1:41" ht="14.25" customHeight="1"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77"/>
      <c r="R2" s="77"/>
      <c r="S2" s="77"/>
      <c r="T2" s="77"/>
      <c r="U2" s="77"/>
      <c r="W2" s="41"/>
      <c r="X2" s="41"/>
      <c r="Y2" s="41"/>
      <c r="Z2" s="41"/>
      <c r="AA2" s="41"/>
      <c r="AB2" s="315" t="s">
        <v>232</v>
      </c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</row>
    <row r="3" spans="1:41" ht="51.75" customHeight="1">
      <c r="W3" s="41"/>
      <c r="X3" s="41"/>
      <c r="Y3" s="41"/>
      <c r="Z3" s="41"/>
      <c r="AA3" s="41"/>
      <c r="AB3" s="354" t="s">
        <v>277</v>
      </c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</row>
    <row r="4" spans="1:41" ht="19.5" customHeight="1">
      <c r="B4" s="316" t="s">
        <v>0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</row>
    <row r="5" spans="1:41" ht="15">
      <c r="A5" s="313" t="s">
        <v>276</v>
      </c>
      <c r="B5" s="313" t="s">
        <v>87</v>
      </c>
      <c r="C5" s="313"/>
      <c r="D5" s="313" t="s">
        <v>125</v>
      </c>
      <c r="E5" s="313" t="s">
        <v>93</v>
      </c>
      <c r="F5" s="313" t="s">
        <v>99</v>
      </c>
      <c r="G5" s="313" t="s">
        <v>126</v>
      </c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</row>
    <row r="6" spans="1:41" ht="15">
      <c r="A6" s="313"/>
      <c r="B6" s="313"/>
      <c r="C6" s="313"/>
      <c r="D6" s="313"/>
      <c r="E6" s="313"/>
      <c r="F6" s="313"/>
      <c r="G6" s="313" t="s">
        <v>102</v>
      </c>
      <c r="H6" s="313"/>
      <c r="I6" s="313"/>
      <c r="J6" s="313"/>
      <c r="K6" s="313"/>
      <c r="L6" s="313" t="s">
        <v>110</v>
      </c>
      <c r="M6" s="313"/>
      <c r="N6" s="313"/>
      <c r="O6" s="313"/>
      <c r="P6" s="313"/>
      <c r="Q6" s="341" t="s">
        <v>111</v>
      </c>
      <c r="R6" s="341"/>
      <c r="S6" s="341"/>
      <c r="T6" s="341"/>
      <c r="U6" s="341"/>
      <c r="V6" s="313" t="s">
        <v>112</v>
      </c>
      <c r="W6" s="313"/>
      <c r="X6" s="313"/>
      <c r="Y6" s="313"/>
      <c r="Z6" s="313"/>
      <c r="AA6" s="313" t="s">
        <v>113</v>
      </c>
      <c r="AB6" s="313"/>
      <c r="AC6" s="313"/>
      <c r="AD6" s="313"/>
      <c r="AE6" s="313"/>
      <c r="AF6" s="313" t="s">
        <v>114</v>
      </c>
      <c r="AG6" s="313"/>
      <c r="AH6" s="313"/>
      <c r="AI6" s="313"/>
      <c r="AJ6" s="313"/>
      <c r="AK6" s="313" t="s">
        <v>1</v>
      </c>
      <c r="AL6" s="313"/>
      <c r="AM6" s="313"/>
      <c r="AN6" s="313"/>
      <c r="AO6" s="313"/>
    </row>
    <row r="7" spans="1:41" ht="98.25">
      <c r="A7" s="313"/>
      <c r="B7" s="313"/>
      <c r="C7" s="313"/>
      <c r="D7" s="313"/>
      <c r="E7" s="313"/>
      <c r="F7" s="313"/>
      <c r="G7" s="20" t="s">
        <v>100</v>
      </c>
      <c r="H7" s="18" t="s">
        <v>127</v>
      </c>
      <c r="I7" s="18" t="s">
        <v>128</v>
      </c>
      <c r="J7" s="18" t="s">
        <v>129</v>
      </c>
      <c r="K7" s="20" t="s">
        <v>101</v>
      </c>
      <c r="L7" s="20" t="s">
        <v>100</v>
      </c>
      <c r="M7" s="18" t="s">
        <v>127</v>
      </c>
      <c r="N7" s="18" t="s">
        <v>128</v>
      </c>
      <c r="O7" s="18" t="s">
        <v>129</v>
      </c>
      <c r="P7" s="20" t="s">
        <v>101</v>
      </c>
      <c r="Q7" s="79" t="s">
        <v>100</v>
      </c>
      <c r="R7" s="80" t="s">
        <v>127</v>
      </c>
      <c r="S7" s="80" t="s">
        <v>128</v>
      </c>
      <c r="T7" s="80" t="s">
        <v>129</v>
      </c>
      <c r="U7" s="79" t="s">
        <v>101</v>
      </c>
      <c r="V7" s="20" t="s">
        <v>100</v>
      </c>
      <c r="W7" s="18" t="s">
        <v>127</v>
      </c>
      <c r="X7" s="18" t="s">
        <v>128</v>
      </c>
      <c r="Y7" s="18" t="s">
        <v>129</v>
      </c>
      <c r="Z7" s="20" t="s">
        <v>101</v>
      </c>
      <c r="AA7" s="20" t="s">
        <v>100</v>
      </c>
      <c r="AB7" s="18" t="s">
        <v>127</v>
      </c>
      <c r="AC7" s="18" t="s">
        <v>128</v>
      </c>
      <c r="AD7" s="18" t="s">
        <v>129</v>
      </c>
      <c r="AE7" s="20" t="s">
        <v>101</v>
      </c>
      <c r="AF7" s="20" t="s">
        <v>100</v>
      </c>
      <c r="AG7" s="18" t="s">
        <v>127</v>
      </c>
      <c r="AH7" s="18" t="s">
        <v>128</v>
      </c>
      <c r="AI7" s="18" t="s">
        <v>129</v>
      </c>
      <c r="AJ7" s="20" t="s">
        <v>101</v>
      </c>
      <c r="AK7" s="20" t="s">
        <v>100</v>
      </c>
      <c r="AL7" s="18" t="s">
        <v>127</v>
      </c>
      <c r="AM7" s="18" t="s">
        <v>128</v>
      </c>
      <c r="AN7" s="18" t="s">
        <v>129</v>
      </c>
      <c r="AO7" s="20" t="s">
        <v>101</v>
      </c>
    </row>
    <row r="8" spans="1:41" ht="15">
      <c r="A8" s="313"/>
      <c r="B8" s="314">
        <v>1</v>
      </c>
      <c r="C8" s="312"/>
      <c r="D8" s="203">
        <v>2</v>
      </c>
      <c r="E8" s="203">
        <v>3</v>
      </c>
      <c r="F8" s="203">
        <v>4</v>
      </c>
      <c r="G8" s="203">
        <v>5</v>
      </c>
      <c r="H8" s="203">
        <v>6</v>
      </c>
      <c r="I8" s="203">
        <v>7</v>
      </c>
      <c r="J8" s="203">
        <v>8</v>
      </c>
      <c r="K8" s="203">
        <v>9</v>
      </c>
      <c r="L8" s="203">
        <v>10</v>
      </c>
      <c r="M8" s="203">
        <v>11</v>
      </c>
      <c r="N8" s="203">
        <v>12</v>
      </c>
      <c r="O8" s="203">
        <v>13</v>
      </c>
      <c r="P8" s="203">
        <v>14</v>
      </c>
      <c r="Q8" s="81">
        <v>15</v>
      </c>
      <c r="R8" s="81">
        <v>16</v>
      </c>
      <c r="S8" s="81">
        <v>17</v>
      </c>
      <c r="T8" s="81">
        <v>18</v>
      </c>
      <c r="U8" s="81">
        <v>19</v>
      </c>
      <c r="V8" s="203">
        <v>20</v>
      </c>
      <c r="W8" s="203">
        <v>21</v>
      </c>
      <c r="X8" s="203">
        <v>22</v>
      </c>
      <c r="Y8" s="203">
        <v>23</v>
      </c>
      <c r="Z8" s="203">
        <v>24</v>
      </c>
      <c r="AA8" s="203">
        <v>25</v>
      </c>
      <c r="AB8" s="203">
        <v>26</v>
      </c>
      <c r="AC8" s="203">
        <v>27</v>
      </c>
      <c r="AD8" s="203">
        <v>28</v>
      </c>
      <c r="AE8" s="203">
        <v>29</v>
      </c>
      <c r="AF8" s="203">
        <v>30</v>
      </c>
      <c r="AG8" s="203">
        <v>31</v>
      </c>
      <c r="AH8" s="203">
        <v>32</v>
      </c>
      <c r="AI8" s="203">
        <v>33</v>
      </c>
      <c r="AJ8" s="203">
        <v>34</v>
      </c>
      <c r="AK8" s="203">
        <v>35</v>
      </c>
      <c r="AL8" s="203">
        <v>36</v>
      </c>
      <c r="AM8" s="203">
        <v>37</v>
      </c>
      <c r="AN8" s="203">
        <v>38</v>
      </c>
      <c r="AO8" s="203">
        <v>39</v>
      </c>
    </row>
    <row r="9" spans="1:41" ht="15">
      <c r="A9" s="202">
        <v>1</v>
      </c>
      <c r="B9" s="305" t="s">
        <v>257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7"/>
    </row>
    <row r="10" spans="1:41" ht="15">
      <c r="A10" s="202">
        <v>2</v>
      </c>
      <c r="B10" s="294" t="s">
        <v>3</v>
      </c>
      <c r="C10" s="312"/>
      <c r="D10" s="305" t="s">
        <v>258</v>
      </c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7"/>
    </row>
    <row r="11" spans="1:41" ht="111.75" customHeight="1">
      <c r="A11" s="202">
        <v>3</v>
      </c>
      <c r="B11" s="289" t="s">
        <v>5</v>
      </c>
      <c r="C11" s="312"/>
      <c r="D11" s="120" t="s">
        <v>109</v>
      </c>
      <c r="E11" s="207" t="s">
        <v>225</v>
      </c>
      <c r="F11" s="205" t="s">
        <v>132</v>
      </c>
      <c r="G11" s="44">
        <f>H11+I11+J11+K11</f>
        <v>1000</v>
      </c>
      <c r="H11" s="44">
        <v>1000</v>
      </c>
      <c r="I11" s="44">
        <v>0</v>
      </c>
      <c r="J11" s="44">
        <v>0</v>
      </c>
      <c r="K11" s="44">
        <v>0</v>
      </c>
      <c r="L11" s="44">
        <f>M11+N11+O11+P11</f>
        <v>0</v>
      </c>
      <c r="M11" s="44">
        <v>0</v>
      </c>
      <c r="N11" s="44">
        <v>0</v>
      </c>
      <c r="O11" s="44">
        <v>0</v>
      </c>
      <c r="P11" s="44">
        <v>0</v>
      </c>
      <c r="Q11" s="82">
        <f>R11+S11+T11+U11</f>
        <v>0</v>
      </c>
      <c r="R11" s="82">
        <v>0</v>
      </c>
      <c r="S11" s="82">
        <v>0</v>
      </c>
      <c r="T11" s="82">
        <v>0</v>
      </c>
      <c r="U11" s="82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f>AL11+AM11+AN11+AO11</f>
        <v>1000</v>
      </c>
      <c r="AL11" s="44">
        <f t="shared" ref="AL11:AO14" si="0">H11+M11+R11+W11+AB11+AG11</f>
        <v>1000</v>
      </c>
      <c r="AM11" s="44">
        <f t="shared" si="0"/>
        <v>0</v>
      </c>
      <c r="AN11" s="44">
        <f t="shared" si="0"/>
        <v>0</v>
      </c>
      <c r="AO11" s="44">
        <f t="shared" si="0"/>
        <v>0</v>
      </c>
    </row>
    <row r="12" spans="1:41" ht="100.5" customHeight="1">
      <c r="A12" s="202">
        <v>4</v>
      </c>
      <c r="B12" s="289" t="s">
        <v>7</v>
      </c>
      <c r="C12" s="312"/>
      <c r="D12" s="121" t="s">
        <v>8</v>
      </c>
      <c r="E12" s="207" t="s">
        <v>9</v>
      </c>
      <c r="F12" s="205" t="s">
        <v>107</v>
      </c>
      <c r="G12" s="44">
        <f>H12+I12+J12+K12</f>
        <v>650</v>
      </c>
      <c r="H12" s="44">
        <v>650</v>
      </c>
      <c r="I12" s="44">
        <v>0</v>
      </c>
      <c r="J12" s="44">
        <v>0</v>
      </c>
      <c r="K12" s="44">
        <v>0</v>
      </c>
      <c r="L12" s="44">
        <f>M12+N12+O12+P12</f>
        <v>325</v>
      </c>
      <c r="M12" s="44">
        <v>325</v>
      </c>
      <c r="N12" s="44">
        <v>0</v>
      </c>
      <c r="O12" s="44">
        <v>0</v>
      </c>
      <c r="P12" s="44">
        <v>0</v>
      </c>
      <c r="Q12" s="82">
        <v>325</v>
      </c>
      <c r="R12" s="82">
        <v>325</v>
      </c>
      <c r="S12" s="82">
        <v>0</v>
      </c>
      <c r="T12" s="82">
        <v>0</v>
      </c>
      <c r="U12" s="82">
        <v>0</v>
      </c>
      <c r="V12" s="44">
        <v>325</v>
      </c>
      <c r="W12" s="44">
        <v>325</v>
      </c>
      <c r="X12" s="44">
        <v>0</v>
      </c>
      <c r="Y12" s="44">
        <v>0</v>
      </c>
      <c r="Z12" s="44">
        <v>0</v>
      </c>
      <c r="AA12" s="44">
        <v>325</v>
      </c>
      <c r="AB12" s="44">
        <v>325</v>
      </c>
      <c r="AC12" s="44">
        <v>0</v>
      </c>
      <c r="AD12" s="44">
        <v>0</v>
      </c>
      <c r="AE12" s="44">
        <v>0</v>
      </c>
      <c r="AF12" s="44">
        <v>325</v>
      </c>
      <c r="AG12" s="44">
        <v>325</v>
      </c>
      <c r="AH12" s="44">
        <v>0</v>
      </c>
      <c r="AI12" s="44">
        <v>0</v>
      </c>
      <c r="AJ12" s="44">
        <v>0</v>
      </c>
      <c r="AK12" s="44">
        <f t="shared" ref="AK12:AK18" si="1">AL12+AM12+AN12+AO12</f>
        <v>2275</v>
      </c>
      <c r="AL12" s="44">
        <f t="shared" si="0"/>
        <v>2275</v>
      </c>
      <c r="AM12" s="44">
        <f t="shared" si="0"/>
        <v>0</v>
      </c>
      <c r="AN12" s="44">
        <f t="shared" si="0"/>
        <v>0</v>
      </c>
      <c r="AO12" s="44">
        <f t="shared" si="0"/>
        <v>0</v>
      </c>
    </row>
    <row r="13" spans="1:41" ht="87" customHeight="1">
      <c r="A13" s="202">
        <v>5</v>
      </c>
      <c r="B13" s="289" t="s">
        <v>10</v>
      </c>
      <c r="C13" s="312"/>
      <c r="D13" s="120" t="s">
        <v>11</v>
      </c>
      <c r="E13" s="207" t="s">
        <v>12</v>
      </c>
      <c r="F13" s="205" t="s">
        <v>133</v>
      </c>
      <c r="G13" s="44">
        <f>H13+I13+J13+K13</f>
        <v>0</v>
      </c>
      <c r="H13" s="44">
        <v>0</v>
      </c>
      <c r="I13" s="44">
        <v>0</v>
      </c>
      <c r="J13" s="44">
        <v>0</v>
      </c>
      <c r="K13" s="44">
        <v>0</v>
      </c>
      <c r="L13" s="44">
        <f>M13+N13+O13+P13</f>
        <v>0</v>
      </c>
      <c r="M13" s="44">
        <v>0</v>
      </c>
      <c r="N13" s="44">
        <v>0</v>
      </c>
      <c r="O13" s="44">
        <v>0</v>
      </c>
      <c r="P13" s="44">
        <v>0</v>
      </c>
      <c r="Q13" s="82">
        <f>R13+S13+T13+U13</f>
        <v>0</v>
      </c>
      <c r="R13" s="82">
        <v>0</v>
      </c>
      <c r="S13" s="82">
        <v>0</v>
      </c>
      <c r="T13" s="82">
        <v>0</v>
      </c>
      <c r="U13" s="82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f t="shared" si="1"/>
        <v>0</v>
      </c>
      <c r="AL13" s="44">
        <f t="shared" si="0"/>
        <v>0</v>
      </c>
      <c r="AM13" s="44">
        <f t="shared" si="0"/>
        <v>0</v>
      </c>
      <c r="AN13" s="44">
        <f t="shared" si="0"/>
        <v>0</v>
      </c>
      <c r="AO13" s="44">
        <f t="shared" si="0"/>
        <v>0</v>
      </c>
    </row>
    <row r="14" spans="1:41" ht="123.75" customHeight="1">
      <c r="A14" s="202">
        <v>6</v>
      </c>
      <c r="B14" s="289" t="s">
        <v>13</v>
      </c>
      <c r="C14" s="312"/>
      <c r="D14" s="120" t="s">
        <v>14</v>
      </c>
      <c r="E14" s="207" t="s">
        <v>15</v>
      </c>
      <c r="F14" s="205" t="s">
        <v>89</v>
      </c>
      <c r="G14" s="44">
        <f>H14+I14+J14+K14</f>
        <v>1000</v>
      </c>
      <c r="H14" s="44">
        <v>1000</v>
      </c>
      <c r="I14" s="44">
        <v>0</v>
      </c>
      <c r="J14" s="44">
        <v>0</v>
      </c>
      <c r="K14" s="44">
        <v>0</v>
      </c>
      <c r="L14" s="44">
        <f>M14+N14+O14+P14</f>
        <v>1000</v>
      </c>
      <c r="M14" s="44">
        <v>1000</v>
      </c>
      <c r="N14" s="44">
        <v>0</v>
      </c>
      <c r="O14" s="44">
        <v>0</v>
      </c>
      <c r="P14" s="44">
        <v>0</v>
      </c>
      <c r="Q14" s="82">
        <v>1000</v>
      </c>
      <c r="R14" s="82">
        <v>1000</v>
      </c>
      <c r="S14" s="82">
        <v>0</v>
      </c>
      <c r="T14" s="82">
        <v>0</v>
      </c>
      <c r="U14" s="82">
        <v>0</v>
      </c>
      <c r="V14" s="44">
        <v>950</v>
      </c>
      <c r="W14" s="44">
        <v>950</v>
      </c>
      <c r="X14" s="44">
        <v>0</v>
      </c>
      <c r="Y14" s="44">
        <v>0</v>
      </c>
      <c r="Z14" s="44">
        <v>0</v>
      </c>
      <c r="AA14" s="44">
        <v>922</v>
      </c>
      <c r="AB14" s="44">
        <v>922</v>
      </c>
      <c r="AC14" s="44">
        <v>0</v>
      </c>
      <c r="AD14" s="44">
        <v>0</v>
      </c>
      <c r="AE14" s="44">
        <v>0</v>
      </c>
      <c r="AF14" s="44">
        <v>950</v>
      </c>
      <c r="AG14" s="44">
        <v>950</v>
      </c>
      <c r="AH14" s="44">
        <v>0</v>
      </c>
      <c r="AI14" s="44">
        <v>0</v>
      </c>
      <c r="AJ14" s="44">
        <v>0</v>
      </c>
      <c r="AK14" s="44">
        <f t="shared" si="1"/>
        <v>5822</v>
      </c>
      <c r="AL14" s="44">
        <f>H14+M14+R14+W14+AB14+AG14</f>
        <v>5822</v>
      </c>
      <c r="AM14" s="44">
        <f t="shared" si="0"/>
        <v>0</v>
      </c>
      <c r="AN14" s="44">
        <f t="shared" si="0"/>
        <v>0</v>
      </c>
      <c r="AO14" s="44">
        <f t="shared" si="0"/>
        <v>0</v>
      </c>
    </row>
    <row r="15" spans="1:41" ht="51.75" customHeight="1">
      <c r="A15" s="202">
        <v>7</v>
      </c>
      <c r="B15" s="289" t="s">
        <v>153</v>
      </c>
      <c r="C15" s="312"/>
      <c r="D15" s="120" t="s">
        <v>187</v>
      </c>
      <c r="E15" s="207" t="s">
        <v>226</v>
      </c>
      <c r="F15" s="205" t="s">
        <v>155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82">
        <v>1000</v>
      </c>
      <c r="R15" s="82">
        <v>1000</v>
      </c>
      <c r="S15" s="82">
        <v>0</v>
      </c>
      <c r="T15" s="82">
        <v>0</v>
      </c>
      <c r="U15" s="82">
        <v>0</v>
      </c>
      <c r="V15" s="44">
        <v>1000</v>
      </c>
      <c r="W15" s="44">
        <v>1000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f t="shared" si="1"/>
        <v>2000</v>
      </c>
      <c r="AL15" s="44">
        <f>H15+M15+R15+W15+AB15+AG15</f>
        <v>2000</v>
      </c>
      <c r="AM15" s="44">
        <v>0</v>
      </c>
      <c r="AN15" s="44">
        <v>0</v>
      </c>
      <c r="AO15" s="44">
        <v>0</v>
      </c>
    </row>
    <row r="16" spans="1:41" ht="97.5" customHeight="1">
      <c r="A16" s="202">
        <v>8</v>
      </c>
      <c r="B16" s="289" t="s">
        <v>154</v>
      </c>
      <c r="C16" s="312"/>
      <c r="D16" s="120" t="s">
        <v>188</v>
      </c>
      <c r="E16" s="207" t="s">
        <v>226</v>
      </c>
      <c r="F16" s="205" t="s">
        <v>155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82">
        <v>2687</v>
      </c>
      <c r="R16" s="82">
        <v>2687</v>
      </c>
      <c r="S16" s="82">
        <v>0</v>
      </c>
      <c r="T16" s="82">
        <v>0</v>
      </c>
      <c r="U16" s="82">
        <v>0</v>
      </c>
      <c r="V16" s="44">
        <f>W16+X16+Y16+Z16</f>
        <v>9313</v>
      </c>
      <c r="W16" s="44">
        <f>2687+6626</f>
        <v>9313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f t="shared" si="1"/>
        <v>12000</v>
      </c>
      <c r="AL16" s="44">
        <f t="shared" ref="AL16:AL18" si="2">H16+M16+R16+W16+AB16+AG16</f>
        <v>12000</v>
      </c>
      <c r="AM16" s="44">
        <v>0</v>
      </c>
      <c r="AN16" s="44">
        <v>0</v>
      </c>
      <c r="AO16" s="44">
        <v>0</v>
      </c>
    </row>
    <row r="17" spans="1:41" ht="117" customHeight="1">
      <c r="A17" s="202">
        <v>9</v>
      </c>
      <c r="B17" s="289" t="s">
        <v>221</v>
      </c>
      <c r="C17" s="312"/>
      <c r="D17" s="131" t="s">
        <v>282</v>
      </c>
      <c r="E17" s="207" t="s">
        <v>226</v>
      </c>
      <c r="F17" s="205" t="s">
        <v>223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44">
        <f t="shared" ref="V17:V18" si="3">W17+X17+Y17+Z17</f>
        <v>3000</v>
      </c>
      <c r="W17" s="44">
        <v>3000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f t="shared" si="1"/>
        <v>3000</v>
      </c>
      <c r="AL17" s="44">
        <f t="shared" si="2"/>
        <v>3000</v>
      </c>
      <c r="AM17" s="44">
        <v>0</v>
      </c>
      <c r="AN17" s="44">
        <v>0</v>
      </c>
      <c r="AO17" s="44">
        <v>0</v>
      </c>
    </row>
    <row r="18" spans="1:41" ht="114" customHeight="1">
      <c r="A18" s="202">
        <v>10</v>
      </c>
      <c r="B18" s="289" t="s">
        <v>222</v>
      </c>
      <c r="C18" s="312"/>
      <c r="D18" s="131" t="s">
        <v>224</v>
      </c>
      <c r="E18" s="207" t="s">
        <v>226</v>
      </c>
      <c r="F18" s="205" t="s">
        <v>223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82">
        <v>0</v>
      </c>
      <c r="R18" s="82">
        <v>0</v>
      </c>
      <c r="S18" s="82">
        <v>0</v>
      </c>
      <c r="T18" s="82">
        <v>0</v>
      </c>
      <c r="U18" s="82">
        <v>0</v>
      </c>
      <c r="V18" s="44">
        <f t="shared" si="3"/>
        <v>3463</v>
      </c>
      <c r="W18" s="44">
        <v>3463</v>
      </c>
      <c r="X18" s="44">
        <v>0</v>
      </c>
      <c r="Y18" s="44">
        <v>0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f t="shared" si="1"/>
        <v>3463</v>
      </c>
      <c r="AL18" s="44">
        <f t="shared" si="2"/>
        <v>3463</v>
      </c>
      <c r="AM18" s="44">
        <v>0</v>
      </c>
      <c r="AN18" s="44">
        <v>0</v>
      </c>
      <c r="AO18" s="44">
        <v>0</v>
      </c>
    </row>
    <row r="19" spans="1:41" ht="15">
      <c r="A19" s="202">
        <v>11</v>
      </c>
      <c r="B19" s="320" t="s">
        <v>16</v>
      </c>
      <c r="C19" s="321"/>
      <c r="D19" s="322"/>
      <c r="E19" s="204"/>
      <c r="F19" s="205"/>
      <c r="G19" s="45">
        <f t="shared" ref="G19:AO19" si="4">SUM(G11:G18)</f>
        <v>2650</v>
      </c>
      <c r="H19" s="45">
        <f t="shared" si="4"/>
        <v>2650</v>
      </c>
      <c r="I19" s="45">
        <f t="shared" si="4"/>
        <v>0</v>
      </c>
      <c r="J19" s="45">
        <f t="shared" si="4"/>
        <v>0</v>
      </c>
      <c r="K19" s="45">
        <f t="shared" si="4"/>
        <v>0</v>
      </c>
      <c r="L19" s="45">
        <f t="shared" si="4"/>
        <v>1325</v>
      </c>
      <c r="M19" s="45">
        <f t="shared" si="4"/>
        <v>1325</v>
      </c>
      <c r="N19" s="45">
        <f t="shared" si="4"/>
        <v>0</v>
      </c>
      <c r="O19" s="45">
        <f t="shared" si="4"/>
        <v>0</v>
      </c>
      <c r="P19" s="45">
        <f t="shared" si="4"/>
        <v>0</v>
      </c>
      <c r="Q19" s="84">
        <f>Q20+Q21+Q22+Q23</f>
        <v>5012</v>
      </c>
      <c r="R19" s="84">
        <f>SUM(R11:R18)</f>
        <v>5012</v>
      </c>
      <c r="S19" s="84">
        <f t="shared" si="4"/>
        <v>0</v>
      </c>
      <c r="T19" s="84">
        <f t="shared" si="4"/>
        <v>0</v>
      </c>
      <c r="U19" s="84">
        <f t="shared" si="4"/>
        <v>0</v>
      </c>
      <c r="V19" s="45">
        <f t="shared" si="4"/>
        <v>18051</v>
      </c>
      <c r="W19" s="45">
        <f>SUM(W11:W18)</f>
        <v>18051</v>
      </c>
      <c r="X19" s="45">
        <f t="shared" si="4"/>
        <v>0</v>
      </c>
      <c r="Y19" s="45">
        <f t="shared" si="4"/>
        <v>0</v>
      </c>
      <c r="Z19" s="45">
        <f t="shared" si="4"/>
        <v>0</v>
      </c>
      <c r="AA19" s="45">
        <f t="shared" si="4"/>
        <v>1247</v>
      </c>
      <c r="AB19" s="45">
        <f t="shared" si="4"/>
        <v>1247</v>
      </c>
      <c r="AC19" s="45">
        <f t="shared" si="4"/>
        <v>0</v>
      </c>
      <c r="AD19" s="45">
        <f t="shared" si="4"/>
        <v>0</v>
      </c>
      <c r="AE19" s="45">
        <f t="shared" si="4"/>
        <v>0</v>
      </c>
      <c r="AF19" s="45">
        <f t="shared" si="4"/>
        <v>1275</v>
      </c>
      <c r="AG19" s="45">
        <f t="shared" si="4"/>
        <v>1275</v>
      </c>
      <c r="AH19" s="45">
        <f t="shared" si="4"/>
        <v>0</v>
      </c>
      <c r="AI19" s="45">
        <f t="shared" si="4"/>
        <v>0</v>
      </c>
      <c r="AJ19" s="45">
        <f t="shared" si="4"/>
        <v>0</v>
      </c>
      <c r="AK19" s="45">
        <f>SUM(AK11:AK18)</f>
        <v>29560</v>
      </c>
      <c r="AL19" s="45">
        <f>H19+M19+R19+W19+AB19+AG19</f>
        <v>29560</v>
      </c>
      <c r="AM19" s="45">
        <f t="shared" si="4"/>
        <v>0</v>
      </c>
      <c r="AN19" s="45">
        <f t="shared" si="4"/>
        <v>0</v>
      </c>
      <c r="AO19" s="45">
        <f t="shared" si="4"/>
        <v>0</v>
      </c>
    </row>
    <row r="20" spans="1:41" ht="18.75" customHeight="1">
      <c r="A20" s="202">
        <v>12</v>
      </c>
      <c r="B20" s="297" t="s">
        <v>229</v>
      </c>
      <c r="C20" s="298"/>
      <c r="D20" s="299"/>
      <c r="E20" s="204"/>
      <c r="F20" s="205"/>
      <c r="G20" s="44">
        <f>G11</f>
        <v>1000</v>
      </c>
      <c r="H20" s="44">
        <f t="shared" ref="H20:U23" si="5">H11</f>
        <v>1000</v>
      </c>
      <c r="I20" s="44">
        <f t="shared" si="5"/>
        <v>0</v>
      </c>
      <c r="J20" s="44">
        <f t="shared" si="5"/>
        <v>0</v>
      </c>
      <c r="K20" s="44">
        <f t="shared" si="5"/>
        <v>0</v>
      </c>
      <c r="L20" s="44">
        <f t="shared" si="5"/>
        <v>0</v>
      </c>
      <c r="M20" s="44">
        <f t="shared" si="5"/>
        <v>0</v>
      </c>
      <c r="N20" s="44">
        <f t="shared" si="5"/>
        <v>0</v>
      </c>
      <c r="O20" s="44">
        <f t="shared" si="5"/>
        <v>0</v>
      </c>
      <c r="P20" s="44">
        <f t="shared" si="5"/>
        <v>0</v>
      </c>
      <c r="Q20" s="82">
        <f>R20+S20+T20+U20</f>
        <v>3687</v>
      </c>
      <c r="R20" s="82">
        <f>R11+R15+R16+R17+R18</f>
        <v>3687</v>
      </c>
      <c r="S20" s="82">
        <f t="shared" si="5"/>
        <v>0</v>
      </c>
      <c r="T20" s="82">
        <f t="shared" si="5"/>
        <v>0</v>
      </c>
      <c r="U20" s="82">
        <f t="shared" si="5"/>
        <v>0</v>
      </c>
      <c r="V20" s="82">
        <f>W20+X20+Y20+Z20</f>
        <v>16776</v>
      </c>
      <c r="W20" s="82">
        <f>W11+W15+W16+W17+W18</f>
        <v>16776</v>
      </c>
      <c r="X20" s="44">
        <f t="shared" ref="V20:AO23" si="6">X11</f>
        <v>0</v>
      </c>
      <c r="Y20" s="44">
        <f t="shared" si="6"/>
        <v>0</v>
      </c>
      <c r="Z20" s="44">
        <f t="shared" si="6"/>
        <v>0</v>
      </c>
      <c r="AA20" s="44">
        <f t="shared" si="6"/>
        <v>0</v>
      </c>
      <c r="AB20" s="44">
        <f t="shared" si="6"/>
        <v>0</v>
      </c>
      <c r="AC20" s="44">
        <f t="shared" si="6"/>
        <v>0</v>
      </c>
      <c r="AD20" s="44">
        <f t="shared" si="6"/>
        <v>0</v>
      </c>
      <c r="AE20" s="44">
        <f t="shared" si="6"/>
        <v>0</v>
      </c>
      <c r="AF20" s="44">
        <f t="shared" si="6"/>
        <v>0</v>
      </c>
      <c r="AG20" s="44">
        <f t="shared" si="6"/>
        <v>0</v>
      </c>
      <c r="AH20" s="44">
        <f t="shared" si="6"/>
        <v>0</v>
      </c>
      <c r="AI20" s="44">
        <f t="shared" si="6"/>
        <v>0</v>
      </c>
      <c r="AJ20" s="44">
        <f t="shared" si="6"/>
        <v>0</v>
      </c>
      <c r="AK20" s="44">
        <f>AK11+AK15+AK16+AK17+AK18</f>
        <v>21463</v>
      </c>
      <c r="AL20" s="44">
        <f>AL11+AL15+AL16+AL17+AL18</f>
        <v>21463</v>
      </c>
      <c r="AM20" s="44">
        <f>AM11</f>
        <v>0</v>
      </c>
      <c r="AN20" s="44">
        <f>AN11</f>
        <v>0</v>
      </c>
      <c r="AO20" s="44">
        <f>AO11</f>
        <v>0</v>
      </c>
    </row>
    <row r="21" spans="1:41" ht="15">
      <c r="A21" s="202">
        <v>13</v>
      </c>
      <c r="B21" s="323" t="s">
        <v>17</v>
      </c>
      <c r="C21" s="324"/>
      <c r="D21" s="325"/>
      <c r="E21" s="204"/>
      <c r="F21" s="205"/>
      <c r="G21" s="44">
        <f>G12</f>
        <v>650</v>
      </c>
      <c r="H21" s="44">
        <f t="shared" si="5"/>
        <v>650</v>
      </c>
      <c r="I21" s="44">
        <f t="shared" si="5"/>
        <v>0</v>
      </c>
      <c r="J21" s="44">
        <f t="shared" si="5"/>
        <v>0</v>
      </c>
      <c r="K21" s="44">
        <f t="shared" si="5"/>
        <v>0</v>
      </c>
      <c r="L21" s="44">
        <f t="shared" si="5"/>
        <v>325</v>
      </c>
      <c r="M21" s="44">
        <f t="shared" si="5"/>
        <v>325</v>
      </c>
      <c r="N21" s="44">
        <f t="shared" si="5"/>
        <v>0</v>
      </c>
      <c r="O21" s="44">
        <f t="shared" si="5"/>
        <v>0</v>
      </c>
      <c r="P21" s="44">
        <f t="shared" si="5"/>
        <v>0</v>
      </c>
      <c r="Q21" s="82">
        <f t="shared" si="5"/>
        <v>325</v>
      </c>
      <c r="R21" s="82">
        <f t="shared" si="5"/>
        <v>325</v>
      </c>
      <c r="S21" s="82">
        <f t="shared" si="5"/>
        <v>0</v>
      </c>
      <c r="T21" s="82">
        <f t="shared" si="5"/>
        <v>0</v>
      </c>
      <c r="U21" s="82">
        <f t="shared" si="5"/>
        <v>0</v>
      </c>
      <c r="V21" s="44">
        <f t="shared" si="6"/>
        <v>325</v>
      </c>
      <c r="W21" s="44">
        <f t="shared" si="6"/>
        <v>325</v>
      </c>
      <c r="X21" s="44">
        <f t="shared" si="6"/>
        <v>0</v>
      </c>
      <c r="Y21" s="44">
        <f t="shared" si="6"/>
        <v>0</v>
      </c>
      <c r="Z21" s="44">
        <f t="shared" si="6"/>
        <v>0</v>
      </c>
      <c r="AA21" s="44">
        <f t="shared" si="6"/>
        <v>325</v>
      </c>
      <c r="AB21" s="44">
        <f t="shared" si="6"/>
        <v>325</v>
      </c>
      <c r="AC21" s="44">
        <f t="shared" si="6"/>
        <v>0</v>
      </c>
      <c r="AD21" s="44">
        <f t="shared" si="6"/>
        <v>0</v>
      </c>
      <c r="AE21" s="44">
        <f t="shared" si="6"/>
        <v>0</v>
      </c>
      <c r="AF21" s="44">
        <f t="shared" si="6"/>
        <v>325</v>
      </c>
      <c r="AG21" s="44">
        <f t="shared" si="6"/>
        <v>325</v>
      </c>
      <c r="AH21" s="44">
        <f t="shared" si="6"/>
        <v>0</v>
      </c>
      <c r="AI21" s="44">
        <f t="shared" si="6"/>
        <v>0</v>
      </c>
      <c r="AJ21" s="44">
        <f t="shared" si="6"/>
        <v>0</v>
      </c>
      <c r="AK21" s="44">
        <f t="shared" si="6"/>
        <v>2275</v>
      </c>
      <c r="AL21" s="44">
        <f t="shared" si="6"/>
        <v>2275</v>
      </c>
      <c r="AM21" s="44">
        <f t="shared" si="6"/>
        <v>0</v>
      </c>
      <c r="AN21" s="44">
        <f t="shared" si="6"/>
        <v>0</v>
      </c>
      <c r="AO21" s="44">
        <f t="shared" si="6"/>
        <v>0</v>
      </c>
    </row>
    <row r="22" spans="1:41" ht="15">
      <c r="A22" s="202">
        <v>14</v>
      </c>
      <c r="B22" s="323" t="s">
        <v>18</v>
      </c>
      <c r="C22" s="324"/>
      <c r="D22" s="325"/>
      <c r="E22" s="204"/>
      <c r="F22" s="205"/>
      <c r="G22" s="44">
        <f>G13</f>
        <v>0</v>
      </c>
      <c r="H22" s="44">
        <f t="shared" si="5"/>
        <v>0</v>
      </c>
      <c r="I22" s="44">
        <f t="shared" si="5"/>
        <v>0</v>
      </c>
      <c r="J22" s="44">
        <f t="shared" si="5"/>
        <v>0</v>
      </c>
      <c r="K22" s="44">
        <f t="shared" si="5"/>
        <v>0</v>
      </c>
      <c r="L22" s="44">
        <f t="shared" si="5"/>
        <v>0</v>
      </c>
      <c r="M22" s="44">
        <f t="shared" si="5"/>
        <v>0</v>
      </c>
      <c r="N22" s="44">
        <f t="shared" si="5"/>
        <v>0</v>
      </c>
      <c r="O22" s="44">
        <f t="shared" si="5"/>
        <v>0</v>
      </c>
      <c r="P22" s="44">
        <f t="shared" si="5"/>
        <v>0</v>
      </c>
      <c r="Q22" s="82">
        <f t="shared" si="5"/>
        <v>0</v>
      </c>
      <c r="R22" s="82">
        <f t="shared" si="5"/>
        <v>0</v>
      </c>
      <c r="S22" s="82">
        <f t="shared" si="5"/>
        <v>0</v>
      </c>
      <c r="T22" s="82">
        <f t="shared" si="5"/>
        <v>0</v>
      </c>
      <c r="U22" s="82">
        <f t="shared" si="5"/>
        <v>0</v>
      </c>
      <c r="V22" s="44">
        <f t="shared" si="6"/>
        <v>0</v>
      </c>
      <c r="W22" s="44">
        <f t="shared" si="6"/>
        <v>0</v>
      </c>
      <c r="X22" s="44">
        <f t="shared" si="6"/>
        <v>0</v>
      </c>
      <c r="Y22" s="44">
        <f t="shared" si="6"/>
        <v>0</v>
      </c>
      <c r="Z22" s="44">
        <f t="shared" si="6"/>
        <v>0</v>
      </c>
      <c r="AA22" s="44">
        <f t="shared" si="6"/>
        <v>0</v>
      </c>
      <c r="AB22" s="44">
        <f t="shared" si="6"/>
        <v>0</v>
      </c>
      <c r="AC22" s="44">
        <f t="shared" si="6"/>
        <v>0</v>
      </c>
      <c r="AD22" s="44">
        <f t="shared" si="6"/>
        <v>0</v>
      </c>
      <c r="AE22" s="44">
        <f t="shared" si="6"/>
        <v>0</v>
      </c>
      <c r="AF22" s="44">
        <f t="shared" si="6"/>
        <v>0</v>
      </c>
      <c r="AG22" s="44">
        <f t="shared" si="6"/>
        <v>0</v>
      </c>
      <c r="AH22" s="44">
        <f t="shared" si="6"/>
        <v>0</v>
      </c>
      <c r="AI22" s="44">
        <f t="shared" si="6"/>
        <v>0</v>
      </c>
      <c r="AJ22" s="44">
        <f t="shared" si="6"/>
        <v>0</v>
      </c>
      <c r="AK22" s="44">
        <f t="shared" si="6"/>
        <v>0</v>
      </c>
      <c r="AL22" s="44">
        <f t="shared" si="6"/>
        <v>0</v>
      </c>
      <c r="AM22" s="44">
        <f t="shared" si="6"/>
        <v>0</v>
      </c>
      <c r="AN22" s="44">
        <f t="shared" si="6"/>
        <v>0</v>
      </c>
      <c r="AO22" s="44">
        <f t="shared" si="6"/>
        <v>0</v>
      </c>
    </row>
    <row r="23" spans="1:41" ht="15">
      <c r="A23" s="202">
        <v>15</v>
      </c>
      <c r="B23" s="323" t="s">
        <v>19</v>
      </c>
      <c r="C23" s="324"/>
      <c r="D23" s="325"/>
      <c r="E23" s="204"/>
      <c r="F23" s="205"/>
      <c r="G23" s="44">
        <f>G14</f>
        <v>1000</v>
      </c>
      <c r="H23" s="44">
        <f t="shared" si="5"/>
        <v>1000</v>
      </c>
      <c r="I23" s="44">
        <f t="shared" si="5"/>
        <v>0</v>
      </c>
      <c r="J23" s="44">
        <f t="shared" si="5"/>
        <v>0</v>
      </c>
      <c r="K23" s="44">
        <f t="shared" si="5"/>
        <v>0</v>
      </c>
      <c r="L23" s="44">
        <f t="shared" si="5"/>
        <v>1000</v>
      </c>
      <c r="M23" s="44">
        <f t="shared" si="5"/>
        <v>1000</v>
      </c>
      <c r="N23" s="44">
        <f t="shared" si="5"/>
        <v>0</v>
      </c>
      <c r="O23" s="44">
        <f t="shared" si="5"/>
        <v>0</v>
      </c>
      <c r="P23" s="44">
        <f t="shared" si="5"/>
        <v>0</v>
      </c>
      <c r="Q23" s="82">
        <f>Q14</f>
        <v>1000</v>
      </c>
      <c r="R23" s="82">
        <f t="shared" si="5"/>
        <v>1000</v>
      </c>
      <c r="S23" s="82">
        <f t="shared" si="5"/>
        <v>0</v>
      </c>
      <c r="T23" s="82">
        <f t="shared" si="5"/>
        <v>0</v>
      </c>
      <c r="U23" s="82">
        <f t="shared" si="5"/>
        <v>0</v>
      </c>
      <c r="V23" s="44">
        <f t="shared" si="6"/>
        <v>950</v>
      </c>
      <c r="W23" s="44">
        <f t="shared" si="6"/>
        <v>950</v>
      </c>
      <c r="X23" s="44">
        <f t="shared" si="6"/>
        <v>0</v>
      </c>
      <c r="Y23" s="44">
        <f t="shared" si="6"/>
        <v>0</v>
      </c>
      <c r="Z23" s="44">
        <f t="shared" si="6"/>
        <v>0</v>
      </c>
      <c r="AA23" s="44">
        <f t="shared" si="6"/>
        <v>922</v>
      </c>
      <c r="AB23" s="44">
        <f t="shared" si="6"/>
        <v>922</v>
      </c>
      <c r="AC23" s="44">
        <f t="shared" si="6"/>
        <v>0</v>
      </c>
      <c r="AD23" s="44">
        <f t="shared" si="6"/>
        <v>0</v>
      </c>
      <c r="AE23" s="44">
        <f t="shared" si="6"/>
        <v>0</v>
      </c>
      <c r="AF23" s="44">
        <f t="shared" si="6"/>
        <v>950</v>
      </c>
      <c r="AG23" s="44">
        <f t="shared" si="6"/>
        <v>950</v>
      </c>
      <c r="AH23" s="44">
        <f t="shared" si="6"/>
        <v>0</v>
      </c>
      <c r="AI23" s="44">
        <f t="shared" si="6"/>
        <v>0</v>
      </c>
      <c r="AJ23" s="44">
        <f t="shared" si="6"/>
        <v>0</v>
      </c>
      <c r="AK23" s="44">
        <f t="shared" si="6"/>
        <v>5822</v>
      </c>
      <c r="AL23" s="44">
        <f t="shared" si="6"/>
        <v>5822</v>
      </c>
      <c r="AM23" s="44">
        <f t="shared" si="6"/>
        <v>0</v>
      </c>
      <c r="AN23" s="44">
        <f t="shared" si="6"/>
        <v>0</v>
      </c>
      <c r="AO23" s="44">
        <f t="shared" si="6"/>
        <v>0</v>
      </c>
    </row>
    <row r="24" spans="1:41" ht="15">
      <c r="A24" s="202">
        <v>16</v>
      </c>
      <c r="B24" s="304" t="s">
        <v>20</v>
      </c>
      <c r="C24" s="312"/>
      <c r="D24" s="305" t="s">
        <v>259</v>
      </c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6"/>
      <c r="AO24" s="307"/>
    </row>
    <row r="25" spans="1:41" ht="145.5" customHeight="1">
      <c r="A25" s="202">
        <v>17</v>
      </c>
      <c r="B25" s="289" t="s">
        <v>22</v>
      </c>
      <c r="C25" s="312"/>
      <c r="D25" s="120" t="s">
        <v>235</v>
      </c>
      <c r="E25" s="207" t="s">
        <v>260</v>
      </c>
      <c r="F25" s="205" t="s">
        <v>89</v>
      </c>
      <c r="G25" s="202" t="s">
        <v>24</v>
      </c>
      <c r="H25" s="202" t="s">
        <v>24</v>
      </c>
      <c r="I25" s="202" t="s">
        <v>24</v>
      </c>
      <c r="J25" s="202" t="s">
        <v>24</v>
      </c>
      <c r="K25" s="202" t="s">
        <v>24</v>
      </c>
      <c r="L25" s="202" t="s">
        <v>24</v>
      </c>
      <c r="M25" s="202" t="s">
        <v>24</v>
      </c>
      <c r="N25" s="202" t="s">
        <v>24</v>
      </c>
      <c r="O25" s="202" t="s">
        <v>24</v>
      </c>
      <c r="P25" s="202" t="s">
        <v>24</v>
      </c>
      <c r="Q25" s="214" t="s">
        <v>24</v>
      </c>
      <c r="R25" s="214" t="s">
        <v>24</v>
      </c>
      <c r="S25" s="214" t="s">
        <v>24</v>
      </c>
      <c r="T25" s="214" t="s">
        <v>24</v>
      </c>
      <c r="U25" s="214" t="s">
        <v>24</v>
      </c>
      <c r="V25" s="202" t="s">
        <v>24</v>
      </c>
      <c r="W25" s="202" t="s">
        <v>24</v>
      </c>
      <c r="X25" s="202" t="s">
        <v>24</v>
      </c>
      <c r="Y25" s="202" t="s">
        <v>24</v>
      </c>
      <c r="Z25" s="202" t="s">
        <v>24</v>
      </c>
      <c r="AA25" s="202" t="s">
        <v>24</v>
      </c>
      <c r="AB25" s="202" t="s">
        <v>24</v>
      </c>
      <c r="AC25" s="202" t="s">
        <v>24</v>
      </c>
      <c r="AD25" s="202" t="s">
        <v>24</v>
      </c>
      <c r="AE25" s="202" t="s">
        <v>24</v>
      </c>
      <c r="AF25" s="202" t="s">
        <v>24</v>
      </c>
      <c r="AG25" s="202" t="s">
        <v>24</v>
      </c>
      <c r="AH25" s="202" t="s">
        <v>24</v>
      </c>
      <c r="AI25" s="202" t="s">
        <v>24</v>
      </c>
      <c r="AJ25" s="202" t="s">
        <v>24</v>
      </c>
      <c r="AK25" s="308" t="s">
        <v>146</v>
      </c>
      <c r="AL25" s="309"/>
      <c r="AM25" s="309"/>
      <c r="AN25" s="309"/>
      <c r="AO25" s="310"/>
    </row>
    <row r="26" spans="1:41" ht="144.75" customHeight="1">
      <c r="A26" s="202">
        <v>18</v>
      </c>
      <c r="B26" s="289" t="s">
        <v>25</v>
      </c>
      <c r="C26" s="312"/>
      <c r="D26" s="120" t="s">
        <v>26</v>
      </c>
      <c r="E26" s="207" t="s">
        <v>260</v>
      </c>
      <c r="F26" s="205" t="s">
        <v>89</v>
      </c>
      <c r="G26" s="202" t="s">
        <v>24</v>
      </c>
      <c r="H26" s="202" t="s">
        <v>24</v>
      </c>
      <c r="I26" s="202" t="s">
        <v>24</v>
      </c>
      <c r="J26" s="202" t="s">
        <v>24</v>
      </c>
      <c r="K26" s="202" t="s">
        <v>24</v>
      </c>
      <c r="L26" s="202" t="s">
        <v>24</v>
      </c>
      <c r="M26" s="202" t="s">
        <v>24</v>
      </c>
      <c r="N26" s="202" t="s">
        <v>24</v>
      </c>
      <c r="O26" s="202" t="s">
        <v>24</v>
      </c>
      <c r="P26" s="202" t="s">
        <v>24</v>
      </c>
      <c r="Q26" s="214" t="s">
        <v>24</v>
      </c>
      <c r="R26" s="214" t="s">
        <v>24</v>
      </c>
      <c r="S26" s="214" t="s">
        <v>24</v>
      </c>
      <c r="T26" s="214" t="s">
        <v>24</v>
      </c>
      <c r="U26" s="214" t="s">
        <v>24</v>
      </c>
      <c r="V26" s="202" t="s">
        <v>24</v>
      </c>
      <c r="W26" s="202" t="s">
        <v>24</v>
      </c>
      <c r="X26" s="202" t="s">
        <v>24</v>
      </c>
      <c r="Y26" s="202" t="s">
        <v>24</v>
      </c>
      <c r="Z26" s="202" t="s">
        <v>24</v>
      </c>
      <c r="AA26" s="202" t="s">
        <v>24</v>
      </c>
      <c r="AB26" s="202" t="s">
        <v>24</v>
      </c>
      <c r="AC26" s="202" t="s">
        <v>24</v>
      </c>
      <c r="AD26" s="202" t="s">
        <v>24</v>
      </c>
      <c r="AE26" s="202" t="s">
        <v>24</v>
      </c>
      <c r="AF26" s="202" t="s">
        <v>24</v>
      </c>
      <c r="AG26" s="202" t="s">
        <v>24</v>
      </c>
      <c r="AH26" s="202" t="s">
        <v>24</v>
      </c>
      <c r="AI26" s="202" t="s">
        <v>24</v>
      </c>
      <c r="AJ26" s="202" t="s">
        <v>24</v>
      </c>
      <c r="AK26" s="308" t="s">
        <v>146</v>
      </c>
      <c r="AL26" s="309"/>
      <c r="AM26" s="309"/>
      <c r="AN26" s="309"/>
      <c r="AO26" s="310"/>
    </row>
    <row r="27" spans="1:41" ht="144" customHeight="1">
      <c r="A27" s="202">
        <v>19</v>
      </c>
      <c r="B27" s="289" t="s">
        <v>27</v>
      </c>
      <c r="C27" s="312"/>
      <c r="D27" s="120" t="s">
        <v>28</v>
      </c>
      <c r="E27" s="207" t="s">
        <v>260</v>
      </c>
      <c r="F27" s="205" t="s">
        <v>89</v>
      </c>
      <c r="G27" s="202" t="s">
        <v>24</v>
      </c>
      <c r="H27" s="202" t="s">
        <v>24</v>
      </c>
      <c r="I27" s="202" t="s">
        <v>24</v>
      </c>
      <c r="J27" s="202" t="s">
        <v>24</v>
      </c>
      <c r="K27" s="202" t="s">
        <v>24</v>
      </c>
      <c r="L27" s="202" t="s">
        <v>24</v>
      </c>
      <c r="M27" s="202" t="s">
        <v>24</v>
      </c>
      <c r="N27" s="202" t="s">
        <v>24</v>
      </c>
      <c r="O27" s="202" t="s">
        <v>24</v>
      </c>
      <c r="P27" s="202" t="s">
        <v>24</v>
      </c>
      <c r="Q27" s="214" t="s">
        <v>24</v>
      </c>
      <c r="R27" s="214" t="s">
        <v>24</v>
      </c>
      <c r="S27" s="214" t="s">
        <v>24</v>
      </c>
      <c r="T27" s="214" t="s">
        <v>24</v>
      </c>
      <c r="U27" s="214" t="s">
        <v>24</v>
      </c>
      <c r="V27" s="202" t="s">
        <v>24</v>
      </c>
      <c r="W27" s="202" t="s">
        <v>24</v>
      </c>
      <c r="X27" s="202" t="s">
        <v>24</v>
      </c>
      <c r="Y27" s="202" t="s">
        <v>24</v>
      </c>
      <c r="Z27" s="202" t="s">
        <v>24</v>
      </c>
      <c r="AA27" s="202" t="s">
        <v>24</v>
      </c>
      <c r="AB27" s="202" t="s">
        <v>24</v>
      </c>
      <c r="AC27" s="202" t="s">
        <v>24</v>
      </c>
      <c r="AD27" s="202" t="s">
        <v>24</v>
      </c>
      <c r="AE27" s="202" t="s">
        <v>24</v>
      </c>
      <c r="AF27" s="202" t="s">
        <v>24</v>
      </c>
      <c r="AG27" s="202" t="s">
        <v>24</v>
      </c>
      <c r="AH27" s="202" t="s">
        <v>24</v>
      </c>
      <c r="AI27" s="202" t="s">
        <v>24</v>
      </c>
      <c r="AJ27" s="202" t="s">
        <v>24</v>
      </c>
      <c r="AK27" s="308" t="s">
        <v>146</v>
      </c>
      <c r="AL27" s="309"/>
      <c r="AM27" s="309"/>
      <c r="AN27" s="309"/>
      <c r="AO27" s="310"/>
    </row>
    <row r="28" spans="1:41" ht="157.5" customHeight="1">
      <c r="A28" s="202">
        <v>20</v>
      </c>
      <c r="B28" s="289" t="s">
        <v>29</v>
      </c>
      <c r="C28" s="312"/>
      <c r="D28" s="120" t="s">
        <v>205</v>
      </c>
      <c r="E28" s="207" t="s">
        <v>260</v>
      </c>
      <c r="F28" s="205" t="s">
        <v>89</v>
      </c>
      <c r="G28" s="202" t="s">
        <v>24</v>
      </c>
      <c r="H28" s="202" t="s">
        <v>24</v>
      </c>
      <c r="I28" s="202" t="s">
        <v>24</v>
      </c>
      <c r="J28" s="202" t="s">
        <v>24</v>
      </c>
      <c r="K28" s="202" t="s">
        <v>24</v>
      </c>
      <c r="L28" s="202" t="s">
        <v>24</v>
      </c>
      <c r="M28" s="202" t="s">
        <v>24</v>
      </c>
      <c r="N28" s="202" t="s">
        <v>24</v>
      </c>
      <c r="O28" s="202" t="s">
        <v>24</v>
      </c>
      <c r="P28" s="202" t="s">
        <v>24</v>
      </c>
      <c r="Q28" s="214" t="s">
        <v>24</v>
      </c>
      <c r="R28" s="214" t="s">
        <v>24</v>
      </c>
      <c r="S28" s="214" t="s">
        <v>24</v>
      </c>
      <c r="T28" s="214" t="s">
        <v>24</v>
      </c>
      <c r="U28" s="214" t="s">
        <v>24</v>
      </c>
      <c r="V28" s="202" t="s">
        <v>24</v>
      </c>
      <c r="W28" s="202" t="s">
        <v>24</v>
      </c>
      <c r="X28" s="202" t="s">
        <v>24</v>
      </c>
      <c r="Y28" s="202" t="s">
        <v>24</v>
      </c>
      <c r="Z28" s="202" t="s">
        <v>24</v>
      </c>
      <c r="AA28" s="202" t="s">
        <v>24</v>
      </c>
      <c r="AB28" s="202" t="s">
        <v>24</v>
      </c>
      <c r="AC28" s="202" t="s">
        <v>24</v>
      </c>
      <c r="AD28" s="202" t="s">
        <v>24</v>
      </c>
      <c r="AE28" s="202" t="s">
        <v>24</v>
      </c>
      <c r="AF28" s="202" t="s">
        <v>24</v>
      </c>
      <c r="AG28" s="202" t="s">
        <v>24</v>
      </c>
      <c r="AH28" s="202" t="s">
        <v>24</v>
      </c>
      <c r="AI28" s="202" t="s">
        <v>24</v>
      </c>
      <c r="AJ28" s="202" t="s">
        <v>24</v>
      </c>
      <c r="AK28" s="308" t="s">
        <v>146</v>
      </c>
      <c r="AL28" s="309"/>
      <c r="AM28" s="309"/>
      <c r="AN28" s="309"/>
      <c r="AO28" s="310"/>
    </row>
    <row r="29" spans="1:41" ht="184.5" customHeight="1">
      <c r="A29" s="202">
        <v>21</v>
      </c>
      <c r="B29" s="289" t="s">
        <v>31</v>
      </c>
      <c r="C29" s="312"/>
      <c r="D29" s="120" t="s">
        <v>32</v>
      </c>
      <c r="E29" s="207" t="s">
        <v>261</v>
      </c>
      <c r="F29" s="205" t="s">
        <v>89</v>
      </c>
      <c r="G29" s="202" t="s">
        <v>24</v>
      </c>
      <c r="H29" s="202" t="s">
        <v>24</v>
      </c>
      <c r="I29" s="202" t="s">
        <v>24</v>
      </c>
      <c r="J29" s="202" t="s">
        <v>24</v>
      </c>
      <c r="K29" s="202" t="s">
        <v>24</v>
      </c>
      <c r="L29" s="202" t="s">
        <v>24</v>
      </c>
      <c r="M29" s="202" t="s">
        <v>24</v>
      </c>
      <c r="N29" s="202" t="s">
        <v>24</v>
      </c>
      <c r="O29" s="202" t="s">
        <v>24</v>
      </c>
      <c r="P29" s="202" t="s">
        <v>24</v>
      </c>
      <c r="Q29" s="214" t="s">
        <v>24</v>
      </c>
      <c r="R29" s="214" t="s">
        <v>24</v>
      </c>
      <c r="S29" s="214" t="s">
        <v>24</v>
      </c>
      <c r="T29" s="214" t="s">
        <v>24</v>
      </c>
      <c r="U29" s="214" t="s">
        <v>24</v>
      </c>
      <c r="V29" s="202" t="s">
        <v>24</v>
      </c>
      <c r="W29" s="202" t="s">
        <v>24</v>
      </c>
      <c r="X29" s="202" t="s">
        <v>24</v>
      </c>
      <c r="Y29" s="202" t="s">
        <v>24</v>
      </c>
      <c r="Z29" s="202" t="s">
        <v>24</v>
      </c>
      <c r="AA29" s="202" t="s">
        <v>24</v>
      </c>
      <c r="AB29" s="202" t="s">
        <v>24</v>
      </c>
      <c r="AC29" s="202" t="s">
        <v>24</v>
      </c>
      <c r="AD29" s="202" t="s">
        <v>24</v>
      </c>
      <c r="AE29" s="202" t="s">
        <v>24</v>
      </c>
      <c r="AF29" s="202" t="s">
        <v>24</v>
      </c>
      <c r="AG29" s="202" t="s">
        <v>24</v>
      </c>
      <c r="AH29" s="202" t="s">
        <v>24</v>
      </c>
      <c r="AI29" s="202" t="s">
        <v>24</v>
      </c>
      <c r="AJ29" s="202" t="s">
        <v>24</v>
      </c>
      <c r="AK29" s="308" t="s">
        <v>146</v>
      </c>
      <c r="AL29" s="309"/>
      <c r="AM29" s="309"/>
      <c r="AN29" s="309"/>
      <c r="AO29" s="310"/>
    </row>
    <row r="30" spans="1:41" ht="15">
      <c r="A30" s="202">
        <v>22</v>
      </c>
      <c r="B30" s="320" t="s">
        <v>33</v>
      </c>
      <c r="C30" s="321"/>
      <c r="D30" s="322"/>
      <c r="E30" s="209"/>
      <c r="F30" s="212"/>
      <c r="G30" s="202" t="s">
        <v>24</v>
      </c>
      <c r="H30" s="202" t="s">
        <v>24</v>
      </c>
      <c r="I30" s="202" t="s">
        <v>24</v>
      </c>
      <c r="J30" s="202" t="s">
        <v>24</v>
      </c>
      <c r="K30" s="202" t="s">
        <v>24</v>
      </c>
      <c r="L30" s="202" t="s">
        <v>24</v>
      </c>
      <c r="M30" s="202" t="s">
        <v>24</v>
      </c>
      <c r="N30" s="202" t="s">
        <v>24</v>
      </c>
      <c r="O30" s="202" t="s">
        <v>24</v>
      </c>
      <c r="P30" s="202" t="s">
        <v>24</v>
      </c>
      <c r="Q30" s="214" t="s">
        <v>24</v>
      </c>
      <c r="R30" s="214" t="s">
        <v>24</v>
      </c>
      <c r="S30" s="214" t="s">
        <v>24</v>
      </c>
      <c r="T30" s="214" t="s">
        <v>24</v>
      </c>
      <c r="U30" s="214" t="s">
        <v>24</v>
      </c>
      <c r="V30" s="202" t="s">
        <v>24</v>
      </c>
      <c r="W30" s="202" t="s">
        <v>24</v>
      </c>
      <c r="X30" s="202" t="s">
        <v>24</v>
      </c>
      <c r="Y30" s="202" t="s">
        <v>24</v>
      </c>
      <c r="Z30" s="202" t="s">
        <v>24</v>
      </c>
      <c r="AA30" s="202" t="s">
        <v>24</v>
      </c>
      <c r="AB30" s="202" t="s">
        <v>24</v>
      </c>
      <c r="AC30" s="202" t="s">
        <v>24</v>
      </c>
      <c r="AD30" s="202" t="s">
        <v>24</v>
      </c>
      <c r="AE30" s="202" t="s">
        <v>24</v>
      </c>
      <c r="AF30" s="202" t="s">
        <v>24</v>
      </c>
      <c r="AG30" s="202" t="s">
        <v>24</v>
      </c>
      <c r="AH30" s="202" t="s">
        <v>24</v>
      </c>
      <c r="AI30" s="202" t="s">
        <v>24</v>
      </c>
      <c r="AJ30" s="202" t="s">
        <v>24</v>
      </c>
      <c r="AK30" s="206" t="s">
        <v>24</v>
      </c>
      <c r="AL30" s="43" t="s">
        <v>24</v>
      </c>
      <c r="AM30" s="43" t="s">
        <v>24</v>
      </c>
      <c r="AN30" s="43" t="s">
        <v>24</v>
      </c>
      <c r="AO30" s="43" t="s">
        <v>24</v>
      </c>
    </row>
    <row r="31" spans="1:41" ht="15">
      <c r="A31" s="202">
        <v>23</v>
      </c>
      <c r="B31" s="208" t="s">
        <v>34</v>
      </c>
      <c r="C31" s="305" t="s">
        <v>35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6"/>
      <c r="AO31" s="307"/>
    </row>
    <row r="32" spans="1:41" ht="97.5" customHeight="1">
      <c r="A32" s="202">
        <v>24</v>
      </c>
      <c r="B32" s="207" t="s">
        <v>36</v>
      </c>
      <c r="C32" s="349" t="s">
        <v>37</v>
      </c>
      <c r="D32" s="350"/>
      <c r="E32" s="207" t="s">
        <v>262</v>
      </c>
      <c r="F32" s="205" t="s">
        <v>89</v>
      </c>
      <c r="G32" s="202" t="s">
        <v>24</v>
      </c>
      <c r="H32" s="202" t="s">
        <v>24</v>
      </c>
      <c r="I32" s="202" t="s">
        <v>24</v>
      </c>
      <c r="J32" s="202" t="s">
        <v>24</v>
      </c>
      <c r="K32" s="202" t="s">
        <v>24</v>
      </c>
      <c r="L32" s="202" t="s">
        <v>24</v>
      </c>
      <c r="M32" s="202" t="s">
        <v>24</v>
      </c>
      <c r="N32" s="202" t="s">
        <v>24</v>
      </c>
      <c r="O32" s="202" t="s">
        <v>24</v>
      </c>
      <c r="P32" s="202" t="s">
        <v>24</v>
      </c>
      <c r="Q32" s="214" t="s">
        <v>24</v>
      </c>
      <c r="R32" s="214" t="s">
        <v>24</v>
      </c>
      <c r="S32" s="214" t="s">
        <v>24</v>
      </c>
      <c r="T32" s="214" t="s">
        <v>24</v>
      </c>
      <c r="U32" s="214" t="s">
        <v>24</v>
      </c>
      <c r="V32" s="202" t="s">
        <v>24</v>
      </c>
      <c r="W32" s="202" t="s">
        <v>24</v>
      </c>
      <c r="X32" s="202" t="s">
        <v>24</v>
      </c>
      <c r="Y32" s="202" t="s">
        <v>24</v>
      </c>
      <c r="Z32" s="202" t="s">
        <v>24</v>
      </c>
      <c r="AA32" s="205" t="s">
        <v>24</v>
      </c>
      <c r="AB32" s="205" t="s">
        <v>24</v>
      </c>
      <c r="AC32" s="205" t="s">
        <v>24</v>
      </c>
      <c r="AD32" s="205" t="s">
        <v>24</v>
      </c>
      <c r="AE32" s="205" t="s">
        <v>24</v>
      </c>
      <c r="AF32" s="202" t="s">
        <v>24</v>
      </c>
      <c r="AG32" s="205" t="s">
        <v>24</v>
      </c>
      <c r="AH32" s="205" t="s">
        <v>24</v>
      </c>
      <c r="AI32" s="205" t="s">
        <v>24</v>
      </c>
      <c r="AJ32" s="205" t="s">
        <v>24</v>
      </c>
      <c r="AK32" s="308" t="s">
        <v>146</v>
      </c>
      <c r="AL32" s="309"/>
      <c r="AM32" s="309"/>
      <c r="AN32" s="309"/>
      <c r="AO32" s="310"/>
    </row>
    <row r="33" spans="1:41" ht="93.75" customHeight="1">
      <c r="A33" s="202">
        <v>25</v>
      </c>
      <c r="B33" s="207" t="s">
        <v>39</v>
      </c>
      <c r="C33" s="349" t="s">
        <v>206</v>
      </c>
      <c r="D33" s="350"/>
      <c r="E33" s="207" t="s">
        <v>207</v>
      </c>
      <c r="F33" s="205" t="s">
        <v>89</v>
      </c>
      <c r="G33" s="202" t="s">
        <v>24</v>
      </c>
      <c r="H33" s="202" t="s">
        <v>24</v>
      </c>
      <c r="I33" s="202" t="s">
        <v>24</v>
      </c>
      <c r="J33" s="202" t="s">
        <v>24</v>
      </c>
      <c r="K33" s="202" t="s">
        <v>24</v>
      </c>
      <c r="L33" s="202" t="s">
        <v>24</v>
      </c>
      <c r="M33" s="202" t="s">
        <v>24</v>
      </c>
      <c r="N33" s="202" t="s">
        <v>24</v>
      </c>
      <c r="O33" s="202" t="s">
        <v>24</v>
      </c>
      <c r="P33" s="202" t="s">
        <v>24</v>
      </c>
      <c r="Q33" s="214" t="s">
        <v>24</v>
      </c>
      <c r="R33" s="214" t="s">
        <v>24</v>
      </c>
      <c r="S33" s="214" t="s">
        <v>24</v>
      </c>
      <c r="T33" s="214" t="s">
        <v>24</v>
      </c>
      <c r="U33" s="214" t="s">
        <v>24</v>
      </c>
      <c r="V33" s="202" t="s">
        <v>24</v>
      </c>
      <c r="W33" s="202" t="s">
        <v>24</v>
      </c>
      <c r="X33" s="202" t="s">
        <v>24</v>
      </c>
      <c r="Y33" s="202" t="s">
        <v>24</v>
      </c>
      <c r="Z33" s="202" t="s">
        <v>24</v>
      </c>
      <c r="AA33" s="205" t="s">
        <v>24</v>
      </c>
      <c r="AB33" s="205" t="s">
        <v>24</v>
      </c>
      <c r="AC33" s="205" t="s">
        <v>24</v>
      </c>
      <c r="AD33" s="205" t="s">
        <v>24</v>
      </c>
      <c r="AE33" s="205" t="s">
        <v>24</v>
      </c>
      <c r="AF33" s="202" t="s">
        <v>24</v>
      </c>
      <c r="AG33" s="205" t="s">
        <v>24</v>
      </c>
      <c r="AH33" s="205" t="s">
        <v>24</v>
      </c>
      <c r="AI33" s="205" t="s">
        <v>24</v>
      </c>
      <c r="AJ33" s="205" t="s">
        <v>24</v>
      </c>
      <c r="AK33" s="308" t="s">
        <v>146</v>
      </c>
      <c r="AL33" s="309"/>
      <c r="AM33" s="309"/>
      <c r="AN33" s="309"/>
      <c r="AO33" s="310"/>
    </row>
    <row r="34" spans="1:41" ht="18.75" customHeight="1">
      <c r="A34" s="202">
        <v>26</v>
      </c>
      <c r="B34" s="320" t="s">
        <v>42</v>
      </c>
      <c r="C34" s="321"/>
      <c r="D34" s="322"/>
      <c r="E34" s="209"/>
      <c r="F34" s="205"/>
      <c r="G34" s="202" t="s">
        <v>24</v>
      </c>
      <c r="H34" s="202" t="s">
        <v>24</v>
      </c>
      <c r="I34" s="202" t="s">
        <v>24</v>
      </c>
      <c r="J34" s="202" t="s">
        <v>24</v>
      </c>
      <c r="K34" s="202" t="s">
        <v>24</v>
      </c>
      <c r="L34" s="202" t="s">
        <v>24</v>
      </c>
      <c r="M34" s="202" t="s">
        <v>24</v>
      </c>
      <c r="N34" s="202" t="s">
        <v>24</v>
      </c>
      <c r="O34" s="202" t="s">
        <v>24</v>
      </c>
      <c r="P34" s="202" t="s">
        <v>24</v>
      </c>
      <c r="Q34" s="214" t="s">
        <v>24</v>
      </c>
      <c r="R34" s="214" t="s">
        <v>24</v>
      </c>
      <c r="S34" s="214" t="s">
        <v>24</v>
      </c>
      <c r="T34" s="214" t="s">
        <v>24</v>
      </c>
      <c r="U34" s="214" t="s">
        <v>24</v>
      </c>
      <c r="V34" s="202" t="s">
        <v>24</v>
      </c>
      <c r="W34" s="202" t="s">
        <v>24</v>
      </c>
      <c r="X34" s="202" t="s">
        <v>24</v>
      </c>
      <c r="Y34" s="202" t="s">
        <v>24</v>
      </c>
      <c r="Z34" s="202" t="s">
        <v>24</v>
      </c>
      <c r="AA34" s="205" t="s">
        <v>24</v>
      </c>
      <c r="AB34" s="205" t="s">
        <v>24</v>
      </c>
      <c r="AC34" s="205" t="s">
        <v>24</v>
      </c>
      <c r="AD34" s="205" t="s">
        <v>24</v>
      </c>
      <c r="AE34" s="205" t="s">
        <v>24</v>
      </c>
      <c r="AF34" s="202" t="s">
        <v>24</v>
      </c>
      <c r="AG34" s="205" t="s">
        <v>24</v>
      </c>
      <c r="AH34" s="205" t="s">
        <v>24</v>
      </c>
      <c r="AI34" s="205" t="s">
        <v>24</v>
      </c>
      <c r="AJ34" s="205" t="s">
        <v>24</v>
      </c>
      <c r="AK34" s="206" t="s">
        <v>24</v>
      </c>
      <c r="AL34" s="43" t="s">
        <v>24</v>
      </c>
      <c r="AM34" s="43" t="s">
        <v>24</v>
      </c>
      <c r="AN34" s="43" t="s">
        <v>24</v>
      </c>
      <c r="AO34" s="43" t="s">
        <v>24</v>
      </c>
    </row>
    <row r="35" spans="1:41" ht="15">
      <c r="A35" s="202">
        <v>27</v>
      </c>
      <c r="B35" s="212" t="s">
        <v>43</v>
      </c>
      <c r="C35" s="305" t="s">
        <v>44</v>
      </c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6"/>
      <c r="AO35" s="307"/>
    </row>
    <row r="36" spans="1:41" ht="89.25" customHeight="1">
      <c r="A36" s="202">
        <v>28</v>
      </c>
      <c r="B36" s="205" t="s">
        <v>45</v>
      </c>
      <c r="C36" s="349" t="s">
        <v>46</v>
      </c>
      <c r="D36" s="350"/>
      <c r="E36" s="207" t="s">
        <v>47</v>
      </c>
      <c r="F36" s="205" t="s">
        <v>89</v>
      </c>
      <c r="G36" s="202" t="s">
        <v>24</v>
      </c>
      <c r="H36" s="202" t="s">
        <v>24</v>
      </c>
      <c r="I36" s="202" t="s">
        <v>24</v>
      </c>
      <c r="J36" s="202" t="s">
        <v>24</v>
      </c>
      <c r="K36" s="202" t="s">
        <v>24</v>
      </c>
      <c r="L36" s="202" t="s">
        <v>24</v>
      </c>
      <c r="M36" s="202" t="s">
        <v>24</v>
      </c>
      <c r="N36" s="202" t="s">
        <v>24</v>
      </c>
      <c r="O36" s="202" t="s">
        <v>24</v>
      </c>
      <c r="P36" s="202" t="s">
        <v>24</v>
      </c>
      <c r="Q36" s="214" t="s">
        <v>24</v>
      </c>
      <c r="R36" s="214" t="s">
        <v>24</v>
      </c>
      <c r="S36" s="214" t="s">
        <v>24</v>
      </c>
      <c r="T36" s="214" t="s">
        <v>24</v>
      </c>
      <c r="U36" s="214" t="s">
        <v>24</v>
      </c>
      <c r="V36" s="202" t="s">
        <v>24</v>
      </c>
      <c r="W36" s="202" t="s">
        <v>24</v>
      </c>
      <c r="X36" s="202" t="s">
        <v>24</v>
      </c>
      <c r="Y36" s="202" t="s">
        <v>24</v>
      </c>
      <c r="Z36" s="202" t="s">
        <v>24</v>
      </c>
      <c r="AA36" s="202" t="s">
        <v>24</v>
      </c>
      <c r="AB36" s="202" t="s">
        <v>24</v>
      </c>
      <c r="AC36" s="202" t="s">
        <v>24</v>
      </c>
      <c r="AD36" s="202" t="s">
        <v>24</v>
      </c>
      <c r="AE36" s="202" t="s">
        <v>24</v>
      </c>
      <c r="AF36" s="202" t="s">
        <v>24</v>
      </c>
      <c r="AG36" s="202" t="s">
        <v>24</v>
      </c>
      <c r="AH36" s="202" t="s">
        <v>24</v>
      </c>
      <c r="AI36" s="202" t="s">
        <v>24</v>
      </c>
      <c r="AJ36" s="202" t="s">
        <v>24</v>
      </c>
      <c r="AK36" s="308" t="s">
        <v>146</v>
      </c>
      <c r="AL36" s="309"/>
      <c r="AM36" s="309"/>
      <c r="AN36" s="309"/>
      <c r="AO36" s="310"/>
    </row>
    <row r="37" spans="1:41" ht="155.25" customHeight="1">
      <c r="A37" s="202">
        <v>29</v>
      </c>
      <c r="B37" s="46" t="s">
        <v>90</v>
      </c>
      <c r="C37" s="349" t="s">
        <v>48</v>
      </c>
      <c r="D37" s="350"/>
      <c r="E37" s="207" t="s">
        <v>263</v>
      </c>
      <c r="F37" s="205" t="s">
        <v>89</v>
      </c>
      <c r="G37" s="202" t="s">
        <v>24</v>
      </c>
      <c r="H37" s="202" t="s">
        <v>24</v>
      </c>
      <c r="I37" s="202" t="s">
        <v>24</v>
      </c>
      <c r="J37" s="202" t="s">
        <v>24</v>
      </c>
      <c r="K37" s="202" t="s">
        <v>24</v>
      </c>
      <c r="L37" s="202" t="s">
        <v>24</v>
      </c>
      <c r="M37" s="202" t="s">
        <v>24</v>
      </c>
      <c r="N37" s="202" t="s">
        <v>24</v>
      </c>
      <c r="O37" s="202" t="s">
        <v>24</v>
      </c>
      <c r="P37" s="202" t="s">
        <v>24</v>
      </c>
      <c r="Q37" s="214" t="s">
        <v>24</v>
      </c>
      <c r="R37" s="214" t="s">
        <v>24</v>
      </c>
      <c r="S37" s="214" t="s">
        <v>24</v>
      </c>
      <c r="T37" s="214" t="s">
        <v>24</v>
      </c>
      <c r="U37" s="214" t="s">
        <v>24</v>
      </c>
      <c r="V37" s="202" t="s">
        <v>24</v>
      </c>
      <c r="W37" s="202" t="s">
        <v>24</v>
      </c>
      <c r="X37" s="202" t="s">
        <v>24</v>
      </c>
      <c r="Y37" s="202" t="s">
        <v>24</v>
      </c>
      <c r="Z37" s="202" t="s">
        <v>24</v>
      </c>
      <c r="AA37" s="202" t="s">
        <v>24</v>
      </c>
      <c r="AB37" s="202" t="s">
        <v>24</v>
      </c>
      <c r="AC37" s="202" t="s">
        <v>24</v>
      </c>
      <c r="AD37" s="202" t="s">
        <v>24</v>
      </c>
      <c r="AE37" s="202" t="s">
        <v>24</v>
      </c>
      <c r="AF37" s="202" t="s">
        <v>24</v>
      </c>
      <c r="AG37" s="202" t="s">
        <v>24</v>
      </c>
      <c r="AH37" s="202" t="s">
        <v>24</v>
      </c>
      <c r="AI37" s="202" t="s">
        <v>24</v>
      </c>
      <c r="AJ37" s="202" t="s">
        <v>24</v>
      </c>
      <c r="AK37" s="308" t="s">
        <v>146</v>
      </c>
      <c r="AL37" s="309"/>
      <c r="AM37" s="309"/>
      <c r="AN37" s="309"/>
      <c r="AO37" s="310"/>
    </row>
    <row r="38" spans="1:41" ht="152.25" customHeight="1">
      <c r="A38" s="202">
        <v>30</v>
      </c>
      <c r="B38" s="46" t="s">
        <v>91</v>
      </c>
      <c r="C38" s="349" t="s">
        <v>49</v>
      </c>
      <c r="D38" s="350"/>
      <c r="E38" s="207" t="s">
        <v>264</v>
      </c>
      <c r="F38" s="205" t="s">
        <v>89</v>
      </c>
      <c r="G38" s="202" t="s">
        <v>24</v>
      </c>
      <c r="H38" s="202" t="s">
        <v>24</v>
      </c>
      <c r="I38" s="202" t="s">
        <v>24</v>
      </c>
      <c r="J38" s="202" t="s">
        <v>24</v>
      </c>
      <c r="K38" s="202" t="s">
        <v>24</v>
      </c>
      <c r="L38" s="202" t="s">
        <v>24</v>
      </c>
      <c r="M38" s="202" t="s">
        <v>24</v>
      </c>
      <c r="N38" s="202" t="s">
        <v>24</v>
      </c>
      <c r="O38" s="202" t="s">
        <v>24</v>
      </c>
      <c r="P38" s="202" t="s">
        <v>24</v>
      </c>
      <c r="Q38" s="214" t="s">
        <v>24</v>
      </c>
      <c r="R38" s="214" t="s">
        <v>24</v>
      </c>
      <c r="S38" s="214" t="s">
        <v>24</v>
      </c>
      <c r="T38" s="214" t="s">
        <v>24</v>
      </c>
      <c r="U38" s="214" t="s">
        <v>24</v>
      </c>
      <c r="V38" s="202" t="s">
        <v>24</v>
      </c>
      <c r="W38" s="202" t="s">
        <v>24</v>
      </c>
      <c r="X38" s="202" t="s">
        <v>24</v>
      </c>
      <c r="Y38" s="202" t="s">
        <v>24</v>
      </c>
      <c r="Z38" s="202" t="s">
        <v>24</v>
      </c>
      <c r="AA38" s="202" t="s">
        <v>24</v>
      </c>
      <c r="AB38" s="202" t="s">
        <v>24</v>
      </c>
      <c r="AC38" s="202" t="s">
        <v>24</v>
      </c>
      <c r="AD38" s="202" t="s">
        <v>24</v>
      </c>
      <c r="AE38" s="202" t="s">
        <v>24</v>
      </c>
      <c r="AF38" s="202" t="s">
        <v>24</v>
      </c>
      <c r="AG38" s="202" t="s">
        <v>24</v>
      </c>
      <c r="AH38" s="202" t="s">
        <v>24</v>
      </c>
      <c r="AI38" s="202" t="s">
        <v>24</v>
      </c>
      <c r="AJ38" s="202" t="s">
        <v>24</v>
      </c>
      <c r="AK38" s="308" t="s">
        <v>146</v>
      </c>
      <c r="AL38" s="309"/>
      <c r="AM38" s="309"/>
      <c r="AN38" s="309"/>
      <c r="AO38" s="310"/>
    </row>
    <row r="39" spans="1:41" ht="15">
      <c r="A39" s="202">
        <v>31</v>
      </c>
      <c r="B39" s="326" t="s">
        <v>50</v>
      </c>
      <c r="C39" s="327"/>
      <c r="D39" s="328"/>
      <c r="E39" s="211"/>
      <c r="F39" s="205"/>
      <c r="G39" s="202" t="s">
        <v>24</v>
      </c>
      <c r="H39" s="202" t="s">
        <v>24</v>
      </c>
      <c r="I39" s="202" t="s">
        <v>24</v>
      </c>
      <c r="J39" s="202" t="s">
        <v>24</v>
      </c>
      <c r="K39" s="202" t="s">
        <v>24</v>
      </c>
      <c r="L39" s="202" t="s">
        <v>24</v>
      </c>
      <c r="M39" s="202" t="s">
        <v>24</v>
      </c>
      <c r="N39" s="202" t="s">
        <v>24</v>
      </c>
      <c r="O39" s="202" t="s">
        <v>24</v>
      </c>
      <c r="P39" s="202" t="s">
        <v>24</v>
      </c>
      <c r="Q39" s="214" t="s">
        <v>24</v>
      </c>
      <c r="R39" s="214" t="s">
        <v>24</v>
      </c>
      <c r="S39" s="214" t="s">
        <v>24</v>
      </c>
      <c r="T39" s="214" t="s">
        <v>24</v>
      </c>
      <c r="U39" s="214" t="s">
        <v>24</v>
      </c>
      <c r="V39" s="202" t="s">
        <v>24</v>
      </c>
      <c r="W39" s="202" t="s">
        <v>24</v>
      </c>
      <c r="X39" s="202" t="s">
        <v>24</v>
      </c>
      <c r="Y39" s="202" t="s">
        <v>24</v>
      </c>
      <c r="Z39" s="202" t="s">
        <v>24</v>
      </c>
      <c r="AA39" s="202" t="s">
        <v>24</v>
      </c>
      <c r="AB39" s="202" t="s">
        <v>24</v>
      </c>
      <c r="AC39" s="202" t="s">
        <v>24</v>
      </c>
      <c r="AD39" s="202" t="s">
        <v>24</v>
      </c>
      <c r="AE39" s="202" t="s">
        <v>24</v>
      </c>
      <c r="AF39" s="202" t="s">
        <v>24</v>
      </c>
      <c r="AG39" s="202" t="s">
        <v>24</v>
      </c>
      <c r="AH39" s="202" t="s">
        <v>24</v>
      </c>
      <c r="AI39" s="202" t="s">
        <v>24</v>
      </c>
      <c r="AJ39" s="202" t="s">
        <v>24</v>
      </c>
      <c r="AK39" s="206" t="s">
        <v>24</v>
      </c>
      <c r="AL39" s="43" t="s">
        <v>24</v>
      </c>
      <c r="AM39" s="43" t="s">
        <v>24</v>
      </c>
      <c r="AN39" s="43" t="s">
        <v>24</v>
      </c>
      <c r="AO39" s="43" t="s">
        <v>24</v>
      </c>
    </row>
    <row r="40" spans="1:41" ht="15">
      <c r="A40" s="202">
        <v>32</v>
      </c>
      <c r="B40" s="304" t="s">
        <v>51</v>
      </c>
      <c r="C40" s="304"/>
      <c r="D40" s="305" t="s">
        <v>241</v>
      </c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6"/>
      <c r="AJ40" s="306"/>
      <c r="AK40" s="306"/>
      <c r="AL40" s="306"/>
      <c r="AM40" s="306"/>
      <c r="AN40" s="306"/>
      <c r="AO40" s="307"/>
    </row>
    <row r="41" spans="1:41" ht="52.5" customHeight="1">
      <c r="A41" s="202">
        <v>33</v>
      </c>
      <c r="B41" s="311" t="s">
        <v>92</v>
      </c>
      <c r="C41" s="311"/>
      <c r="D41" s="120" t="s">
        <v>53</v>
      </c>
      <c r="E41" s="207" t="s">
        <v>141</v>
      </c>
      <c r="F41" s="205" t="s">
        <v>140</v>
      </c>
      <c r="G41" s="202" t="s">
        <v>24</v>
      </c>
      <c r="H41" s="202" t="s">
        <v>24</v>
      </c>
      <c r="I41" s="202" t="s">
        <v>24</v>
      </c>
      <c r="J41" s="202" t="s">
        <v>24</v>
      </c>
      <c r="K41" s="202" t="s">
        <v>24</v>
      </c>
      <c r="L41" s="202" t="s">
        <v>24</v>
      </c>
      <c r="M41" s="202" t="s">
        <v>24</v>
      </c>
      <c r="N41" s="202" t="s">
        <v>24</v>
      </c>
      <c r="O41" s="202" t="s">
        <v>24</v>
      </c>
      <c r="P41" s="202" t="s">
        <v>24</v>
      </c>
      <c r="Q41" s="214" t="s">
        <v>24</v>
      </c>
      <c r="R41" s="214" t="s">
        <v>24</v>
      </c>
      <c r="S41" s="214" t="s">
        <v>24</v>
      </c>
      <c r="T41" s="214" t="s">
        <v>24</v>
      </c>
      <c r="U41" s="214" t="s">
        <v>24</v>
      </c>
      <c r="V41" s="202" t="s">
        <v>24</v>
      </c>
      <c r="W41" s="202" t="s">
        <v>24</v>
      </c>
      <c r="X41" s="202" t="s">
        <v>24</v>
      </c>
      <c r="Y41" s="202" t="s">
        <v>24</v>
      </c>
      <c r="Z41" s="202" t="s">
        <v>24</v>
      </c>
      <c r="AA41" s="202" t="s">
        <v>24</v>
      </c>
      <c r="AB41" s="202" t="s">
        <v>24</v>
      </c>
      <c r="AC41" s="202" t="s">
        <v>24</v>
      </c>
      <c r="AD41" s="202" t="s">
        <v>24</v>
      </c>
      <c r="AE41" s="202" t="s">
        <v>24</v>
      </c>
      <c r="AF41" s="202" t="s">
        <v>24</v>
      </c>
      <c r="AG41" s="202" t="s">
        <v>24</v>
      </c>
      <c r="AH41" s="202" t="s">
        <v>24</v>
      </c>
      <c r="AI41" s="202" t="s">
        <v>24</v>
      </c>
      <c r="AJ41" s="202" t="s">
        <v>24</v>
      </c>
      <c r="AK41" s="308" t="s">
        <v>146</v>
      </c>
      <c r="AL41" s="309"/>
      <c r="AM41" s="309"/>
      <c r="AN41" s="309"/>
      <c r="AO41" s="310"/>
    </row>
    <row r="42" spans="1:41" ht="117" customHeight="1">
      <c r="A42" s="202">
        <v>34</v>
      </c>
      <c r="B42" s="292" t="s">
        <v>54</v>
      </c>
      <c r="C42" s="292"/>
      <c r="D42" s="120" t="s">
        <v>208</v>
      </c>
      <c r="E42" s="207" t="s">
        <v>56</v>
      </c>
      <c r="F42" s="205" t="s">
        <v>89</v>
      </c>
      <c r="G42" s="202" t="s">
        <v>24</v>
      </c>
      <c r="H42" s="202" t="s">
        <v>24</v>
      </c>
      <c r="I42" s="202" t="s">
        <v>24</v>
      </c>
      <c r="J42" s="202" t="s">
        <v>24</v>
      </c>
      <c r="K42" s="202" t="s">
        <v>24</v>
      </c>
      <c r="L42" s="202" t="s">
        <v>24</v>
      </c>
      <c r="M42" s="202" t="s">
        <v>24</v>
      </c>
      <c r="N42" s="202" t="s">
        <v>24</v>
      </c>
      <c r="O42" s="202" t="s">
        <v>24</v>
      </c>
      <c r="P42" s="202" t="s">
        <v>24</v>
      </c>
      <c r="Q42" s="214" t="s">
        <v>24</v>
      </c>
      <c r="R42" s="214" t="s">
        <v>24</v>
      </c>
      <c r="S42" s="214" t="s">
        <v>24</v>
      </c>
      <c r="T42" s="214" t="s">
        <v>24</v>
      </c>
      <c r="U42" s="214" t="s">
        <v>24</v>
      </c>
      <c r="V42" s="202" t="s">
        <v>24</v>
      </c>
      <c r="W42" s="202" t="s">
        <v>24</v>
      </c>
      <c r="X42" s="202" t="s">
        <v>24</v>
      </c>
      <c r="Y42" s="202" t="s">
        <v>24</v>
      </c>
      <c r="Z42" s="202" t="s">
        <v>24</v>
      </c>
      <c r="AA42" s="202" t="s">
        <v>24</v>
      </c>
      <c r="AB42" s="202" t="s">
        <v>24</v>
      </c>
      <c r="AC42" s="202" t="s">
        <v>24</v>
      </c>
      <c r="AD42" s="202" t="s">
        <v>24</v>
      </c>
      <c r="AE42" s="202" t="s">
        <v>24</v>
      </c>
      <c r="AF42" s="202" t="s">
        <v>24</v>
      </c>
      <c r="AG42" s="202" t="s">
        <v>24</v>
      </c>
      <c r="AH42" s="202" t="s">
        <v>24</v>
      </c>
      <c r="AI42" s="202" t="s">
        <v>24</v>
      </c>
      <c r="AJ42" s="202" t="s">
        <v>24</v>
      </c>
      <c r="AK42" s="308" t="s">
        <v>106</v>
      </c>
      <c r="AL42" s="309"/>
      <c r="AM42" s="309"/>
      <c r="AN42" s="309"/>
      <c r="AO42" s="310"/>
    </row>
    <row r="43" spans="1:41" ht="104.25" customHeight="1">
      <c r="A43" s="202">
        <v>35</v>
      </c>
      <c r="B43" s="292" t="s">
        <v>57</v>
      </c>
      <c r="C43" s="292"/>
      <c r="D43" s="120" t="s">
        <v>197</v>
      </c>
      <c r="E43" s="207" t="s">
        <v>237</v>
      </c>
      <c r="F43" s="205" t="s">
        <v>89</v>
      </c>
      <c r="G43" s="202" t="s">
        <v>24</v>
      </c>
      <c r="H43" s="202" t="s">
        <v>24</v>
      </c>
      <c r="I43" s="202" t="s">
        <v>24</v>
      </c>
      <c r="J43" s="202" t="s">
        <v>24</v>
      </c>
      <c r="K43" s="202" t="s">
        <v>24</v>
      </c>
      <c r="L43" s="202" t="s">
        <v>24</v>
      </c>
      <c r="M43" s="202" t="s">
        <v>24</v>
      </c>
      <c r="N43" s="202" t="s">
        <v>24</v>
      </c>
      <c r="O43" s="202" t="s">
        <v>24</v>
      </c>
      <c r="P43" s="202" t="s">
        <v>24</v>
      </c>
      <c r="Q43" s="214" t="s">
        <v>24</v>
      </c>
      <c r="R43" s="214" t="s">
        <v>24</v>
      </c>
      <c r="S43" s="214" t="s">
        <v>24</v>
      </c>
      <c r="T43" s="214" t="s">
        <v>24</v>
      </c>
      <c r="U43" s="214" t="s">
        <v>24</v>
      </c>
      <c r="V43" s="202" t="s">
        <v>24</v>
      </c>
      <c r="W43" s="202" t="s">
        <v>24</v>
      </c>
      <c r="X43" s="202" t="s">
        <v>24</v>
      </c>
      <c r="Y43" s="202" t="s">
        <v>24</v>
      </c>
      <c r="Z43" s="202" t="s">
        <v>24</v>
      </c>
      <c r="AA43" s="202" t="s">
        <v>24</v>
      </c>
      <c r="AB43" s="202" t="s">
        <v>24</v>
      </c>
      <c r="AC43" s="202" t="s">
        <v>24</v>
      </c>
      <c r="AD43" s="202" t="s">
        <v>24</v>
      </c>
      <c r="AE43" s="202" t="s">
        <v>24</v>
      </c>
      <c r="AF43" s="202" t="s">
        <v>24</v>
      </c>
      <c r="AG43" s="202" t="s">
        <v>24</v>
      </c>
      <c r="AH43" s="202" t="s">
        <v>24</v>
      </c>
      <c r="AI43" s="202" t="s">
        <v>24</v>
      </c>
      <c r="AJ43" s="202" t="s">
        <v>24</v>
      </c>
      <c r="AK43" s="308" t="s">
        <v>146</v>
      </c>
      <c r="AL43" s="309"/>
      <c r="AM43" s="309"/>
      <c r="AN43" s="309"/>
      <c r="AO43" s="310"/>
    </row>
    <row r="44" spans="1:41" ht="78.75" customHeight="1">
      <c r="A44" s="202">
        <v>36</v>
      </c>
      <c r="B44" s="292" t="s">
        <v>59</v>
      </c>
      <c r="C44" s="292"/>
      <c r="D44" s="120" t="s">
        <v>198</v>
      </c>
      <c r="E44" s="207" t="s">
        <v>237</v>
      </c>
      <c r="F44" s="205" t="s">
        <v>89</v>
      </c>
      <c r="G44" s="202" t="s">
        <v>24</v>
      </c>
      <c r="H44" s="202" t="s">
        <v>24</v>
      </c>
      <c r="I44" s="202" t="s">
        <v>24</v>
      </c>
      <c r="J44" s="202" t="s">
        <v>24</v>
      </c>
      <c r="K44" s="202" t="s">
        <v>24</v>
      </c>
      <c r="L44" s="202" t="s">
        <v>24</v>
      </c>
      <c r="M44" s="202" t="s">
        <v>24</v>
      </c>
      <c r="N44" s="202" t="s">
        <v>24</v>
      </c>
      <c r="O44" s="202" t="s">
        <v>24</v>
      </c>
      <c r="P44" s="202" t="s">
        <v>24</v>
      </c>
      <c r="Q44" s="214" t="s">
        <v>24</v>
      </c>
      <c r="R44" s="214" t="s">
        <v>24</v>
      </c>
      <c r="S44" s="214" t="s">
        <v>24</v>
      </c>
      <c r="T44" s="214" t="s">
        <v>24</v>
      </c>
      <c r="U44" s="214" t="s">
        <v>24</v>
      </c>
      <c r="V44" s="202" t="s">
        <v>24</v>
      </c>
      <c r="W44" s="202" t="s">
        <v>24</v>
      </c>
      <c r="X44" s="202" t="s">
        <v>24</v>
      </c>
      <c r="Y44" s="202" t="s">
        <v>24</v>
      </c>
      <c r="Z44" s="202" t="s">
        <v>24</v>
      </c>
      <c r="AA44" s="202" t="s">
        <v>24</v>
      </c>
      <c r="AB44" s="202" t="s">
        <v>24</v>
      </c>
      <c r="AC44" s="202" t="s">
        <v>24</v>
      </c>
      <c r="AD44" s="202" t="s">
        <v>24</v>
      </c>
      <c r="AE44" s="202" t="s">
        <v>24</v>
      </c>
      <c r="AF44" s="202" t="s">
        <v>24</v>
      </c>
      <c r="AG44" s="202" t="s">
        <v>24</v>
      </c>
      <c r="AH44" s="202" t="s">
        <v>24</v>
      </c>
      <c r="AI44" s="202" t="s">
        <v>24</v>
      </c>
      <c r="AJ44" s="202" t="s">
        <v>24</v>
      </c>
      <c r="AK44" s="308" t="s">
        <v>146</v>
      </c>
      <c r="AL44" s="309"/>
      <c r="AM44" s="309"/>
      <c r="AN44" s="309"/>
      <c r="AO44" s="310"/>
    </row>
    <row r="45" spans="1:41" ht="15">
      <c r="A45" s="202">
        <v>37</v>
      </c>
      <c r="B45" s="320" t="s">
        <v>61</v>
      </c>
      <c r="C45" s="321"/>
      <c r="D45" s="322"/>
      <c r="E45" s="209"/>
      <c r="F45" s="205"/>
      <c r="G45" s="51" t="s">
        <v>24</v>
      </c>
      <c r="H45" s="51" t="s">
        <v>24</v>
      </c>
      <c r="I45" s="51" t="s">
        <v>24</v>
      </c>
      <c r="J45" s="51" t="s">
        <v>24</v>
      </c>
      <c r="K45" s="51" t="s">
        <v>24</v>
      </c>
      <c r="L45" s="51" t="s">
        <v>24</v>
      </c>
      <c r="M45" s="51" t="s">
        <v>24</v>
      </c>
      <c r="N45" s="51" t="s">
        <v>24</v>
      </c>
      <c r="O45" s="51" t="s">
        <v>24</v>
      </c>
      <c r="P45" s="51" t="s">
        <v>24</v>
      </c>
      <c r="Q45" s="51" t="s">
        <v>24</v>
      </c>
      <c r="R45" s="51" t="s">
        <v>24</v>
      </c>
      <c r="S45" s="51" t="s">
        <v>24</v>
      </c>
      <c r="T45" s="51" t="s">
        <v>24</v>
      </c>
      <c r="U45" s="51" t="s">
        <v>24</v>
      </c>
      <c r="V45" s="51" t="s">
        <v>24</v>
      </c>
      <c r="W45" s="51" t="s">
        <v>24</v>
      </c>
      <c r="X45" s="51" t="s">
        <v>24</v>
      </c>
      <c r="Y45" s="51" t="s">
        <v>24</v>
      </c>
      <c r="Z45" s="51" t="s">
        <v>24</v>
      </c>
      <c r="AA45" s="51" t="s">
        <v>24</v>
      </c>
      <c r="AB45" s="51" t="s">
        <v>24</v>
      </c>
      <c r="AC45" s="51" t="s">
        <v>24</v>
      </c>
      <c r="AD45" s="51" t="s">
        <v>24</v>
      </c>
      <c r="AE45" s="51" t="s">
        <v>24</v>
      </c>
      <c r="AF45" s="51" t="s">
        <v>24</v>
      </c>
      <c r="AG45" s="51" t="s">
        <v>24</v>
      </c>
      <c r="AH45" s="51" t="s">
        <v>24</v>
      </c>
      <c r="AI45" s="51" t="s">
        <v>24</v>
      </c>
      <c r="AJ45" s="51" t="s">
        <v>24</v>
      </c>
      <c r="AK45" s="51" t="s">
        <v>24</v>
      </c>
      <c r="AL45" s="51" t="s">
        <v>24</v>
      </c>
      <c r="AM45" s="51" t="s">
        <v>24</v>
      </c>
      <c r="AN45" s="51" t="s">
        <v>24</v>
      </c>
      <c r="AO45" s="51" t="s">
        <v>24</v>
      </c>
    </row>
    <row r="46" spans="1:41" ht="15">
      <c r="A46" s="202">
        <v>38</v>
      </c>
      <c r="B46" s="304" t="s">
        <v>62</v>
      </c>
      <c r="C46" s="304"/>
      <c r="D46" s="305" t="s">
        <v>63</v>
      </c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  <c r="AN46" s="306"/>
      <c r="AO46" s="307"/>
    </row>
    <row r="47" spans="1:41" ht="194.25" customHeight="1">
      <c r="A47" s="202">
        <v>39</v>
      </c>
      <c r="B47" s="289" t="s">
        <v>64</v>
      </c>
      <c r="C47" s="289"/>
      <c r="D47" s="120" t="s">
        <v>65</v>
      </c>
      <c r="E47" s="207" t="s">
        <v>265</v>
      </c>
      <c r="F47" s="205" t="s">
        <v>89</v>
      </c>
      <c r="G47" s="202" t="s">
        <v>24</v>
      </c>
      <c r="H47" s="202" t="s">
        <v>24</v>
      </c>
      <c r="I47" s="202" t="s">
        <v>24</v>
      </c>
      <c r="J47" s="202" t="s">
        <v>24</v>
      </c>
      <c r="K47" s="202" t="s">
        <v>24</v>
      </c>
      <c r="L47" s="202" t="s">
        <v>24</v>
      </c>
      <c r="M47" s="202" t="s">
        <v>24</v>
      </c>
      <c r="N47" s="202" t="s">
        <v>24</v>
      </c>
      <c r="O47" s="202" t="s">
        <v>24</v>
      </c>
      <c r="P47" s="202" t="s">
        <v>24</v>
      </c>
      <c r="Q47" s="214" t="s">
        <v>24</v>
      </c>
      <c r="R47" s="214" t="s">
        <v>24</v>
      </c>
      <c r="S47" s="214" t="s">
        <v>24</v>
      </c>
      <c r="T47" s="214" t="s">
        <v>24</v>
      </c>
      <c r="U47" s="214" t="s">
        <v>24</v>
      </c>
      <c r="V47" s="202" t="s">
        <v>24</v>
      </c>
      <c r="W47" s="202" t="s">
        <v>24</v>
      </c>
      <c r="X47" s="202" t="s">
        <v>24</v>
      </c>
      <c r="Y47" s="202" t="s">
        <v>24</v>
      </c>
      <c r="Z47" s="202" t="s">
        <v>24</v>
      </c>
      <c r="AA47" s="202" t="s">
        <v>24</v>
      </c>
      <c r="AB47" s="202" t="s">
        <v>24</v>
      </c>
      <c r="AC47" s="202" t="s">
        <v>24</v>
      </c>
      <c r="AD47" s="202" t="s">
        <v>24</v>
      </c>
      <c r="AE47" s="202" t="s">
        <v>24</v>
      </c>
      <c r="AF47" s="202" t="s">
        <v>24</v>
      </c>
      <c r="AG47" s="202" t="s">
        <v>24</v>
      </c>
      <c r="AH47" s="202" t="s">
        <v>24</v>
      </c>
      <c r="AI47" s="202" t="s">
        <v>24</v>
      </c>
      <c r="AJ47" s="202" t="s">
        <v>24</v>
      </c>
      <c r="AK47" s="308" t="s">
        <v>146</v>
      </c>
      <c r="AL47" s="309"/>
      <c r="AM47" s="309"/>
      <c r="AN47" s="309"/>
      <c r="AO47" s="310"/>
    </row>
    <row r="48" spans="1:41" ht="158.25" customHeight="1">
      <c r="A48" s="202">
        <v>40</v>
      </c>
      <c r="B48" s="289" t="s">
        <v>67</v>
      </c>
      <c r="C48" s="289"/>
      <c r="D48" s="120" t="s">
        <v>68</v>
      </c>
      <c r="E48" s="207" t="s">
        <v>266</v>
      </c>
      <c r="F48" s="205" t="s">
        <v>89</v>
      </c>
      <c r="G48" s="202" t="s">
        <v>24</v>
      </c>
      <c r="H48" s="202" t="s">
        <v>24</v>
      </c>
      <c r="I48" s="202" t="s">
        <v>24</v>
      </c>
      <c r="J48" s="202" t="s">
        <v>24</v>
      </c>
      <c r="K48" s="202" t="s">
        <v>24</v>
      </c>
      <c r="L48" s="202" t="s">
        <v>24</v>
      </c>
      <c r="M48" s="202" t="s">
        <v>24</v>
      </c>
      <c r="N48" s="202" t="s">
        <v>24</v>
      </c>
      <c r="O48" s="202" t="s">
        <v>24</v>
      </c>
      <c r="P48" s="202" t="s">
        <v>24</v>
      </c>
      <c r="Q48" s="214" t="s">
        <v>24</v>
      </c>
      <c r="R48" s="214" t="s">
        <v>24</v>
      </c>
      <c r="S48" s="214" t="s">
        <v>24</v>
      </c>
      <c r="T48" s="214" t="s">
        <v>24</v>
      </c>
      <c r="U48" s="214" t="s">
        <v>24</v>
      </c>
      <c r="V48" s="202" t="s">
        <v>24</v>
      </c>
      <c r="W48" s="202" t="s">
        <v>24</v>
      </c>
      <c r="X48" s="202" t="s">
        <v>24</v>
      </c>
      <c r="Y48" s="202" t="s">
        <v>24</v>
      </c>
      <c r="Z48" s="202" t="s">
        <v>24</v>
      </c>
      <c r="AA48" s="202" t="s">
        <v>24</v>
      </c>
      <c r="AB48" s="202" t="s">
        <v>24</v>
      </c>
      <c r="AC48" s="202" t="s">
        <v>24</v>
      </c>
      <c r="AD48" s="202" t="s">
        <v>24</v>
      </c>
      <c r="AE48" s="202" t="s">
        <v>24</v>
      </c>
      <c r="AF48" s="202" t="s">
        <v>24</v>
      </c>
      <c r="AG48" s="202" t="s">
        <v>24</v>
      </c>
      <c r="AH48" s="202" t="s">
        <v>24</v>
      </c>
      <c r="AI48" s="202" t="s">
        <v>24</v>
      </c>
      <c r="AJ48" s="202" t="s">
        <v>24</v>
      </c>
      <c r="AK48" s="308" t="s">
        <v>146</v>
      </c>
      <c r="AL48" s="309"/>
      <c r="AM48" s="309"/>
      <c r="AN48" s="309"/>
      <c r="AO48" s="310"/>
    </row>
    <row r="49" spans="1:41" ht="159" customHeight="1">
      <c r="A49" s="202">
        <v>41</v>
      </c>
      <c r="B49" s="289" t="s">
        <v>69</v>
      </c>
      <c r="C49" s="289"/>
      <c r="D49" s="120" t="s">
        <v>70</v>
      </c>
      <c r="E49" s="207" t="s">
        <v>267</v>
      </c>
      <c r="F49" s="205" t="s">
        <v>171</v>
      </c>
      <c r="G49" s="202" t="s">
        <v>24</v>
      </c>
      <c r="H49" s="202" t="s">
        <v>24</v>
      </c>
      <c r="I49" s="202" t="s">
        <v>24</v>
      </c>
      <c r="J49" s="202" t="s">
        <v>24</v>
      </c>
      <c r="K49" s="202" t="s">
        <v>24</v>
      </c>
      <c r="L49" s="202" t="s">
        <v>24</v>
      </c>
      <c r="M49" s="202" t="s">
        <v>24</v>
      </c>
      <c r="N49" s="202" t="s">
        <v>24</v>
      </c>
      <c r="O49" s="202" t="s">
        <v>24</v>
      </c>
      <c r="P49" s="202" t="s">
        <v>24</v>
      </c>
      <c r="Q49" s="214" t="s">
        <v>24</v>
      </c>
      <c r="R49" s="214" t="s">
        <v>24</v>
      </c>
      <c r="S49" s="214" t="s">
        <v>24</v>
      </c>
      <c r="T49" s="214" t="s">
        <v>24</v>
      </c>
      <c r="U49" s="214" t="s">
        <v>24</v>
      </c>
      <c r="V49" s="202" t="s">
        <v>24</v>
      </c>
      <c r="W49" s="202" t="s">
        <v>24</v>
      </c>
      <c r="X49" s="202" t="s">
        <v>24</v>
      </c>
      <c r="Y49" s="202" t="s">
        <v>24</v>
      </c>
      <c r="Z49" s="202" t="s">
        <v>24</v>
      </c>
      <c r="AA49" s="202" t="s">
        <v>24</v>
      </c>
      <c r="AB49" s="202" t="s">
        <v>24</v>
      </c>
      <c r="AC49" s="202" t="s">
        <v>24</v>
      </c>
      <c r="AD49" s="202" t="s">
        <v>24</v>
      </c>
      <c r="AE49" s="202" t="s">
        <v>24</v>
      </c>
      <c r="AF49" s="202" t="s">
        <v>24</v>
      </c>
      <c r="AG49" s="202" t="s">
        <v>24</v>
      </c>
      <c r="AH49" s="202" t="s">
        <v>24</v>
      </c>
      <c r="AI49" s="202" t="s">
        <v>24</v>
      </c>
      <c r="AJ49" s="202" t="s">
        <v>24</v>
      </c>
      <c r="AK49" s="308" t="s">
        <v>146</v>
      </c>
      <c r="AL49" s="309"/>
      <c r="AM49" s="309"/>
      <c r="AN49" s="309"/>
      <c r="AO49" s="310"/>
    </row>
    <row r="50" spans="1:41" ht="15">
      <c r="A50" s="202">
        <v>42</v>
      </c>
      <c r="B50" s="329" t="s">
        <v>71</v>
      </c>
      <c r="C50" s="330"/>
      <c r="D50" s="331"/>
      <c r="E50" s="209"/>
      <c r="F50" s="205"/>
      <c r="G50" s="202" t="s">
        <v>24</v>
      </c>
      <c r="H50" s="202" t="s">
        <v>24</v>
      </c>
      <c r="I50" s="202" t="s">
        <v>24</v>
      </c>
      <c r="J50" s="202" t="s">
        <v>24</v>
      </c>
      <c r="K50" s="202" t="s">
        <v>24</v>
      </c>
      <c r="L50" s="202" t="s">
        <v>24</v>
      </c>
      <c r="M50" s="202" t="s">
        <v>24</v>
      </c>
      <c r="N50" s="202" t="s">
        <v>24</v>
      </c>
      <c r="O50" s="202" t="s">
        <v>24</v>
      </c>
      <c r="P50" s="202" t="s">
        <v>24</v>
      </c>
      <c r="Q50" s="214" t="s">
        <v>24</v>
      </c>
      <c r="R50" s="214" t="s">
        <v>24</v>
      </c>
      <c r="S50" s="214" t="s">
        <v>24</v>
      </c>
      <c r="T50" s="214" t="s">
        <v>24</v>
      </c>
      <c r="U50" s="214" t="s">
        <v>24</v>
      </c>
      <c r="V50" s="202" t="s">
        <v>24</v>
      </c>
      <c r="W50" s="202" t="s">
        <v>24</v>
      </c>
      <c r="X50" s="202" t="s">
        <v>24</v>
      </c>
      <c r="Y50" s="202" t="s">
        <v>24</v>
      </c>
      <c r="Z50" s="202" t="s">
        <v>24</v>
      </c>
      <c r="AA50" s="202" t="s">
        <v>24</v>
      </c>
      <c r="AB50" s="202" t="s">
        <v>24</v>
      </c>
      <c r="AC50" s="202" t="s">
        <v>24</v>
      </c>
      <c r="AD50" s="202" t="s">
        <v>24</v>
      </c>
      <c r="AE50" s="202" t="s">
        <v>24</v>
      </c>
      <c r="AF50" s="202" t="s">
        <v>24</v>
      </c>
      <c r="AG50" s="202" t="s">
        <v>24</v>
      </c>
      <c r="AH50" s="202" t="s">
        <v>24</v>
      </c>
      <c r="AI50" s="202" t="s">
        <v>24</v>
      </c>
      <c r="AJ50" s="202" t="s">
        <v>24</v>
      </c>
      <c r="AK50" s="206" t="s">
        <v>24</v>
      </c>
      <c r="AL50" s="43" t="s">
        <v>24</v>
      </c>
      <c r="AM50" s="43" t="s">
        <v>24</v>
      </c>
      <c r="AN50" s="43" t="s">
        <v>24</v>
      </c>
      <c r="AO50" s="43" t="s">
        <v>24</v>
      </c>
    </row>
    <row r="51" spans="1:41" ht="15">
      <c r="A51" s="202">
        <v>43</v>
      </c>
      <c r="B51" s="293" t="s">
        <v>72</v>
      </c>
      <c r="C51" s="293"/>
      <c r="D51" s="305" t="s">
        <v>268</v>
      </c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306"/>
      <c r="P51" s="306"/>
      <c r="Q51" s="306"/>
      <c r="R51" s="306"/>
      <c r="S51" s="306"/>
      <c r="T51" s="306"/>
      <c r="U51" s="306"/>
      <c r="V51" s="306"/>
      <c r="W51" s="306"/>
      <c r="X51" s="306"/>
      <c r="Y51" s="306"/>
      <c r="Z51" s="306"/>
      <c r="AA51" s="306"/>
      <c r="AB51" s="306"/>
      <c r="AC51" s="306"/>
      <c r="AD51" s="306"/>
      <c r="AE51" s="306"/>
      <c r="AF51" s="306"/>
      <c r="AG51" s="306"/>
      <c r="AH51" s="306"/>
      <c r="AI51" s="306"/>
      <c r="AJ51" s="306"/>
      <c r="AK51" s="306"/>
      <c r="AL51" s="306"/>
      <c r="AM51" s="306"/>
      <c r="AN51" s="306"/>
      <c r="AO51" s="307"/>
    </row>
    <row r="52" spans="1:41" ht="38.25">
      <c r="A52" s="202">
        <v>44</v>
      </c>
      <c r="B52" s="311" t="s">
        <v>88</v>
      </c>
      <c r="C52" s="311"/>
      <c r="D52" s="131" t="s">
        <v>256</v>
      </c>
      <c r="E52" s="300" t="s">
        <v>269</v>
      </c>
      <c r="F52" s="205" t="s">
        <v>89</v>
      </c>
      <c r="G52" s="47">
        <v>10629</v>
      </c>
      <c r="H52" s="47">
        <v>10629</v>
      </c>
      <c r="I52" s="47">
        <v>0</v>
      </c>
      <c r="J52" s="47">
        <v>0</v>
      </c>
      <c r="K52" s="47">
        <v>0</v>
      </c>
      <c r="L52" s="47">
        <f>M52+N52+O52+P52</f>
        <v>9263</v>
      </c>
      <c r="M52" s="47">
        <f>9349-52-34</f>
        <v>9263</v>
      </c>
      <c r="N52" s="47">
        <v>0</v>
      </c>
      <c r="O52" s="47">
        <v>0</v>
      </c>
      <c r="P52" s="47">
        <v>0</v>
      </c>
      <c r="Q52" s="86">
        <f>U52+T52+S52+R52</f>
        <v>15971</v>
      </c>
      <c r="R52" s="86">
        <f>8678-22+7347-32</f>
        <v>15971</v>
      </c>
      <c r="S52" s="86">
        <v>0</v>
      </c>
      <c r="T52" s="86">
        <v>0</v>
      </c>
      <c r="U52" s="86">
        <v>0</v>
      </c>
      <c r="V52" s="97">
        <f>Z52+Y52+X52+W52</f>
        <v>39261.5</v>
      </c>
      <c r="W52" s="26">
        <f>39294.3-32.8</f>
        <v>39261.5</v>
      </c>
      <c r="X52" s="47">
        <v>0</v>
      </c>
      <c r="Y52" s="47">
        <v>0</v>
      </c>
      <c r="Z52" s="47">
        <v>0</v>
      </c>
      <c r="AA52" s="86">
        <f>AE52+AD52+AC52+AB52</f>
        <v>35058</v>
      </c>
      <c r="AB52" s="47">
        <v>35058</v>
      </c>
      <c r="AC52" s="47">
        <v>0</v>
      </c>
      <c r="AD52" s="47">
        <v>0</v>
      </c>
      <c r="AE52" s="47">
        <v>0</v>
      </c>
      <c r="AF52" s="47">
        <f>AG52+AH52+AI52+AJ52</f>
        <v>36142</v>
      </c>
      <c r="AG52" s="48">
        <v>36142</v>
      </c>
      <c r="AH52" s="48">
        <v>0</v>
      </c>
      <c r="AI52" s="48">
        <v>0</v>
      </c>
      <c r="AJ52" s="48">
        <v>0</v>
      </c>
      <c r="AK52" s="28">
        <f>AL52+AM52+AN52+AO52</f>
        <v>146324.5</v>
      </c>
      <c r="AL52" s="124">
        <f>H52+M52+R52+W52+AB52+AG52</f>
        <v>146324.5</v>
      </c>
      <c r="AM52" s="49">
        <f t="shared" ref="AL52:AO64" si="7">I52+N52+S52+X52+AC52+AH52</f>
        <v>0</v>
      </c>
      <c r="AN52" s="49">
        <f t="shared" si="7"/>
        <v>0</v>
      </c>
      <c r="AO52" s="49">
        <f t="shared" si="7"/>
        <v>0</v>
      </c>
    </row>
    <row r="53" spans="1:41" ht="72.75" customHeight="1">
      <c r="A53" s="202">
        <v>45</v>
      </c>
      <c r="B53" s="213"/>
      <c r="C53" s="213"/>
      <c r="D53" s="205"/>
      <c r="E53" s="301"/>
      <c r="F53" s="205" t="s">
        <v>147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f>M53+N53+O53+P53</f>
        <v>613</v>
      </c>
      <c r="M53" s="47">
        <v>613</v>
      </c>
      <c r="N53" s="47">
        <v>0</v>
      </c>
      <c r="O53" s="47">
        <v>0</v>
      </c>
      <c r="P53" s="47">
        <v>0</v>
      </c>
      <c r="Q53" s="86">
        <v>0</v>
      </c>
      <c r="R53" s="86">
        <v>0</v>
      </c>
      <c r="S53" s="86">
        <v>0</v>
      </c>
      <c r="T53" s="86">
        <v>0</v>
      </c>
      <c r="U53" s="86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8">
        <v>0</v>
      </c>
      <c r="AI53" s="48">
        <v>0</v>
      </c>
      <c r="AJ53" s="48">
        <v>0</v>
      </c>
      <c r="AK53" s="69">
        <f>AL53+AM53+AN53+AO53</f>
        <v>613</v>
      </c>
      <c r="AL53" s="125">
        <f t="shared" si="7"/>
        <v>613</v>
      </c>
      <c r="AM53" s="49">
        <v>0</v>
      </c>
      <c r="AN53" s="49">
        <v>0</v>
      </c>
      <c r="AO53" s="49">
        <v>0</v>
      </c>
    </row>
    <row r="54" spans="1:41" ht="72.75" customHeight="1">
      <c r="A54" s="202">
        <v>46</v>
      </c>
      <c r="B54" s="213" t="s">
        <v>242</v>
      </c>
      <c r="C54" s="213" t="s">
        <v>240</v>
      </c>
      <c r="D54" s="205" t="s">
        <v>219</v>
      </c>
      <c r="E54" s="210" t="s">
        <v>240</v>
      </c>
      <c r="F54" s="202" t="s">
        <v>223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86">
        <v>0</v>
      </c>
      <c r="R54" s="86">
        <v>0</v>
      </c>
      <c r="S54" s="86">
        <v>0</v>
      </c>
      <c r="T54" s="86">
        <v>0</v>
      </c>
      <c r="U54" s="86">
        <v>0</v>
      </c>
      <c r="V54" s="47">
        <f>W54+X54+Y54+Z54</f>
        <v>12</v>
      </c>
      <c r="W54" s="47">
        <v>12</v>
      </c>
      <c r="X54" s="47">
        <v>0</v>
      </c>
      <c r="Y54" s="47">
        <v>0</v>
      </c>
      <c r="Z54" s="47">
        <v>0</v>
      </c>
      <c r="AA54" s="47">
        <f>AB54+AC54+AD54+AE54</f>
        <v>11</v>
      </c>
      <c r="AB54" s="47">
        <v>11</v>
      </c>
      <c r="AC54" s="47">
        <v>0</v>
      </c>
      <c r="AD54" s="47">
        <v>0</v>
      </c>
      <c r="AE54" s="47">
        <v>0</v>
      </c>
      <c r="AF54" s="47">
        <f>AG54+AH54+AI54+AJ54</f>
        <v>12</v>
      </c>
      <c r="AG54" s="47">
        <v>12</v>
      </c>
      <c r="AH54" s="48">
        <v>0</v>
      </c>
      <c r="AI54" s="48">
        <v>0</v>
      </c>
      <c r="AJ54" s="48">
        <v>0</v>
      </c>
      <c r="AK54" s="69">
        <f>AL54+AM54+AN54+AO54</f>
        <v>35</v>
      </c>
      <c r="AL54" s="125">
        <f t="shared" si="7"/>
        <v>35</v>
      </c>
      <c r="AM54" s="49">
        <v>0</v>
      </c>
      <c r="AN54" s="49">
        <v>0</v>
      </c>
      <c r="AO54" s="49">
        <v>0</v>
      </c>
    </row>
    <row r="55" spans="1:41" ht="72.75" customHeight="1">
      <c r="A55" s="202">
        <v>47</v>
      </c>
      <c r="B55" s="213" t="s">
        <v>243</v>
      </c>
      <c r="C55" s="213" t="s">
        <v>240</v>
      </c>
      <c r="D55" s="205" t="s">
        <v>220</v>
      </c>
      <c r="E55" s="210" t="s">
        <v>240</v>
      </c>
      <c r="F55" s="202" t="s">
        <v>280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86">
        <v>0</v>
      </c>
      <c r="R55" s="86">
        <v>0</v>
      </c>
      <c r="S55" s="86">
        <v>0</v>
      </c>
      <c r="T55" s="86">
        <v>0</v>
      </c>
      <c r="U55" s="86">
        <v>0</v>
      </c>
      <c r="V55" s="47">
        <f t="shared" ref="V55:V56" si="8">W55+X55+Y55+Z55</f>
        <v>0</v>
      </c>
      <c r="W55" s="47">
        <v>0</v>
      </c>
      <c r="X55" s="47">
        <v>0</v>
      </c>
      <c r="Y55" s="47">
        <v>0</v>
      </c>
      <c r="Z55" s="47">
        <v>0</v>
      </c>
      <c r="AA55" s="47">
        <f t="shared" ref="AA55:AA56" si="9">AB55+AC55+AD55+AE55</f>
        <v>174</v>
      </c>
      <c r="AB55" s="47">
        <v>174</v>
      </c>
      <c r="AC55" s="47">
        <v>0</v>
      </c>
      <c r="AD55" s="47">
        <v>0</v>
      </c>
      <c r="AE55" s="47">
        <v>0</v>
      </c>
      <c r="AF55" s="47">
        <f t="shared" ref="AF55:AF56" si="10">AG55+AH55+AI55+AJ55</f>
        <v>179</v>
      </c>
      <c r="AG55" s="47">
        <v>179</v>
      </c>
      <c r="AH55" s="48">
        <v>0</v>
      </c>
      <c r="AI55" s="48">
        <v>0</v>
      </c>
      <c r="AJ55" s="48">
        <v>0</v>
      </c>
      <c r="AK55" s="69">
        <f t="shared" ref="AK55:AK56" si="11">AL55+AM55+AN55+AO55</f>
        <v>353</v>
      </c>
      <c r="AL55" s="125">
        <f t="shared" si="7"/>
        <v>353</v>
      </c>
      <c r="AM55" s="49">
        <v>0</v>
      </c>
      <c r="AN55" s="49">
        <v>0</v>
      </c>
      <c r="AO55" s="49">
        <v>0</v>
      </c>
    </row>
    <row r="56" spans="1:41" ht="72.75" customHeight="1">
      <c r="A56" s="202">
        <v>48</v>
      </c>
      <c r="B56" s="213" t="s">
        <v>244</v>
      </c>
      <c r="C56" s="213" t="s">
        <v>240</v>
      </c>
      <c r="D56" s="205" t="s">
        <v>234</v>
      </c>
      <c r="E56" s="210" t="s">
        <v>240</v>
      </c>
      <c r="F56" s="202" t="s">
        <v>280</v>
      </c>
      <c r="G56" s="47">
        <v>0</v>
      </c>
      <c r="H56" s="47">
        <v>0</v>
      </c>
      <c r="I56" s="47">
        <v>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47">
        <f t="shared" si="8"/>
        <v>0</v>
      </c>
      <c r="W56" s="47">
        <v>0</v>
      </c>
      <c r="X56" s="47">
        <v>0</v>
      </c>
      <c r="Y56" s="47">
        <v>0</v>
      </c>
      <c r="Z56" s="47">
        <v>0</v>
      </c>
      <c r="AA56" s="47">
        <f t="shared" si="9"/>
        <v>30</v>
      </c>
      <c r="AB56" s="47">
        <v>30</v>
      </c>
      <c r="AC56" s="47">
        <v>0</v>
      </c>
      <c r="AD56" s="47">
        <v>0</v>
      </c>
      <c r="AE56" s="47">
        <v>0</v>
      </c>
      <c r="AF56" s="47">
        <f t="shared" si="10"/>
        <v>31</v>
      </c>
      <c r="AG56" s="47">
        <v>31</v>
      </c>
      <c r="AH56" s="48">
        <v>0</v>
      </c>
      <c r="AI56" s="48">
        <v>0</v>
      </c>
      <c r="AJ56" s="48">
        <v>0</v>
      </c>
      <c r="AK56" s="69">
        <f t="shared" si="11"/>
        <v>61</v>
      </c>
      <c r="AL56" s="125">
        <f t="shared" si="7"/>
        <v>61</v>
      </c>
      <c r="AM56" s="49">
        <v>0</v>
      </c>
      <c r="AN56" s="49">
        <v>0</v>
      </c>
      <c r="AO56" s="49">
        <v>0</v>
      </c>
    </row>
    <row r="57" spans="1:41" ht="15.75" customHeight="1">
      <c r="A57" s="202">
        <v>49</v>
      </c>
      <c r="B57" s="320" t="s">
        <v>75</v>
      </c>
      <c r="C57" s="321"/>
      <c r="D57" s="322"/>
      <c r="E57" s="209"/>
      <c r="F57" s="205"/>
      <c r="G57" s="50">
        <f>G52</f>
        <v>10629</v>
      </c>
      <c r="H57" s="50">
        <f t="shared" ref="H57:AJ57" si="12">H52</f>
        <v>10629</v>
      </c>
      <c r="I57" s="50">
        <f t="shared" si="12"/>
        <v>0</v>
      </c>
      <c r="J57" s="50">
        <f t="shared" si="12"/>
        <v>0</v>
      </c>
      <c r="K57" s="50">
        <f t="shared" si="12"/>
        <v>0</v>
      </c>
      <c r="L57" s="50">
        <f>L52</f>
        <v>9263</v>
      </c>
      <c r="M57" s="50">
        <f>M52</f>
        <v>9263</v>
      </c>
      <c r="N57" s="50">
        <f t="shared" si="12"/>
        <v>0</v>
      </c>
      <c r="O57" s="50">
        <f t="shared" si="12"/>
        <v>0</v>
      </c>
      <c r="P57" s="50">
        <f t="shared" si="12"/>
        <v>0</v>
      </c>
      <c r="Q57" s="87">
        <f t="shared" si="12"/>
        <v>15971</v>
      </c>
      <c r="R57" s="87">
        <f t="shared" si="12"/>
        <v>15971</v>
      </c>
      <c r="S57" s="87">
        <f t="shared" si="12"/>
        <v>0</v>
      </c>
      <c r="T57" s="87">
        <f t="shared" si="12"/>
        <v>0</v>
      </c>
      <c r="U57" s="87">
        <f t="shared" si="12"/>
        <v>0</v>
      </c>
      <c r="V57" s="22">
        <f>V58+V59</f>
        <v>39273.5</v>
      </c>
      <c r="W57" s="22">
        <f>W58+W59</f>
        <v>39273.5</v>
      </c>
      <c r="X57" s="50">
        <f t="shared" si="12"/>
        <v>0</v>
      </c>
      <c r="Y57" s="50">
        <f t="shared" si="12"/>
        <v>0</v>
      </c>
      <c r="Z57" s="50">
        <f t="shared" si="12"/>
        <v>0</v>
      </c>
      <c r="AA57" s="50">
        <f>AA58+AA59</f>
        <v>35273</v>
      </c>
      <c r="AB57" s="50">
        <f>AB58+AB59</f>
        <v>35273</v>
      </c>
      <c r="AC57" s="50">
        <f t="shared" si="12"/>
        <v>0</v>
      </c>
      <c r="AD57" s="50">
        <f t="shared" si="12"/>
        <v>0</v>
      </c>
      <c r="AE57" s="50">
        <f t="shared" si="12"/>
        <v>0</v>
      </c>
      <c r="AF57" s="50">
        <f>AF58+AF59</f>
        <v>36364</v>
      </c>
      <c r="AG57" s="50">
        <f>AG58+AG59</f>
        <v>36364</v>
      </c>
      <c r="AH57" s="50">
        <f t="shared" si="12"/>
        <v>0</v>
      </c>
      <c r="AI57" s="50">
        <f t="shared" si="12"/>
        <v>0</v>
      </c>
      <c r="AJ57" s="50">
        <f t="shared" si="12"/>
        <v>0</v>
      </c>
      <c r="AK57" s="144">
        <f>G57+L57+Q57+V57+AA57+AF57</f>
        <v>146773.5</v>
      </c>
      <c r="AL57" s="144">
        <f>H57+M57+R57+W57+AB57+AG57</f>
        <v>146773.5</v>
      </c>
      <c r="AM57" s="126">
        <f t="shared" si="7"/>
        <v>0</v>
      </c>
      <c r="AN57" s="126">
        <f t="shared" si="7"/>
        <v>0</v>
      </c>
      <c r="AO57" s="126">
        <v>0</v>
      </c>
    </row>
    <row r="58" spans="1:41" ht="17.25" customHeight="1">
      <c r="A58" s="202">
        <v>50</v>
      </c>
      <c r="B58" s="317" t="s">
        <v>270</v>
      </c>
      <c r="C58" s="318"/>
      <c r="D58" s="319"/>
      <c r="E58" s="207"/>
      <c r="F58" s="205" t="s">
        <v>89</v>
      </c>
      <c r="G58" s="51">
        <f>G52</f>
        <v>10629</v>
      </c>
      <c r="H58" s="51">
        <f t="shared" ref="H58:P58" si="13">H52</f>
        <v>10629</v>
      </c>
      <c r="I58" s="51">
        <f t="shared" si="13"/>
        <v>0</v>
      </c>
      <c r="J58" s="51">
        <f t="shared" si="13"/>
        <v>0</v>
      </c>
      <c r="K58" s="51">
        <f t="shared" si="13"/>
        <v>0</v>
      </c>
      <c r="L58" s="51">
        <f t="shared" si="13"/>
        <v>9263</v>
      </c>
      <c r="M58" s="51">
        <f t="shared" si="13"/>
        <v>9263</v>
      </c>
      <c r="N58" s="51">
        <f t="shared" si="13"/>
        <v>0</v>
      </c>
      <c r="O58" s="51">
        <f t="shared" si="13"/>
        <v>0</v>
      </c>
      <c r="P58" s="51">
        <f t="shared" si="13"/>
        <v>0</v>
      </c>
      <c r="Q58" s="51">
        <f>Q52</f>
        <v>15971</v>
      </c>
      <c r="R58" s="51">
        <f>R52</f>
        <v>15971</v>
      </c>
      <c r="S58" s="51">
        <f>S52</f>
        <v>0</v>
      </c>
      <c r="T58" s="51">
        <f t="shared" ref="T58:AJ58" si="14">T52</f>
        <v>0</v>
      </c>
      <c r="U58" s="51">
        <f t="shared" si="14"/>
        <v>0</v>
      </c>
      <c r="V58" s="31">
        <f>V52+V53+V54+V55+V56</f>
        <v>39273.5</v>
      </c>
      <c r="W58" s="31">
        <f>W52+W53+W54+W55+W56</f>
        <v>39273.5</v>
      </c>
      <c r="X58" s="51">
        <f t="shared" si="14"/>
        <v>0</v>
      </c>
      <c r="Y58" s="51">
        <f t="shared" si="14"/>
        <v>0</v>
      </c>
      <c r="Z58" s="51">
        <f t="shared" si="14"/>
        <v>0</v>
      </c>
      <c r="AA58" s="51">
        <f>AA52+AA53+AA54+AA55+AA56</f>
        <v>35273</v>
      </c>
      <c r="AB58" s="51">
        <f>AB52+AB53+AB54+AB55+AB56</f>
        <v>35273</v>
      </c>
      <c r="AC58" s="51">
        <f t="shared" si="14"/>
        <v>0</v>
      </c>
      <c r="AD58" s="51">
        <f t="shared" si="14"/>
        <v>0</v>
      </c>
      <c r="AE58" s="51">
        <f t="shared" si="14"/>
        <v>0</v>
      </c>
      <c r="AF58" s="51">
        <f>AF52+AF53+AF54+AF55+AF56</f>
        <v>36364</v>
      </c>
      <c r="AG58" s="51">
        <f>AG52+AG53+AG54+AG55+AG56</f>
        <v>36364</v>
      </c>
      <c r="AH58" s="51">
        <f t="shared" si="14"/>
        <v>0</v>
      </c>
      <c r="AI58" s="51">
        <f t="shared" si="14"/>
        <v>0</v>
      </c>
      <c r="AJ58" s="51">
        <f t="shared" si="14"/>
        <v>0</v>
      </c>
      <c r="AK58" s="31">
        <f>AK52+AK54+AK55+AK56</f>
        <v>146773.5</v>
      </c>
      <c r="AL58" s="31">
        <f>AL52+AL54+AL55+AL56</f>
        <v>146773.5</v>
      </c>
      <c r="AM58" s="51">
        <f>AM52</f>
        <v>0</v>
      </c>
      <c r="AN58" s="51">
        <f t="shared" ref="AN58:AO58" si="15">AN52</f>
        <v>0</v>
      </c>
      <c r="AO58" s="51">
        <f t="shared" si="15"/>
        <v>0</v>
      </c>
    </row>
    <row r="59" spans="1:41" ht="19.5" customHeight="1">
      <c r="A59" s="202">
        <v>51</v>
      </c>
      <c r="B59" s="297" t="s">
        <v>148</v>
      </c>
      <c r="C59" s="298"/>
      <c r="D59" s="299"/>
      <c r="E59" s="207"/>
      <c r="F59" s="205"/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f>M59+N59+O59+P59</f>
        <v>613</v>
      </c>
      <c r="M59" s="47">
        <v>613</v>
      </c>
      <c r="N59" s="47">
        <v>0</v>
      </c>
      <c r="O59" s="47">
        <v>0</v>
      </c>
      <c r="P59" s="47">
        <v>0</v>
      </c>
      <c r="Q59" s="86">
        <v>0</v>
      </c>
      <c r="R59" s="86">
        <v>0</v>
      </c>
      <c r="S59" s="86">
        <v>0</v>
      </c>
      <c r="T59" s="86">
        <v>0</v>
      </c>
      <c r="U59" s="86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7">
        <v>0</v>
      </c>
      <c r="AG59" s="47">
        <v>0</v>
      </c>
      <c r="AH59" s="48">
        <v>0</v>
      </c>
      <c r="AI59" s="48">
        <v>0</v>
      </c>
      <c r="AJ59" s="48">
        <v>0</v>
      </c>
      <c r="AK59" s="52">
        <f>AK53</f>
        <v>613</v>
      </c>
      <c r="AL59" s="125">
        <f t="shared" si="7"/>
        <v>613</v>
      </c>
      <c r="AM59" s="49">
        <v>0</v>
      </c>
      <c r="AN59" s="49">
        <v>0</v>
      </c>
      <c r="AO59" s="49">
        <v>0</v>
      </c>
    </row>
    <row r="60" spans="1:41" ht="39.75" customHeight="1">
      <c r="A60" s="202">
        <v>52</v>
      </c>
      <c r="B60" s="332" t="s">
        <v>151</v>
      </c>
      <c r="C60" s="333"/>
      <c r="D60" s="334"/>
      <c r="E60" s="212"/>
      <c r="F60" s="212"/>
      <c r="G60" s="50">
        <f t="shared" ref="G60:AO61" si="16">G19+G57</f>
        <v>13279</v>
      </c>
      <c r="H60" s="50">
        <f t="shared" si="16"/>
        <v>13279</v>
      </c>
      <c r="I60" s="50">
        <f t="shared" si="16"/>
        <v>0</v>
      </c>
      <c r="J60" s="50">
        <f t="shared" si="16"/>
        <v>0</v>
      </c>
      <c r="K60" s="50">
        <f t="shared" si="16"/>
        <v>0</v>
      </c>
      <c r="L60" s="50">
        <f t="shared" si="16"/>
        <v>10588</v>
      </c>
      <c r="M60" s="50">
        <f t="shared" si="16"/>
        <v>10588</v>
      </c>
      <c r="N60" s="50">
        <f t="shared" si="16"/>
        <v>0</v>
      </c>
      <c r="O60" s="50">
        <f t="shared" si="16"/>
        <v>0</v>
      </c>
      <c r="P60" s="50">
        <f t="shared" si="16"/>
        <v>0</v>
      </c>
      <c r="Q60" s="50">
        <f t="shared" si="16"/>
        <v>20983</v>
      </c>
      <c r="R60" s="50">
        <f t="shared" si="16"/>
        <v>20983</v>
      </c>
      <c r="S60" s="50">
        <f t="shared" si="16"/>
        <v>0</v>
      </c>
      <c r="T60" s="50">
        <f t="shared" si="16"/>
        <v>0</v>
      </c>
      <c r="U60" s="50">
        <f t="shared" si="16"/>
        <v>0</v>
      </c>
      <c r="V60" s="22">
        <f t="shared" si="16"/>
        <v>57324.5</v>
      </c>
      <c r="W60" s="22">
        <f t="shared" si="16"/>
        <v>57324.5</v>
      </c>
      <c r="X60" s="50">
        <f t="shared" si="16"/>
        <v>0</v>
      </c>
      <c r="Y60" s="50">
        <f t="shared" si="16"/>
        <v>0</v>
      </c>
      <c r="Z60" s="50">
        <f t="shared" si="16"/>
        <v>0</v>
      </c>
      <c r="AA60" s="50">
        <f t="shared" si="16"/>
        <v>36520</v>
      </c>
      <c r="AB60" s="50">
        <f t="shared" si="16"/>
        <v>36520</v>
      </c>
      <c r="AC60" s="50">
        <f t="shared" si="16"/>
        <v>0</v>
      </c>
      <c r="AD60" s="50">
        <f t="shared" si="16"/>
        <v>0</v>
      </c>
      <c r="AE60" s="50">
        <f t="shared" si="16"/>
        <v>0</v>
      </c>
      <c r="AF60" s="50">
        <f t="shared" si="16"/>
        <v>37639</v>
      </c>
      <c r="AG60" s="50">
        <f>AG19+AG57</f>
        <v>37639</v>
      </c>
      <c r="AH60" s="50">
        <f t="shared" si="16"/>
        <v>0</v>
      </c>
      <c r="AI60" s="50">
        <f t="shared" si="16"/>
        <v>0</v>
      </c>
      <c r="AJ60" s="50">
        <f t="shared" si="16"/>
        <v>0</v>
      </c>
      <c r="AK60" s="22">
        <f t="shared" si="16"/>
        <v>176333.5</v>
      </c>
      <c r="AL60" s="22">
        <f>AL19+AL57</f>
        <v>176333.5</v>
      </c>
      <c r="AM60" s="50">
        <f t="shared" si="16"/>
        <v>0</v>
      </c>
      <c r="AN60" s="50">
        <f t="shared" si="16"/>
        <v>0</v>
      </c>
      <c r="AO60" s="50">
        <f t="shared" si="16"/>
        <v>0</v>
      </c>
    </row>
    <row r="61" spans="1:41" ht="15.75" customHeight="1">
      <c r="A61" s="202">
        <v>53</v>
      </c>
      <c r="B61" s="317" t="s">
        <v>271</v>
      </c>
      <c r="C61" s="318"/>
      <c r="D61" s="319"/>
      <c r="E61" s="207"/>
      <c r="F61" s="212"/>
      <c r="G61" s="51">
        <f t="shared" si="16"/>
        <v>11629</v>
      </c>
      <c r="H61" s="51">
        <f t="shared" si="16"/>
        <v>11629</v>
      </c>
      <c r="I61" s="51">
        <f t="shared" si="16"/>
        <v>0</v>
      </c>
      <c r="J61" s="51">
        <f t="shared" si="16"/>
        <v>0</v>
      </c>
      <c r="K61" s="51">
        <f t="shared" si="16"/>
        <v>0</v>
      </c>
      <c r="L61" s="51">
        <f t="shared" si="16"/>
        <v>9263</v>
      </c>
      <c r="M61" s="51">
        <f t="shared" si="16"/>
        <v>9263</v>
      </c>
      <c r="N61" s="51">
        <f t="shared" si="16"/>
        <v>0</v>
      </c>
      <c r="O61" s="51">
        <f t="shared" si="16"/>
        <v>0</v>
      </c>
      <c r="P61" s="51">
        <f t="shared" si="16"/>
        <v>0</v>
      </c>
      <c r="Q61" s="51">
        <f t="shared" si="16"/>
        <v>19658</v>
      </c>
      <c r="R61" s="51">
        <f t="shared" si="16"/>
        <v>19658</v>
      </c>
      <c r="S61" s="51">
        <f t="shared" si="16"/>
        <v>0</v>
      </c>
      <c r="T61" s="51">
        <f t="shared" si="16"/>
        <v>0</v>
      </c>
      <c r="U61" s="51">
        <f t="shared" si="16"/>
        <v>0</v>
      </c>
      <c r="V61" s="31">
        <f t="shared" si="16"/>
        <v>56049.5</v>
      </c>
      <c r="W61" s="31">
        <f t="shared" si="16"/>
        <v>56049.5</v>
      </c>
      <c r="X61" s="51">
        <f t="shared" si="16"/>
        <v>0</v>
      </c>
      <c r="Y61" s="51">
        <f t="shared" si="16"/>
        <v>0</v>
      </c>
      <c r="Z61" s="51">
        <f t="shared" si="16"/>
        <v>0</v>
      </c>
      <c r="AA61" s="51">
        <f t="shared" si="16"/>
        <v>35273</v>
      </c>
      <c r="AB61" s="51">
        <f t="shared" si="16"/>
        <v>35273</v>
      </c>
      <c r="AC61" s="51">
        <f t="shared" si="16"/>
        <v>0</v>
      </c>
      <c r="AD61" s="51">
        <f t="shared" si="16"/>
        <v>0</v>
      </c>
      <c r="AE61" s="51">
        <f t="shared" si="16"/>
        <v>0</v>
      </c>
      <c r="AF61" s="51">
        <f t="shared" si="16"/>
        <v>36364</v>
      </c>
      <c r="AG61" s="51">
        <f t="shared" si="16"/>
        <v>36364</v>
      </c>
      <c r="AH61" s="51">
        <f t="shared" si="16"/>
        <v>0</v>
      </c>
      <c r="AI61" s="51">
        <f t="shared" si="16"/>
        <v>0</v>
      </c>
      <c r="AJ61" s="51">
        <f t="shared" si="16"/>
        <v>0</v>
      </c>
      <c r="AK61" s="31">
        <f t="shared" si="16"/>
        <v>168236.5</v>
      </c>
      <c r="AL61" s="31">
        <f>AL20+AL58</f>
        <v>168236.5</v>
      </c>
      <c r="AM61" s="51">
        <f t="shared" si="16"/>
        <v>0</v>
      </c>
      <c r="AN61" s="51">
        <f t="shared" si="16"/>
        <v>0</v>
      </c>
      <c r="AO61" s="51">
        <f t="shared" si="16"/>
        <v>0</v>
      </c>
    </row>
    <row r="62" spans="1:41" ht="15" customHeight="1">
      <c r="A62" s="202">
        <v>54</v>
      </c>
      <c r="B62" s="323" t="s">
        <v>272</v>
      </c>
      <c r="C62" s="324"/>
      <c r="D62" s="325"/>
      <c r="E62" s="205"/>
      <c r="F62" s="212"/>
      <c r="G62" s="51">
        <f>G21</f>
        <v>650</v>
      </c>
      <c r="H62" s="51">
        <f t="shared" ref="H62:AL64" si="17">H21</f>
        <v>650</v>
      </c>
      <c r="I62" s="51">
        <f t="shared" si="17"/>
        <v>0</v>
      </c>
      <c r="J62" s="51">
        <f t="shared" si="17"/>
        <v>0</v>
      </c>
      <c r="K62" s="51">
        <f t="shared" si="17"/>
        <v>0</v>
      </c>
      <c r="L62" s="51">
        <f t="shared" si="17"/>
        <v>325</v>
      </c>
      <c r="M62" s="51">
        <f t="shared" si="17"/>
        <v>325</v>
      </c>
      <c r="N62" s="51">
        <f t="shared" si="17"/>
        <v>0</v>
      </c>
      <c r="O62" s="51">
        <f t="shared" si="17"/>
        <v>0</v>
      </c>
      <c r="P62" s="51">
        <f t="shared" si="17"/>
        <v>0</v>
      </c>
      <c r="Q62" s="88">
        <f t="shared" si="17"/>
        <v>325</v>
      </c>
      <c r="R62" s="88">
        <f t="shared" si="17"/>
        <v>325</v>
      </c>
      <c r="S62" s="88">
        <f t="shared" si="17"/>
        <v>0</v>
      </c>
      <c r="T62" s="88">
        <f t="shared" si="17"/>
        <v>0</v>
      </c>
      <c r="U62" s="88">
        <f t="shared" si="17"/>
        <v>0</v>
      </c>
      <c r="V62" s="51">
        <f t="shared" si="17"/>
        <v>325</v>
      </c>
      <c r="W62" s="51">
        <f t="shared" si="17"/>
        <v>325</v>
      </c>
      <c r="X62" s="51">
        <f t="shared" si="17"/>
        <v>0</v>
      </c>
      <c r="Y62" s="51">
        <f t="shared" si="17"/>
        <v>0</v>
      </c>
      <c r="Z62" s="51">
        <f t="shared" si="17"/>
        <v>0</v>
      </c>
      <c r="AA62" s="51">
        <f t="shared" si="17"/>
        <v>325</v>
      </c>
      <c r="AB62" s="51">
        <f t="shared" si="17"/>
        <v>325</v>
      </c>
      <c r="AC62" s="51">
        <f t="shared" si="17"/>
        <v>0</v>
      </c>
      <c r="AD62" s="51">
        <f t="shared" si="17"/>
        <v>0</v>
      </c>
      <c r="AE62" s="51">
        <f t="shared" si="17"/>
        <v>0</v>
      </c>
      <c r="AF62" s="51">
        <f t="shared" si="17"/>
        <v>325</v>
      </c>
      <c r="AG62" s="51">
        <f t="shared" si="17"/>
        <v>325</v>
      </c>
      <c r="AH62" s="51">
        <f t="shared" si="17"/>
        <v>0</v>
      </c>
      <c r="AI62" s="51">
        <f t="shared" si="17"/>
        <v>0</v>
      </c>
      <c r="AJ62" s="51">
        <f t="shared" si="17"/>
        <v>0</v>
      </c>
      <c r="AK62" s="52">
        <f t="shared" si="17"/>
        <v>2275</v>
      </c>
      <c r="AL62" s="52">
        <f t="shared" si="17"/>
        <v>2275</v>
      </c>
      <c r="AM62" s="49">
        <f t="shared" si="7"/>
        <v>0</v>
      </c>
      <c r="AN62" s="49">
        <f t="shared" si="7"/>
        <v>0</v>
      </c>
      <c r="AO62" s="49">
        <f t="shared" si="7"/>
        <v>0</v>
      </c>
    </row>
    <row r="63" spans="1:41" ht="15">
      <c r="A63" s="202">
        <v>55</v>
      </c>
      <c r="B63" s="323" t="s">
        <v>273</v>
      </c>
      <c r="C63" s="324"/>
      <c r="D63" s="325"/>
      <c r="E63" s="205"/>
      <c r="F63" s="212"/>
      <c r="G63" s="51">
        <f>G22</f>
        <v>0</v>
      </c>
      <c r="H63" s="51">
        <f t="shared" si="17"/>
        <v>0</v>
      </c>
      <c r="I63" s="51">
        <f t="shared" si="17"/>
        <v>0</v>
      </c>
      <c r="J63" s="51">
        <f t="shared" si="17"/>
        <v>0</v>
      </c>
      <c r="K63" s="51">
        <f t="shared" si="17"/>
        <v>0</v>
      </c>
      <c r="L63" s="51">
        <f t="shared" si="17"/>
        <v>0</v>
      </c>
      <c r="M63" s="51">
        <f t="shared" si="17"/>
        <v>0</v>
      </c>
      <c r="N63" s="51">
        <f t="shared" si="17"/>
        <v>0</v>
      </c>
      <c r="O63" s="51">
        <f t="shared" si="17"/>
        <v>0</v>
      </c>
      <c r="P63" s="51">
        <f t="shared" si="17"/>
        <v>0</v>
      </c>
      <c r="Q63" s="88">
        <f t="shared" si="17"/>
        <v>0</v>
      </c>
      <c r="R63" s="88">
        <f t="shared" si="17"/>
        <v>0</v>
      </c>
      <c r="S63" s="88">
        <f t="shared" si="17"/>
        <v>0</v>
      </c>
      <c r="T63" s="88">
        <f t="shared" si="17"/>
        <v>0</v>
      </c>
      <c r="U63" s="88">
        <f t="shared" si="17"/>
        <v>0</v>
      </c>
      <c r="V63" s="51">
        <f t="shared" si="17"/>
        <v>0</v>
      </c>
      <c r="W63" s="51">
        <f t="shared" si="17"/>
        <v>0</v>
      </c>
      <c r="X63" s="51">
        <f t="shared" si="17"/>
        <v>0</v>
      </c>
      <c r="Y63" s="51">
        <f t="shared" si="17"/>
        <v>0</v>
      </c>
      <c r="Z63" s="51">
        <f t="shared" si="17"/>
        <v>0</v>
      </c>
      <c r="AA63" s="51">
        <f t="shared" si="17"/>
        <v>0</v>
      </c>
      <c r="AB63" s="51">
        <f t="shared" si="17"/>
        <v>0</v>
      </c>
      <c r="AC63" s="51">
        <f t="shared" si="17"/>
        <v>0</v>
      </c>
      <c r="AD63" s="51">
        <f t="shared" si="17"/>
        <v>0</v>
      </c>
      <c r="AE63" s="51">
        <f t="shared" si="17"/>
        <v>0</v>
      </c>
      <c r="AF63" s="51">
        <f t="shared" si="17"/>
        <v>0</v>
      </c>
      <c r="AG63" s="51">
        <f t="shared" si="17"/>
        <v>0</v>
      </c>
      <c r="AH63" s="51">
        <f t="shared" si="17"/>
        <v>0</v>
      </c>
      <c r="AI63" s="51">
        <f t="shared" si="17"/>
        <v>0</v>
      </c>
      <c r="AJ63" s="51">
        <f t="shared" si="17"/>
        <v>0</v>
      </c>
      <c r="AK63" s="52">
        <f t="shared" si="17"/>
        <v>0</v>
      </c>
      <c r="AL63" s="119">
        <f t="shared" si="7"/>
        <v>0</v>
      </c>
      <c r="AM63" s="49">
        <f t="shared" si="7"/>
        <v>0</v>
      </c>
      <c r="AN63" s="49">
        <f t="shared" si="7"/>
        <v>0</v>
      </c>
      <c r="AO63" s="49">
        <f t="shared" si="7"/>
        <v>0</v>
      </c>
    </row>
    <row r="64" spans="1:41" ht="15">
      <c r="A64" s="202">
        <v>56</v>
      </c>
      <c r="B64" s="323" t="s">
        <v>274</v>
      </c>
      <c r="C64" s="324"/>
      <c r="D64" s="325"/>
      <c r="E64" s="205"/>
      <c r="F64" s="212"/>
      <c r="G64" s="51">
        <f>G23</f>
        <v>1000</v>
      </c>
      <c r="H64" s="51">
        <f t="shared" si="17"/>
        <v>1000</v>
      </c>
      <c r="I64" s="51">
        <f t="shared" si="17"/>
        <v>0</v>
      </c>
      <c r="J64" s="51">
        <f t="shared" si="17"/>
        <v>0</v>
      </c>
      <c r="K64" s="51">
        <f t="shared" si="17"/>
        <v>0</v>
      </c>
      <c r="L64" s="51">
        <f t="shared" si="17"/>
        <v>1000</v>
      </c>
      <c r="M64" s="51">
        <f t="shared" si="17"/>
        <v>1000</v>
      </c>
      <c r="N64" s="51">
        <f t="shared" si="17"/>
        <v>0</v>
      </c>
      <c r="O64" s="51">
        <f t="shared" si="17"/>
        <v>0</v>
      </c>
      <c r="P64" s="51">
        <f t="shared" si="17"/>
        <v>0</v>
      </c>
      <c r="Q64" s="88">
        <f t="shared" si="17"/>
        <v>1000</v>
      </c>
      <c r="R64" s="88">
        <f t="shared" si="17"/>
        <v>1000</v>
      </c>
      <c r="S64" s="88">
        <f t="shared" si="17"/>
        <v>0</v>
      </c>
      <c r="T64" s="88">
        <f t="shared" si="17"/>
        <v>0</v>
      </c>
      <c r="U64" s="88">
        <f t="shared" si="17"/>
        <v>0</v>
      </c>
      <c r="V64" s="88">
        <f>V23</f>
        <v>950</v>
      </c>
      <c r="W64" s="88">
        <f>W23</f>
        <v>950</v>
      </c>
      <c r="X64" s="51">
        <f t="shared" si="17"/>
        <v>0</v>
      </c>
      <c r="Y64" s="51">
        <f t="shared" si="17"/>
        <v>0</v>
      </c>
      <c r="Z64" s="51">
        <f t="shared" si="17"/>
        <v>0</v>
      </c>
      <c r="AA64" s="88">
        <f>AA23</f>
        <v>922</v>
      </c>
      <c r="AB64" s="88">
        <f>AB23</f>
        <v>922</v>
      </c>
      <c r="AC64" s="51">
        <f t="shared" si="17"/>
        <v>0</v>
      </c>
      <c r="AD64" s="51">
        <f t="shared" si="17"/>
        <v>0</v>
      </c>
      <c r="AE64" s="51">
        <f t="shared" si="17"/>
        <v>0</v>
      </c>
      <c r="AF64" s="88">
        <f>AF23</f>
        <v>950</v>
      </c>
      <c r="AG64" s="88">
        <f>AG23</f>
        <v>950</v>
      </c>
      <c r="AH64" s="51">
        <f t="shared" si="17"/>
        <v>0</v>
      </c>
      <c r="AI64" s="51">
        <f t="shared" si="17"/>
        <v>0</v>
      </c>
      <c r="AJ64" s="51">
        <f t="shared" si="17"/>
        <v>0</v>
      </c>
      <c r="AK64" s="183">
        <f>AK23</f>
        <v>5822</v>
      </c>
      <c r="AL64" s="183">
        <f>AL23</f>
        <v>5822</v>
      </c>
      <c r="AM64" s="49">
        <f t="shared" si="7"/>
        <v>0</v>
      </c>
      <c r="AN64" s="49">
        <f t="shared" si="7"/>
        <v>0</v>
      </c>
      <c r="AO64" s="49">
        <f t="shared" si="7"/>
        <v>0</v>
      </c>
    </row>
    <row r="65" spans="1:41" ht="18" customHeight="1">
      <c r="A65" s="202">
        <v>57</v>
      </c>
      <c r="B65" s="297" t="s">
        <v>275</v>
      </c>
      <c r="C65" s="298"/>
      <c r="D65" s="299"/>
      <c r="E65" s="205"/>
      <c r="F65" s="205"/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613</v>
      </c>
      <c r="M65" s="51">
        <v>613</v>
      </c>
      <c r="N65" s="51">
        <v>0</v>
      </c>
      <c r="O65" s="51">
        <v>0</v>
      </c>
      <c r="P65" s="51">
        <v>0</v>
      </c>
      <c r="Q65" s="88">
        <v>0</v>
      </c>
      <c r="R65" s="88">
        <v>0</v>
      </c>
      <c r="S65" s="88">
        <v>0</v>
      </c>
      <c r="T65" s="88">
        <v>0</v>
      </c>
      <c r="U65" s="88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2">
        <v>613</v>
      </c>
      <c r="AL65" s="119">
        <v>613</v>
      </c>
      <c r="AM65" s="119">
        <v>0</v>
      </c>
      <c r="AN65" s="119">
        <v>0</v>
      </c>
      <c r="AO65" s="119">
        <v>0</v>
      </c>
    </row>
    <row r="66" spans="1:41" s="56" customFormat="1" ht="37.5" customHeight="1">
      <c r="A66" s="202">
        <v>58</v>
      </c>
      <c r="B66" s="335" t="s">
        <v>149</v>
      </c>
      <c r="C66" s="336"/>
      <c r="D66" s="337"/>
      <c r="E66" s="212"/>
      <c r="F66" s="212"/>
      <c r="G66" s="50">
        <v>13279</v>
      </c>
      <c r="H66" s="50">
        <v>13279</v>
      </c>
      <c r="I66" s="50" t="s">
        <v>24</v>
      </c>
      <c r="J66" s="50" t="s">
        <v>24</v>
      </c>
      <c r="K66" s="50" t="s">
        <v>24</v>
      </c>
      <c r="L66" s="50">
        <f>L60+L59</f>
        <v>11201</v>
      </c>
      <c r="M66" s="50">
        <f>M60+M59</f>
        <v>11201</v>
      </c>
      <c r="N66" s="50" t="s">
        <v>24</v>
      </c>
      <c r="O66" s="50" t="s">
        <v>24</v>
      </c>
      <c r="P66" s="50" t="s">
        <v>24</v>
      </c>
      <c r="Q66" s="87">
        <f>Q60+Q65</f>
        <v>20983</v>
      </c>
      <c r="R66" s="87">
        <f>R60+R65</f>
        <v>20983</v>
      </c>
      <c r="S66" s="87" t="s">
        <v>24</v>
      </c>
      <c r="T66" s="87" t="s">
        <v>24</v>
      </c>
      <c r="U66" s="87" t="s">
        <v>24</v>
      </c>
      <c r="V66" s="22">
        <f>V61+V62+V64</f>
        <v>57324.5</v>
      </c>
      <c r="W66" s="22">
        <f>W61+W62+W64</f>
        <v>57324.5</v>
      </c>
      <c r="X66" s="50" t="s">
        <v>24</v>
      </c>
      <c r="Y66" s="50" t="s">
        <v>24</v>
      </c>
      <c r="Z66" s="50" t="s">
        <v>24</v>
      </c>
      <c r="AA66" s="50">
        <f>AA61+AA62+AA64</f>
        <v>36520</v>
      </c>
      <c r="AB66" s="50">
        <f>AB61+AB62+AB64</f>
        <v>36520</v>
      </c>
      <c r="AC66" s="50" t="s">
        <v>24</v>
      </c>
      <c r="AD66" s="50" t="s">
        <v>24</v>
      </c>
      <c r="AE66" s="50" t="s">
        <v>24</v>
      </c>
      <c r="AF66" s="50">
        <f>AF61+AF62+AF64</f>
        <v>37639</v>
      </c>
      <c r="AG66" s="50">
        <f>AG61+AG62+AG64</f>
        <v>37639</v>
      </c>
      <c r="AH66" s="50" t="s">
        <v>24</v>
      </c>
      <c r="AI66" s="50" t="s">
        <v>24</v>
      </c>
      <c r="AJ66" s="50" t="s">
        <v>24</v>
      </c>
      <c r="AK66" s="50" t="s">
        <v>131</v>
      </c>
      <c r="AL66" s="50" t="s">
        <v>131</v>
      </c>
      <c r="AM66" s="50" t="s">
        <v>131</v>
      </c>
      <c r="AN66" s="50" t="s">
        <v>131</v>
      </c>
      <c r="AO66" s="50" t="s">
        <v>131</v>
      </c>
    </row>
    <row r="67" spans="1:41" ht="15" customHeight="1">
      <c r="A67" s="338" t="s">
        <v>209</v>
      </c>
      <c r="B67" s="338"/>
      <c r="C67" s="338"/>
      <c r="D67" s="338"/>
      <c r="E67" s="338"/>
      <c r="F67" s="338"/>
      <c r="G67" s="338"/>
      <c r="H67" s="338"/>
      <c r="I67" s="338"/>
      <c r="J67" s="338"/>
      <c r="K67" s="338"/>
      <c r="L67" s="338"/>
      <c r="M67" s="338"/>
      <c r="N67" s="338"/>
      <c r="O67" s="338"/>
      <c r="P67" s="338"/>
      <c r="Q67" s="338"/>
      <c r="R67" s="338"/>
      <c r="S67" s="338"/>
      <c r="T67" s="338"/>
      <c r="U67" s="338"/>
      <c r="V67" s="338"/>
      <c r="W67" s="338"/>
      <c r="X67" s="338"/>
      <c r="Y67" s="338"/>
      <c r="Z67" s="338"/>
      <c r="AA67" s="338"/>
      <c r="AB67" s="338"/>
      <c r="AC67" s="338"/>
      <c r="AD67" s="338"/>
      <c r="AE67" s="338"/>
      <c r="AF67" s="338"/>
      <c r="AG67" s="338"/>
      <c r="AH67" s="338"/>
      <c r="AI67" s="338"/>
      <c r="AJ67" s="338"/>
      <c r="AK67" s="338"/>
    </row>
    <row r="68" spans="1:41" s="42" customFormat="1" ht="15" customHeight="1">
      <c r="A68" s="288" t="s">
        <v>164</v>
      </c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</row>
    <row r="69" spans="1:41" s="42" customFormat="1" ht="15" customHeight="1">
      <c r="A69" s="288" t="s">
        <v>210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</row>
    <row r="70" spans="1:41" s="42" customFormat="1" ht="15" customHeight="1">
      <c r="A70" s="288" t="s">
        <v>211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</row>
    <row r="71" spans="1:41" s="42" customFormat="1" ht="15" customHeight="1">
      <c r="A71" s="288" t="s">
        <v>212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</row>
    <row r="72" spans="1:41" s="42" customFormat="1" ht="15" customHeight="1">
      <c r="A72" s="288" t="s">
        <v>213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</row>
    <row r="73" spans="1:41" s="42" customFormat="1" ht="15" customHeight="1">
      <c r="A73" s="288" t="s">
        <v>214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</row>
    <row r="74" spans="1:41" s="42" customFormat="1" ht="15" customHeight="1">
      <c r="A74" s="288" t="s">
        <v>215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</row>
    <row r="75" spans="1:41" s="42" customFormat="1" ht="15" customHeight="1">
      <c r="A75" s="288" t="s">
        <v>216</v>
      </c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  <c r="AK75" s="288"/>
    </row>
    <row r="76" spans="1:41" s="42" customFormat="1" ht="15" customHeight="1">
      <c r="A76" s="288" t="s">
        <v>217</v>
      </c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</row>
    <row r="77" spans="1:41" s="42" customFormat="1" ht="15" customHeight="1">
      <c r="A77" s="288" t="s">
        <v>230</v>
      </c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  <c r="AE77" s="288"/>
      <c r="AF77" s="288"/>
      <c r="AG77" s="288"/>
      <c r="AH77" s="288"/>
      <c r="AI77" s="288"/>
      <c r="AJ77" s="288"/>
      <c r="AK77" s="288"/>
    </row>
    <row r="78" spans="1:41" s="42" customFormat="1" ht="15">
      <c r="A78" s="147"/>
      <c r="B78" s="287"/>
      <c r="C78" s="287"/>
      <c r="D78" s="287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  <c r="Z78" s="287"/>
      <c r="AA78" s="287"/>
      <c r="AB78" s="287"/>
      <c r="AC78" s="287"/>
      <c r="AD78" s="287"/>
      <c r="AE78" s="287"/>
      <c r="AF78" s="287"/>
      <c r="AG78" s="287"/>
      <c r="AH78" s="287"/>
      <c r="AI78" s="287"/>
      <c r="AJ78" s="287"/>
      <c r="AK78" s="287"/>
    </row>
    <row r="79" spans="1:41" s="42" customFormat="1" ht="15">
      <c r="A79" s="147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  <c r="AE79" s="288"/>
      <c r="AF79" s="288"/>
      <c r="AG79" s="288"/>
      <c r="AH79" s="288"/>
      <c r="AI79" s="288"/>
      <c r="AJ79" s="288"/>
      <c r="AK79" s="288"/>
    </row>
  </sheetData>
  <mergeCells count="108">
    <mergeCell ref="A75:AK75"/>
    <mergeCell ref="A76:AK76"/>
    <mergeCell ref="A77:AK77"/>
    <mergeCell ref="B78:AK78"/>
    <mergeCell ref="B79:AK79"/>
    <mergeCell ref="A69:AK69"/>
    <mergeCell ref="A70:AK70"/>
    <mergeCell ref="A71:AK71"/>
    <mergeCell ref="A72:AK72"/>
    <mergeCell ref="A73:AK73"/>
    <mergeCell ref="A74:AK74"/>
    <mergeCell ref="B63:D63"/>
    <mergeCell ref="B64:D64"/>
    <mergeCell ref="B65:D65"/>
    <mergeCell ref="B66:D66"/>
    <mergeCell ref="A67:AK67"/>
    <mergeCell ref="A68:AK68"/>
    <mergeCell ref="B57:D57"/>
    <mergeCell ref="B58:D58"/>
    <mergeCell ref="B59:D59"/>
    <mergeCell ref="B60:D60"/>
    <mergeCell ref="B61:D61"/>
    <mergeCell ref="B62:D62"/>
    <mergeCell ref="B49:C49"/>
    <mergeCell ref="AK49:AO49"/>
    <mergeCell ref="B50:D50"/>
    <mergeCell ref="B51:C51"/>
    <mergeCell ref="D51:AO51"/>
    <mergeCell ref="B52:C52"/>
    <mergeCell ref="E52:E53"/>
    <mergeCell ref="B45:D45"/>
    <mergeCell ref="B46:C46"/>
    <mergeCell ref="D46:AO46"/>
    <mergeCell ref="B47:C47"/>
    <mergeCell ref="AK47:AO47"/>
    <mergeCell ref="B48:C48"/>
    <mergeCell ref="AK48:AO48"/>
    <mergeCell ref="B42:C42"/>
    <mergeCell ref="AK42:AO42"/>
    <mergeCell ref="B43:C43"/>
    <mergeCell ref="AK43:AO43"/>
    <mergeCell ref="B44:C44"/>
    <mergeCell ref="AK44:AO44"/>
    <mergeCell ref="C38:D38"/>
    <mergeCell ref="AK38:AO38"/>
    <mergeCell ref="B39:D39"/>
    <mergeCell ref="B40:C40"/>
    <mergeCell ref="D40:AO40"/>
    <mergeCell ref="B41:C41"/>
    <mergeCell ref="AK41:AO41"/>
    <mergeCell ref="B34:D34"/>
    <mergeCell ref="C35:AO35"/>
    <mergeCell ref="C36:D36"/>
    <mergeCell ref="AK36:AO36"/>
    <mergeCell ref="C37:D37"/>
    <mergeCell ref="AK37:AO37"/>
    <mergeCell ref="B30:D30"/>
    <mergeCell ref="C31:AO31"/>
    <mergeCell ref="C32:D32"/>
    <mergeCell ref="AK32:AO32"/>
    <mergeCell ref="C33:D33"/>
    <mergeCell ref="AK33:AO33"/>
    <mergeCell ref="B27:C27"/>
    <mergeCell ref="AK27:AO27"/>
    <mergeCell ref="B28:C28"/>
    <mergeCell ref="AK28:AO28"/>
    <mergeCell ref="B29:C29"/>
    <mergeCell ref="AK29:AO29"/>
    <mergeCell ref="B24:C24"/>
    <mergeCell ref="D24:AO24"/>
    <mergeCell ref="B25:C25"/>
    <mergeCell ref="AK25:AO25"/>
    <mergeCell ref="B26:C26"/>
    <mergeCell ref="AK26:AO26"/>
    <mergeCell ref="B18:C18"/>
    <mergeCell ref="B19:D19"/>
    <mergeCell ref="B20:D20"/>
    <mergeCell ref="B21:D21"/>
    <mergeCell ref="B22:D22"/>
    <mergeCell ref="B23:D23"/>
    <mergeCell ref="B12:C12"/>
    <mergeCell ref="B13:C13"/>
    <mergeCell ref="B14:C14"/>
    <mergeCell ref="B15:C15"/>
    <mergeCell ref="B16:C16"/>
    <mergeCell ref="B17:C17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  <mergeCell ref="AK6:AO6"/>
    <mergeCell ref="B8:C8"/>
  </mergeCells>
  <hyperlinks>
    <hyperlink ref="B19" location="Par483" display="Par483"/>
    <hyperlink ref="B30" location="Par534" display="Par534"/>
    <hyperlink ref="B34" location="Par534" display="Par534"/>
    <hyperlink ref="B39" location="Par642" display="Par642"/>
    <hyperlink ref="B45" location="Par722" display="Par722"/>
    <hyperlink ref="B50" location="Par767" display="Par767"/>
    <hyperlink ref="B57" location="Par534" display="Par534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O79"/>
  <sheetViews>
    <sheetView topLeftCell="A8" workbookViewId="0">
      <pane ySplit="1" topLeftCell="A51" activePane="bottomLeft" state="frozen"/>
      <selection activeCell="A8" sqref="A8"/>
      <selection pane="bottomLeft" activeCell="I11" sqref="I11"/>
    </sheetView>
  </sheetViews>
  <sheetFormatPr defaultRowHeight="48.75" customHeight="1"/>
  <cols>
    <col min="1" max="1" width="3.85546875" style="147" customWidth="1"/>
    <col min="2" max="2" width="4.140625" style="39" customWidth="1"/>
    <col min="3" max="3" width="3.140625" style="39" hidden="1" customWidth="1"/>
    <col min="4" max="4" width="31.140625" style="39" customWidth="1"/>
    <col min="5" max="5" width="14.7109375" style="39" customWidth="1"/>
    <col min="6" max="6" width="9.42578125" style="39" customWidth="1"/>
    <col min="7" max="7" width="7.42578125" style="39" customWidth="1"/>
    <col min="8" max="8" width="7.28515625" style="39" customWidth="1"/>
    <col min="9" max="9" width="3.28515625" style="39" customWidth="1"/>
    <col min="10" max="10" width="3.42578125" style="39" customWidth="1"/>
    <col min="11" max="11" width="3.28515625" style="39" customWidth="1"/>
    <col min="12" max="12" width="7.140625" style="39" customWidth="1"/>
    <col min="13" max="13" width="7.28515625" style="39" customWidth="1"/>
    <col min="14" max="16" width="3.28515625" style="39" customWidth="1"/>
    <col min="17" max="18" width="7.140625" style="78" customWidth="1"/>
    <col min="19" max="21" width="3.28515625" style="78" customWidth="1"/>
    <col min="22" max="22" width="7.140625" style="39" customWidth="1"/>
    <col min="23" max="23" width="7.42578125" style="39" customWidth="1"/>
    <col min="24" max="26" width="3.28515625" style="39" customWidth="1"/>
    <col min="27" max="27" width="7.28515625" style="39" customWidth="1"/>
    <col min="28" max="28" width="7" style="39" customWidth="1"/>
    <col min="29" max="31" width="3.28515625" style="39" customWidth="1"/>
    <col min="32" max="32" width="7" style="39" customWidth="1"/>
    <col min="33" max="33" width="7.140625" style="39" customWidth="1"/>
    <col min="34" max="36" width="3.28515625" style="39" customWidth="1"/>
    <col min="37" max="37" width="7.85546875" style="39" customWidth="1"/>
    <col min="38" max="38" width="7.5703125" style="42" customWidth="1"/>
    <col min="39" max="39" width="3.28515625" style="42" customWidth="1"/>
    <col min="40" max="41" width="3.42578125" style="42" customWidth="1"/>
    <col min="42" max="16384" width="9.140625" style="39"/>
  </cols>
  <sheetData>
    <row r="1" spans="1:41" ht="14.25" customHeight="1"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77"/>
      <c r="R1" s="77"/>
      <c r="S1" s="77"/>
      <c r="T1" s="77"/>
      <c r="U1" s="77"/>
      <c r="W1" s="41"/>
      <c r="X1" s="41"/>
      <c r="Y1" s="41"/>
      <c r="Z1" s="41"/>
      <c r="AA1" s="41"/>
      <c r="AB1" s="353" t="s">
        <v>279</v>
      </c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</row>
    <row r="2" spans="1:41" ht="14.25" customHeight="1"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77"/>
      <c r="R2" s="77"/>
      <c r="S2" s="77"/>
      <c r="T2" s="77"/>
      <c r="U2" s="77"/>
      <c r="W2" s="41"/>
      <c r="X2" s="41"/>
      <c r="Y2" s="41"/>
      <c r="Z2" s="41"/>
      <c r="AA2" s="41"/>
      <c r="AB2" s="315" t="s">
        <v>232</v>
      </c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</row>
    <row r="3" spans="1:41" ht="51.75" customHeight="1">
      <c r="W3" s="41"/>
      <c r="X3" s="41"/>
      <c r="Y3" s="41"/>
      <c r="Z3" s="41"/>
      <c r="AA3" s="41"/>
      <c r="AB3" s="354" t="s">
        <v>277</v>
      </c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</row>
    <row r="4" spans="1:41" ht="19.5" customHeight="1">
      <c r="B4" s="316" t="s">
        <v>0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</row>
    <row r="5" spans="1:41" ht="15">
      <c r="A5" s="313" t="s">
        <v>276</v>
      </c>
      <c r="B5" s="313" t="s">
        <v>87</v>
      </c>
      <c r="C5" s="313"/>
      <c r="D5" s="313" t="s">
        <v>125</v>
      </c>
      <c r="E5" s="313" t="s">
        <v>93</v>
      </c>
      <c r="F5" s="313" t="s">
        <v>99</v>
      </c>
      <c r="G5" s="313" t="s">
        <v>126</v>
      </c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</row>
    <row r="6" spans="1:41" ht="15">
      <c r="A6" s="313"/>
      <c r="B6" s="313"/>
      <c r="C6" s="313"/>
      <c r="D6" s="313"/>
      <c r="E6" s="313"/>
      <c r="F6" s="313"/>
      <c r="G6" s="313" t="s">
        <v>102</v>
      </c>
      <c r="H6" s="313"/>
      <c r="I6" s="313"/>
      <c r="J6" s="313"/>
      <c r="K6" s="313"/>
      <c r="L6" s="313" t="s">
        <v>110</v>
      </c>
      <c r="M6" s="313"/>
      <c r="N6" s="313"/>
      <c r="O6" s="313"/>
      <c r="P6" s="313"/>
      <c r="Q6" s="341" t="s">
        <v>111</v>
      </c>
      <c r="R6" s="341"/>
      <c r="S6" s="341"/>
      <c r="T6" s="341"/>
      <c r="U6" s="341"/>
      <c r="V6" s="313" t="s">
        <v>112</v>
      </c>
      <c r="W6" s="313"/>
      <c r="X6" s="313"/>
      <c r="Y6" s="313"/>
      <c r="Z6" s="313"/>
      <c r="AA6" s="313" t="s">
        <v>113</v>
      </c>
      <c r="AB6" s="313"/>
      <c r="AC6" s="313"/>
      <c r="AD6" s="313"/>
      <c r="AE6" s="313"/>
      <c r="AF6" s="313" t="s">
        <v>114</v>
      </c>
      <c r="AG6" s="313"/>
      <c r="AH6" s="313"/>
      <c r="AI6" s="313"/>
      <c r="AJ6" s="313"/>
      <c r="AK6" s="313" t="s">
        <v>1</v>
      </c>
      <c r="AL6" s="313"/>
      <c r="AM6" s="313"/>
      <c r="AN6" s="313"/>
      <c r="AO6" s="313"/>
    </row>
    <row r="7" spans="1:41" ht="98.25">
      <c r="A7" s="313"/>
      <c r="B7" s="313"/>
      <c r="C7" s="313"/>
      <c r="D7" s="313"/>
      <c r="E7" s="313"/>
      <c r="F7" s="313"/>
      <c r="G7" s="20" t="s">
        <v>100</v>
      </c>
      <c r="H7" s="18" t="s">
        <v>127</v>
      </c>
      <c r="I7" s="18" t="s">
        <v>128</v>
      </c>
      <c r="J7" s="18" t="s">
        <v>129</v>
      </c>
      <c r="K7" s="20" t="s">
        <v>101</v>
      </c>
      <c r="L7" s="20" t="s">
        <v>100</v>
      </c>
      <c r="M7" s="18" t="s">
        <v>127</v>
      </c>
      <c r="N7" s="18" t="s">
        <v>128</v>
      </c>
      <c r="O7" s="18" t="s">
        <v>129</v>
      </c>
      <c r="P7" s="20" t="s">
        <v>101</v>
      </c>
      <c r="Q7" s="79" t="s">
        <v>100</v>
      </c>
      <c r="R7" s="80" t="s">
        <v>127</v>
      </c>
      <c r="S7" s="80" t="s">
        <v>128</v>
      </c>
      <c r="T7" s="80" t="s">
        <v>129</v>
      </c>
      <c r="U7" s="79" t="s">
        <v>101</v>
      </c>
      <c r="V7" s="20" t="s">
        <v>100</v>
      </c>
      <c r="W7" s="18" t="s">
        <v>127</v>
      </c>
      <c r="X7" s="18" t="s">
        <v>128</v>
      </c>
      <c r="Y7" s="18" t="s">
        <v>129</v>
      </c>
      <c r="Z7" s="20" t="s">
        <v>101</v>
      </c>
      <c r="AA7" s="20" t="s">
        <v>100</v>
      </c>
      <c r="AB7" s="18" t="s">
        <v>127</v>
      </c>
      <c r="AC7" s="18" t="s">
        <v>128</v>
      </c>
      <c r="AD7" s="18" t="s">
        <v>129</v>
      </c>
      <c r="AE7" s="20" t="s">
        <v>101</v>
      </c>
      <c r="AF7" s="20" t="s">
        <v>100</v>
      </c>
      <c r="AG7" s="18" t="s">
        <v>127</v>
      </c>
      <c r="AH7" s="18" t="s">
        <v>128</v>
      </c>
      <c r="AI7" s="18" t="s">
        <v>129</v>
      </c>
      <c r="AJ7" s="20" t="s">
        <v>101</v>
      </c>
      <c r="AK7" s="20" t="s">
        <v>100</v>
      </c>
      <c r="AL7" s="18" t="s">
        <v>127</v>
      </c>
      <c r="AM7" s="18" t="s">
        <v>128</v>
      </c>
      <c r="AN7" s="18" t="s">
        <v>129</v>
      </c>
      <c r="AO7" s="20" t="s">
        <v>101</v>
      </c>
    </row>
    <row r="8" spans="1:41" ht="15">
      <c r="A8" s="313"/>
      <c r="B8" s="314">
        <v>1</v>
      </c>
      <c r="C8" s="312"/>
      <c r="D8" s="226">
        <v>2</v>
      </c>
      <c r="E8" s="226">
        <v>3</v>
      </c>
      <c r="F8" s="226">
        <v>4</v>
      </c>
      <c r="G8" s="226">
        <v>5</v>
      </c>
      <c r="H8" s="226">
        <v>6</v>
      </c>
      <c r="I8" s="226">
        <v>7</v>
      </c>
      <c r="J8" s="226">
        <v>8</v>
      </c>
      <c r="K8" s="226">
        <v>9</v>
      </c>
      <c r="L8" s="226">
        <v>10</v>
      </c>
      <c r="M8" s="226">
        <v>11</v>
      </c>
      <c r="N8" s="226">
        <v>12</v>
      </c>
      <c r="O8" s="226">
        <v>13</v>
      </c>
      <c r="P8" s="226">
        <v>14</v>
      </c>
      <c r="Q8" s="81">
        <v>15</v>
      </c>
      <c r="R8" s="81">
        <v>16</v>
      </c>
      <c r="S8" s="81">
        <v>17</v>
      </c>
      <c r="T8" s="81">
        <v>18</v>
      </c>
      <c r="U8" s="81">
        <v>19</v>
      </c>
      <c r="V8" s="226">
        <v>20</v>
      </c>
      <c r="W8" s="226">
        <v>21</v>
      </c>
      <c r="X8" s="226">
        <v>22</v>
      </c>
      <c r="Y8" s="226">
        <v>23</v>
      </c>
      <c r="Z8" s="226">
        <v>24</v>
      </c>
      <c r="AA8" s="226">
        <v>25</v>
      </c>
      <c r="AB8" s="226">
        <v>26</v>
      </c>
      <c r="AC8" s="226">
        <v>27</v>
      </c>
      <c r="AD8" s="226">
        <v>28</v>
      </c>
      <c r="AE8" s="226">
        <v>29</v>
      </c>
      <c r="AF8" s="226">
        <v>30</v>
      </c>
      <c r="AG8" s="226">
        <v>31</v>
      </c>
      <c r="AH8" s="226">
        <v>32</v>
      </c>
      <c r="AI8" s="226">
        <v>33</v>
      </c>
      <c r="AJ8" s="226">
        <v>34</v>
      </c>
      <c r="AK8" s="226">
        <v>35</v>
      </c>
      <c r="AL8" s="226">
        <v>36</v>
      </c>
      <c r="AM8" s="226">
        <v>37</v>
      </c>
      <c r="AN8" s="226">
        <v>38</v>
      </c>
      <c r="AO8" s="226">
        <v>39</v>
      </c>
    </row>
    <row r="9" spans="1:41" ht="15">
      <c r="A9" s="225">
        <v>1</v>
      </c>
      <c r="B9" s="305" t="s">
        <v>257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7"/>
    </row>
    <row r="10" spans="1:41" ht="15">
      <c r="A10" s="225">
        <v>2</v>
      </c>
      <c r="B10" s="294" t="s">
        <v>3</v>
      </c>
      <c r="C10" s="312"/>
      <c r="D10" s="305" t="s">
        <v>258</v>
      </c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7"/>
    </row>
    <row r="11" spans="1:41" ht="111.75" customHeight="1">
      <c r="A11" s="225">
        <v>3</v>
      </c>
      <c r="B11" s="289" t="s">
        <v>5</v>
      </c>
      <c r="C11" s="312"/>
      <c r="D11" s="120" t="s">
        <v>109</v>
      </c>
      <c r="E11" s="217" t="s">
        <v>225</v>
      </c>
      <c r="F11" s="215" t="s">
        <v>132</v>
      </c>
      <c r="G11" s="44">
        <f>H11+I11+J11+K11</f>
        <v>1000</v>
      </c>
      <c r="H11" s="44">
        <v>1000</v>
      </c>
      <c r="I11" s="44">
        <v>0</v>
      </c>
      <c r="J11" s="44">
        <v>0</v>
      </c>
      <c r="K11" s="44">
        <v>0</v>
      </c>
      <c r="L11" s="44">
        <f>M11+N11+O11+P11</f>
        <v>0</v>
      </c>
      <c r="M11" s="44">
        <v>0</v>
      </c>
      <c r="N11" s="44">
        <v>0</v>
      </c>
      <c r="O11" s="44">
        <v>0</v>
      </c>
      <c r="P11" s="44">
        <v>0</v>
      </c>
      <c r="Q11" s="82">
        <f>R11+S11+T11+U11</f>
        <v>0</v>
      </c>
      <c r="R11" s="82">
        <v>0</v>
      </c>
      <c r="S11" s="82">
        <v>0</v>
      </c>
      <c r="T11" s="82">
        <v>0</v>
      </c>
      <c r="U11" s="82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f>AL11+AM11+AN11+AO11</f>
        <v>1000</v>
      </c>
      <c r="AL11" s="44">
        <f t="shared" ref="AL11:AO14" si="0">H11+M11+R11+W11+AB11+AG11</f>
        <v>1000</v>
      </c>
      <c r="AM11" s="44">
        <f t="shared" si="0"/>
        <v>0</v>
      </c>
      <c r="AN11" s="44">
        <f t="shared" si="0"/>
        <v>0</v>
      </c>
      <c r="AO11" s="44">
        <f t="shared" si="0"/>
        <v>0</v>
      </c>
    </row>
    <row r="12" spans="1:41" ht="100.5" customHeight="1">
      <c r="A12" s="225">
        <v>4</v>
      </c>
      <c r="B12" s="289" t="s">
        <v>7</v>
      </c>
      <c r="C12" s="312"/>
      <c r="D12" s="121" t="s">
        <v>8</v>
      </c>
      <c r="E12" s="217" t="s">
        <v>9</v>
      </c>
      <c r="F12" s="215" t="s">
        <v>107</v>
      </c>
      <c r="G12" s="44">
        <f>H12+I12+J12+K12</f>
        <v>650</v>
      </c>
      <c r="H12" s="44">
        <v>650</v>
      </c>
      <c r="I12" s="44">
        <v>0</v>
      </c>
      <c r="J12" s="44">
        <v>0</v>
      </c>
      <c r="K12" s="44">
        <v>0</v>
      </c>
      <c r="L12" s="44">
        <f>M12+N12+O12+P12</f>
        <v>325</v>
      </c>
      <c r="M12" s="44">
        <v>325</v>
      </c>
      <c r="N12" s="44">
        <v>0</v>
      </c>
      <c r="O12" s="44">
        <v>0</v>
      </c>
      <c r="P12" s="44">
        <v>0</v>
      </c>
      <c r="Q12" s="82">
        <v>325</v>
      </c>
      <c r="R12" s="82">
        <v>325</v>
      </c>
      <c r="S12" s="82">
        <v>0</v>
      </c>
      <c r="T12" s="82">
        <v>0</v>
      </c>
      <c r="U12" s="82">
        <v>0</v>
      </c>
      <c r="V12" s="44">
        <v>325</v>
      </c>
      <c r="W12" s="44">
        <v>325</v>
      </c>
      <c r="X12" s="44">
        <v>0</v>
      </c>
      <c r="Y12" s="44">
        <v>0</v>
      </c>
      <c r="Z12" s="44">
        <v>0</v>
      </c>
      <c r="AA12" s="44">
        <v>325</v>
      </c>
      <c r="AB12" s="44">
        <v>325</v>
      </c>
      <c r="AC12" s="44">
        <v>0</v>
      </c>
      <c r="AD12" s="44">
        <v>0</v>
      </c>
      <c r="AE12" s="44">
        <v>0</v>
      </c>
      <c r="AF12" s="44">
        <v>325</v>
      </c>
      <c r="AG12" s="44">
        <v>325</v>
      </c>
      <c r="AH12" s="44">
        <v>0</v>
      </c>
      <c r="AI12" s="44">
        <v>0</v>
      </c>
      <c r="AJ12" s="44">
        <v>0</v>
      </c>
      <c r="AK12" s="44">
        <f t="shared" ref="AK12:AK18" si="1">AL12+AM12+AN12+AO12</f>
        <v>2275</v>
      </c>
      <c r="AL12" s="44">
        <f t="shared" si="0"/>
        <v>2275</v>
      </c>
      <c r="AM12" s="44">
        <f t="shared" si="0"/>
        <v>0</v>
      </c>
      <c r="AN12" s="44">
        <f t="shared" si="0"/>
        <v>0</v>
      </c>
      <c r="AO12" s="44">
        <f t="shared" si="0"/>
        <v>0</v>
      </c>
    </row>
    <row r="13" spans="1:41" ht="87" customHeight="1">
      <c r="A13" s="225">
        <v>5</v>
      </c>
      <c r="B13" s="289" t="s">
        <v>10</v>
      </c>
      <c r="C13" s="312"/>
      <c r="D13" s="120" t="s">
        <v>11</v>
      </c>
      <c r="E13" s="217" t="s">
        <v>12</v>
      </c>
      <c r="F13" s="215" t="s">
        <v>133</v>
      </c>
      <c r="G13" s="44">
        <f>H13+I13+J13+K13</f>
        <v>0</v>
      </c>
      <c r="H13" s="44">
        <v>0</v>
      </c>
      <c r="I13" s="44">
        <v>0</v>
      </c>
      <c r="J13" s="44">
        <v>0</v>
      </c>
      <c r="K13" s="44">
        <v>0</v>
      </c>
      <c r="L13" s="44">
        <f>M13+N13+O13+P13</f>
        <v>0</v>
      </c>
      <c r="M13" s="44">
        <v>0</v>
      </c>
      <c r="N13" s="44">
        <v>0</v>
      </c>
      <c r="O13" s="44">
        <v>0</v>
      </c>
      <c r="P13" s="44">
        <v>0</v>
      </c>
      <c r="Q13" s="82">
        <f>R13+S13+T13+U13</f>
        <v>0</v>
      </c>
      <c r="R13" s="82">
        <v>0</v>
      </c>
      <c r="S13" s="82">
        <v>0</v>
      </c>
      <c r="T13" s="82">
        <v>0</v>
      </c>
      <c r="U13" s="82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f t="shared" si="1"/>
        <v>0</v>
      </c>
      <c r="AL13" s="44">
        <f t="shared" si="0"/>
        <v>0</v>
      </c>
      <c r="AM13" s="44">
        <f t="shared" si="0"/>
        <v>0</v>
      </c>
      <c r="AN13" s="44">
        <f t="shared" si="0"/>
        <v>0</v>
      </c>
      <c r="AO13" s="44">
        <f t="shared" si="0"/>
        <v>0</v>
      </c>
    </row>
    <row r="14" spans="1:41" ht="123.75" customHeight="1">
      <c r="A14" s="225">
        <v>6</v>
      </c>
      <c r="B14" s="289" t="s">
        <v>13</v>
      </c>
      <c r="C14" s="312"/>
      <c r="D14" s="120" t="s">
        <v>14</v>
      </c>
      <c r="E14" s="217" t="s">
        <v>15</v>
      </c>
      <c r="F14" s="215" t="s">
        <v>89</v>
      </c>
      <c r="G14" s="44">
        <f>H14+I14+J14+K14</f>
        <v>1000</v>
      </c>
      <c r="H14" s="44">
        <v>1000</v>
      </c>
      <c r="I14" s="44">
        <v>0</v>
      </c>
      <c r="J14" s="44">
        <v>0</v>
      </c>
      <c r="K14" s="44">
        <v>0</v>
      </c>
      <c r="L14" s="44">
        <f>M14+N14+O14+P14</f>
        <v>1000</v>
      </c>
      <c r="M14" s="44">
        <v>1000</v>
      </c>
      <c r="N14" s="44">
        <v>0</v>
      </c>
      <c r="O14" s="44">
        <v>0</v>
      </c>
      <c r="P14" s="44">
        <v>0</v>
      </c>
      <c r="Q14" s="82">
        <v>1000</v>
      </c>
      <c r="R14" s="82">
        <v>1000</v>
      </c>
      <c r="S14" s="82">
        <v>0</v>
      </c>
      <c r="T14" s="82">
        <v>0</v>
      </c>
      <c r="U14" s="82">
        <v>0</v>
      </c>
      <c r="V14" s="44">
        <v>950</v>
      </c>
      <c r="W14" s="44">
        <v>950</v>
      </c>
      <c r="X14" s="44">
        <v>0</v>
      </c>
      <c r="Y14" s="44">
        <v>0</v>
      </c>
      <c r="Z14" s="44">
        <v>0</v>
      </c>
      <c r="AA14" s="44">
        <v>922</v>
      </c>
      <c r="AB14" s="44">
        <v>922</v>
      </c>
      <c r="AC14" s="44">
        <v>0</v>
      </c>
      <c r="AD14" s="44">
        <v>0</v>
      </c>
      <c r="AE14" s="44">
        <v>0</v>
      </c>
      <c r="AF14" s="44">
        <v>950</v>
      </c>
      <c r="AG14" s="44">
        <v>950</v>
      </c>
      <c r="AH14" s="44">
        <v>0</v>
      </c>
      <c r="AI14" s="44">
        <v>0</v>
      </c>
      <c r="AJ14" s="44">
        <v>0</v>
      </c>
      <c r="AK14" s="44">
        <f t="shared" si="1"/>
        <v>5822</v>
      </c>
      <c r="AL14" s="44">
        <f>H14+M14+R14+W14+AB14+AG14</f>
        <v>5822</v>
      </c>
      <c r="AM14" s="44">
        <f t="shared" si="0"/>
        <v>0</v>
      </c>
      <c r="AN14" s="44">
        <f t="shared" si="0"/>
        <v>0</v>
      </c>
      <c r="AO14" s="44">
        <f t="shared" si="0"/>
        <v>0</v>
      </c>
    </row>
    <row r="15" spans="1:41" ht="51.75" customHeight="1">
      <c r="A15" s="225">
        <v>7</v>
      </c>
      <c r="B15" s="289" t="s">
        <v>153</v>
      </c>
      <c r="C15" s="312"/>
      <c r="D15" s="120" t="s">
        <v>187</v>
      </c>
      <c r="E15" s="217" t="s">
        <v>226</v>
      </c>
      <c r="F15" s="215" t="s">
        <v>155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82">
        <v>1000</v>
      </c>
      <c r="R15" s="82">
        <v>1000</v>
      </c>
      <c r="S15" s="82">
        <v>0</v>
      </c>
      <c r="T15" s="82">
        <v>0</v>
      </c>
      <c r="U15" s="82">
        <v>0</v>
      </c>
      <c r="V15" s="44">
        <v>1000</v>
      </c>
      <c r="W15" s="44">
        <v>1000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f t="shared" si="1"/>
        <v>2000</v>
      </c>
      <c r="AL15" s="44">
        <f>H15+M15+R15+W15+AB15+AG15</f>
        <v>2000</v>
      </c>
      <c r="AM15" s="44">
        <v>0</v>
      </c>
      <c r="AN15" s="44">
        <v>0</v>
      </c>
      <c r="AO15" s="44">
        <v>0</v>
      </c>
    </row>
    <row r="16" spans="1:41" ht="97.5" customHeight="1">
      <c r="A16" s="225">
        <v>8</v>
      </c>
      <c r="B16" s="289" t="s">
        <v>154</v>
      </c>
      <c r="C16" s="312"/>
      <c r="D16" s="120" t="s">
        <v>188</v>
      </c>
      <c r="E16" s="217" t="s">
        <v>226</v>
      </c>
      <c r="F16" s="215" t="s">
        <v>155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82">
        <v>2687</v>
      </c>
      <c r="R16" s="82">
        <v>2687</v>
      </c>
      <c r="S16" s="82">
        <v>0</v>
      </c>
      <c r="T16" s="82">
        <v>0</v>
      </c>
      <c r="U16" s="82">
        <v>0</v>
      </c>
      <c r="V16" s="6">
        <f>W16+X16+Y16+Z16</f>
        <v>20478</v>
      </c>
      <c r="W16" s="6">
        <f>2687+6626+11165</f>
        <v>20478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6">
        <f t="shared" si="1"/>
        <v>23165</v>
      </c>
      <c r="AL16" s="6">
        <f t="shared" ref="AL16:AL18" si="2">H16+M16+R16+W16+AB16+AG16</f>
        <v>23165</v>
      </c>
      <c r="AM16" s="44">
        <v>0</v>
      </c>
      <c r="AN16" s="44">
        <v>0</v>
      </c>
      <c r="AO16" s="44">
        <v>0</v>
      </c>
    </row>
    <row r="17" spans="1:41" ht="117" customHeight="1">
      <c r="A17" s="225">
        <v>9</v>
      </c>
      <c r="B17" s="289" t="s">
        <v>221</v>
      </c>
      <c r="C17" s="312"/>
      <c r="D17" s="131" t="s">
        <v>282</v>
      </c>
      <c r="E17" s="217" t="s">
        <v>226</v>
      </c>
      <c r="F17" s="215" t="s">
        <v>223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44">
        <f t="shared" ref="V17:V18" si="3">W17+X17+Y17+Z17</f>
        <v>3000</v>
      </c>
      <c r="W17" s="44">
        <v>3000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f t="shared" si="1"/>
        <v>3000</v>
      </c>
      <c r="AL17" s="44">
        <f t="shared" si="2"/>
        <v>3000</v>
      </c>
      <c r="AM17" s="44">
        <v>0</v>
      </c>
      <c r="AN17" s="44">
        <v>0</v>
      </c>
      <c r="AO17" s="44">
        <v>0</v>
      </c>
    </row>
    <row r="18" spans="1:41" ht="114" customHeight="1">
      <c r="A18" s="225">
        <v>10</v>
      </c>
      <c r="B18" s="289" t="s">
        <v>222</v>
      </c>
      <c r="C18" s="312"/>
      <c r="D18" s="131" t="s">
        <v>224</v>
      </c>
      <c r="E18" s="217" t="s">
        <v>226</v>
      </c>
      <c r="F18" s="215" t="s">
        <v>223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82">
        <v>0</v>
      </c>
      <c r="R18" s="82">
        <v>0</v>
      </c>
      <c r="S18" s="82">
        <v>0</v>
      </c>
      <c r="T18" s="82">
        <v>0</v>
      </c>
      <c r="U18" s="82">
        <v>0</v>
      </c>
      <c r="V18" s="44">
        <f t="shared" si="3"/>
        <v>3463</v>
      </c>
      <c r="W18" s="44">
        <v>3463</v>
      </c>
      <c r="X18" s="44">
        <v>0</v>
      </c>
      <c r="Y18" s="44">
        <v>0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f t="shared" si="1"/>
        <v>3463</v>
      </c>
      <c r="AL18" s="44">
        <f t="shared" si="2"/>
        <v>3463</v>
      </c>
      <c r="AM18" s="44">
        <v>0</v>
      </c>
      <c r="AN18" s="44">
        <v>0</v>
      </c>
      <c r="AO18" s="44">
        <v>0</v>
      </c>
    </row>
    <row r="19" spans="1:41" ht="15">
      <c r="A19" s="225">
        <v>11</v>
      </c>
      <c r="B19" s="320" t="s">
        <v>16</v>
      </c>
      <c r="C19" s="321"/>
      <c r="D19" s="322"/>
      <c r="E19" s="224"/>
      <c r="F19" s="215"/>
      <c r="G19" s="45">
        <f t="shared" ref="G19:AO19" si="4">SUM(G11:G18)</f>
        <v>2650</v>
      </c>
      <c r="H19" s="45">
        <f t="shared" si="4"/>
        <v>2650</v>
      </c>
      <c r="I19" s="45">
        <f t="shared" si="4"/>
        <v>0</v>
      </c>
      <c r="J19" s="45">
        <f t="shared" si="4"/>
        <v>0</v>
      </c>
      <c r="K19" s="45">
        <f t="shared" si="4"/>
        <v>0</v>
      </c>
      <c r="L19" s="45">
        <f t="shared" si="4"/>
        <v>1325</v>
      </c>
      <c r="M19" s="45">
        <f t="shared" si="4"/>
        <v>1325</v>
      </c>
      <c r="N19" s="45">
        <f t="shared" si="4"/>
        <v>0</v>
      </c>
      <c r="O19" s="45">
        <f t="shared" si="4"/>
        <v>0</v>
      </c>
      <c r="P19" s="45">
        <f t="shared" si="4"/>
        <v>0</v>
      </c>
      <c r="Q19" s="84">
        <f>Q20+Q21+Q22+Q23</f>
        <v>5012</v>
      </c>
      <c r="R19" s="84">
        <f>SUM(R11:R18)</f>
        <v>5012</v>
      </c>
      <c r="S19" s="84">
        <f t="shared" si="4"/>
        <v>0</v>
      </c>
      <c r="T19" s="84">
        <f t="shared" si="4"/>
        <v>0</v>
      </c>
      <c r="U19" s="84">
        <f t="shared" si="4"/>
        <v>0</v>
      </c>
      <c r="V19" s="7">
        <f t="shared" si="4"/>
        <v>29216</v>
      </c>
      <c r="W19" s="7">
        <f>SUM(W11:W18)</f>
        <v>29216</v>
      </c>
      <c r="X19" s="45">
        <f t="shared" si="4"/>
        <v>0</v>
      </c>
      <c r="Y19" s="45">
        <f t="shared" si="4"/>
        <v>0</v>
      </c>
      <c r="Z19" s="45">
        <f t="shared" si="4"/>
        <v>0</v>
      </c>
      <c r="AA19" s="45">
        <f t="shared" si="4"/>
        <v>1247</v>
      </c>
      <c r="AB19" s="45">
        <f t="shared" si="4"/>
        <v>1247</v>
      </c>
      <c r="AC19" s="45">
        <f t="shared" si="4"/>
        <v>0</v>
      </c>
      <c r="AD19" s="45">
        <f t="shared" si="4"/>
        <v>0</v>
      </c>
      <c r="AE19" s="45">
        <f t="shared" si="4"/>
        <v>0</v>
      </c>
      <c r="AF19" s="45">
        <f t="shared" si="4"/>
        <v>1275</v>
      </c>
      <c r="AG19" s="45">
        <f t="shared" si="4"/>
        <v>1275</v>
      </c>
      <c r="AH19" s="45">
        <f t="shared" si="4"/>
        <v>0</v>
      </c>
      <c r="AI19" s="45">
        <f t="shared" si="4"/>
        <v>0</v>
      </c>
      <c r="AJ19" s="45">
        <f t="shared" si="4"/>
        <v>0</v>
      </c>
      <c r="AK19" s="7">
        <f>SUM(AK11:AK18)</f>
        <v>40725</v>
      </c>
      <c r="AL19" s="7">
        <f>H19+M19+R19+W19+AB19+AG19</f>
        <v>40725</v>
      </c>
      <c r="AM19" s="45">
        <f t="shared" si="4"/>
        <v>0</v>
      </c>
      <c r="AN19" s="45">
        <f t="shared" si="4"/>
        <v>0</v>
      </c>
      <c r="AO19" s="45">
        <f t="shared" si="4"/>
        <v>0</v>
      </c>
    </row>
    <row r="20" spans="1:41" ht="18.75" customHeight="1">
      <c r="A20" s="225">
        <v>12</v>
      </c>
      <c r="B20" s="297" t="s">
        <v>229</v>
      </c>
      <c r="C20" s="298"/>
      <c r="D20" s="299"/>
      <c r="E20" s="224"/>
      <c r="F20" s="215"/>
      <c r="G20" s="44">
        <f>G11</f>
        <v>1000</v>
      </c>
      <c r="H20" s="44">
        <f t="shared" ref="H20:U23" si="5">H11</f>
        <v>1000</v>
      </c>
      <c r="I20" s="44">
        <f t="shared" si="5"/>
        <v>0</v>
      </c>
      <c r="J20" s="44">
        <f t="shared" si="5"/>
        <v>0</v>
      </c>
      <c r="K20" s="44">
        <f t="shared" si="5"/>
        <v>0</v>
      </c>
      <c r="L20" s="44">
        <f t="shared" si="5"/>
        <v>0</v>
      </c>
      <c r="M20" s="44">
        <f t="shared" si="5"/>
        <v>0</v>
      </c>
      <c r="N20" s="44">
        <f t="shared" si="5"/>
        <v>0</v>
      </c>
      <c r="O20" s="44">
        <f t="shared" si="5"/>
        <v>0</v>
      </c>
      <c r="P20" s="44">
        <f t="shared" si="5"/>
        <v>0</v>
      </c>
      <c r="Q20" s="82">
        <f>R20+S20+T20+U20</f>
        <v>3687</v>
      </c>
      <c r="R20" s="82">
        <f>R11+R15+R16+R17+R18</f>
        <v>3687</v>
      </c>
      <c r="S20" s="82">
        <f t="shared" si="5"/>
        <v>0</v>
      </c>
      <c r="T20" s="82">
        <f t="shared" si="5"/>
        <v>0</v>
      </c>
      <c r="U20" s="82">
        <f t="shared" si="5"/>
        <v>0</v>
      </c>
      <c r="V20" s="83">
        <f>W20+X20+Y20+Z20</f>
        <v>27941</v>
      </c>
      <c r="W20" s="83">
        <f>W11+W15+W16+W17+W18</f>
        <v>27941</v>
      </c>
      <c r="X20" s="44">
        <f t="shared" ref="V20:AO23" si="6">X11</f>
        <v>0</v>
      </c>
      <c r="Y20" s="44">
        <f t="shared" si="6"/>
        <v>0</v>
      </c>
      <c r="Z20" s="44">
        <f t="shared" si="6"/>
        <v>0</v>
      </c>
      <c r="AA20" s="44">
        <f t="shared" si="6"/>
        <v>0</v>
      </c>
      <c r="AB20" s="44">
        <f t="shared" si="6"/>
        <v>0</v>
      </c>
      <c r="AC20" s="44">
        <f t="shared" si="6"/>
        <v>0</v>
      </c>
      <c r="AD20" s="44">
        <f t="shared" si="6"/>
        <v>0</v>
      </c>
      <c r="AE20" s="44">
        <f t="shared" si="6"/>
        <v>0</v>
      </c>
      <c r="AF20" s="44">
        <f t="shared" si="6"/>
        <v>0</v>
      </c>
      <c r="AG20" s="44">
        <f t="shared" si="6"/>
        <v>0</v>
      </c>
      <c r="AH20" s="44">
        <f t="shared" si="6"/>
        <v>0</v>
      </c>
      <c r="AI20" s="44">
        <f t="shared" si="6"/>
        <v>0</v>
      </c>
      <c r="AJ20" s="44">
        <f t="shared" si="6"/>
        <v>0</v>
      </c>
      <c r="AK20" s="6">
        <f>AK11+AK15+AK16+AK17+AK18</f>
        <v>32628</v>
      </c>
      <c r="AL20" s="6">
        <f>AL11+AL15+AL16+AL17+AL18</f>
        <v>32628</v>
      </c>
      <c r="AM20" s="44">
        <f>AM11</f>
        <v>0</v>
      </c>
      <c r="AN20" s="44">
        <f>AN11</f>
        <v>0</v>
      </c>
      <c r="AO20" s="44">
        <f>AO11</f>
        <v>0</v>
      </c>
    </row>
    <row r="21" spans="1:41" ht="15">
      <c r="A21" s="225">
        <v>13</v>
      </c>
      <c r="B21" s="323" t="s">
        <v>17</v>
      </c>
      <c r="C21" s="324"/>
      <c r="D21" s="325"/>
      <c r="E21" s="224"/>
      <c r="F21" s="215"/>
      <c r="G21" s="44">
        <f>G12</f>
        <v>650</v>
      </c>
      <c r="H21" s="44">
        <f t="shared" si="5"/>
        <v>650</v>
      </c>
      <c r="I21" s="44">
        <f t="shared" si="5"/>
        <v>0</v>
      </c>
      <c r="J21" s="44">
        <f t="shared" si="5"/>
        <v>0</v>
      </c>
      <c r="K21" s="44">
        <f t="shared" si="5"/>
        <v>0</v>
      </c>
      <c r="L21" s="44">
        <f t="shared" si="5"/>
        <v>325</v>
      </c>
      <c r="M21" s="44">
        <f t="shared" si="5"/>
        <v>325</v>
      </c>
      <c r="N21" s="44">
        <f t="shared" si="5"/>
        <v>0</v>
      </c>
      <c r="O21" s="44">
        <f t="shared" si="5"/>
        <v>0</v>
      </c>
      <c r="P21" s="44">
        <f t="shared" si="5"/>
        <v>0</v>
      </c>
      <c r="Q21" s="82">
        <f t="shared" si="5"/>
        <v>325</v>
      </c>
      <c r="R21" s="82">
        <f t="shared" si="5"/>
        <v>325</v>
      </c>
      <c r="S21" s="82">
        <f t="shared" si="5"/>
        <v>0</v>
      </c>
      <c r="T21" s="82">
        <f t="shared" si="5"/>
        <v>0</v>
      </c>
      <c r="U21" s="82">
        <f t="shared" si="5"/>
        <v>0</v>
      </c>
      <c r="V21" s="44">
        <f t="shared" si="6"/>
        <v>325</v>
      </c>
      <c r="W21" s="44">
        <f t="shared" si="6"/>
        <v>325</v>
      </c>
      <c r="X21" s="44">
        <f t="shared" si="6"/>
        <v>0</v>
      </c>
      <c r="Y21" s="44">
        <f t="shared" si="6"/>
        <v>0</v>
      </c>
      <c r="Z21" s="44">
        <f t="shared" si="6"/>
        <v>0</v>
      </c>
      <c r="AA21" s="44">
        <f t="shared" si="6"/>
        <v>325</v>
      </c>
      <c r="AB21" s="44">
        <f t="shared" si="6"/>
        <v>325</v>
      </c>
      <c r="AC21" s="44">
        <f t="shared" si="6"/>
        <v>0</v>
      </c>
      <c r="AD21" s="44">
        <f t="shared" si="6"/>
        <v>0</v>
      </c>
      <c r="AE21" s="44">
        <f t="shared" si="6"/>
        <v>0</v>
      </c>
      <c r="AF21" s="44">
        <f t="shared" si="6"/>
        <v>325</v>
      </c>
      <c r="AG21" s="44">
        <f t="shared" si="6"/>
        <v>325</v>
      </c>
      <c r="AH21" s="44">
        <f t="shared" si="6"/>
        <v>0</v>
      </c>
      <c r="AI21" s="44">
        <f t="shared" si="6"/>
        <v>0</v>
      </c>
      <c r="AJ21" s="44">
        <f t="shared" si="6"/>
        <v>0</v>
      </c>
      <c r="AK21" s="44">
        <f t="shared" si="6"/>
        <v>2275</v>
      </c>
      <c r="AL21" s="44">
        <f t="shared" si="6"/>
        <v>2275</v>
      </c>
      <c r="AM21" s="44">
        <f t="shared" si="6"/>
        <v>0</v>
      </c>
      <c r="AN21" s="44">
        <f t="shared" si="6"/>
        <v>0</v>
      </c>
      <c r="AO21" s="44">
        <f t="shared" si="6"/>
        <v>0</v>
      </c>
    </row>
    <row r="22" spans="1:41" ht="15">
      <c r="A22" s="225">
        <v>14</v>
      </c>
      <c r="B22" s="323" t="s">
        <v>18</v>
      </c>
      <c r="C22" s="324"/>
      <c r="D22" s="325"/>
      <c r="E22" s="224"/>
      <c r="F22" s="215"/>
      <c r="G22" s="44">
        <f>G13</f>
        <v>0</v>
      </c>
      <c r="H22" s="44">
        <f t="shared" si="5"/>
        <v>0</v>
      </c>
      <c r="I22" s="44">
        <f t="shared" si="5"/>
        <v>0</v>
      </c>
      <c r="J22" s="44">
        <f t="shared" si="5"/>
        <v>0</v>
      </c>
      <c r="K22" s="44">
        <f t="shared" si="5"/>
        <v>0</v>
      </c>
      <c r="L22" s="44">
        <f t="shared" si="5"/>
        <v>0</v>
      </c>
      <c r="M22" s="44">
        <f t="shared" si="5"/>
        <v>0</v>
      </c>
      <c r="N22" s="44">
        <f t="shared" si="5"/>
        <v>0</v>
      </c>
      <c r="O22" s="44">
        <f t="shared" si="5"/>
        <v>0</v>
      </c>
      <c r="P22" s="44">
        <f t="shared" si="5"/>
        <v>0</v>
      </c>
      <c r="Q22" s="82">
        <f t="shared" si="5"/>
        <v>0</v>
      </c>
      <c r="R22" s="82">
        <f t="shared" si="5"/>
        <v>0</v>
      </c>
      <c r="S22" s="82">
        <f t="shared" si="5"/>
        <v>0</v>
      </c>
      <c r="T22" s="82">
        <f t="shared" si="5"/>
        <v>0</v>
      </c>
      <c r="U22" s="82">
        <f t="shared" si="5"/>
        <v>0</v>
      </c>
      <c r="V22" s="44">
        <f t="shared" si="6"/>
        <v>0</v>
      </c>
      <c r="W22" s="44">
        <f t="shared" si="6"/>
        <v>0</v>
      </c>
      <c r="X22" s="44">
        <f t="shared" si="6"/>
        <v>0</v>
      </c>
      <c r="Y22" s="44">
        <f t="shared" si="6"/>
        <v>0</v>
      </c>
      <c r="Z22" s="44">
        <f t="shared" si="6"/>
        <v>0</v>
      </c>
      <c r="AA22" s="44">
        <f t="shared" si="6"/>
        <v>0</v>
      </c>
      <c r="AB22" s="44">
        <f t="shared" si="6"/>
        <v>0</v>
      </c>
      <c r="AC22" s="44">
        <f t="shared" si="6"/>
        <v>0</v>
      </c>
      <c r="AD22" s="44">
        <f t="shared" si="6"/>
        <v>0</v>
      </c>
      <c r="AE22" s="44">
        <f t="shared" si="6"/>
        <v>0</v>
      </c>
      <c r="AF22" s="44">
        <f t="shared" si="6"/>
        <v>0</v>
      </c>
      <c r="AG22" s="44">
        <f t="shared" si="6"/>
        <v>0</v>
      </c>
      <c r="AH22" s="44">
        <f t="shared" si="6"/>
        <v>0</v>
      </c>
      <c r="AI22" s="44">
        <f t="shared" si="6"/>
        <v>0</v>
      </c>
      <c r="AJ22" s="44">
        <f t="shared" si="6"/>
        <v>0</v>
      </c>
      <c r="AK22" s="44">
        <f t="shared" si="6"/>
        <v>0</v>
      </c>
      <c r="AL22" s="44">
        <f t="shared" si="6"/>
        <v>0</v>
      </c>
      <c r="AM22" s="44">
        <f t="shared" si="6"/>
        <v>0</v>
      </c>
      <c r="AN22" s="44">
        <f t="shared" si="6"/>
        <v>0</v>
      </c>
      <c r="AO22" s="44">
        <f t="shared" si="6"/>
        <v>0</v>
      </c>
    </row>
    <row r="23" spans="1:41" ht="15">
      <c r="A23" s="225">
        <v>15</v>
      </c>
      <c r="B23" s="323" t="s">
        <v>19</v>
      </c>
      <c r="C23" s="324"/>
      <c r="D23" s="325"/>
      <c r="E23" s="224"/>
      <c r="F23" s="215"/>
      <c r="G23" s="44">
        <f>G14</f>
        <v>1000</v>
      </c>
      <c r="H23" s="44">
        <f t="shared" si="5"/>
        <v>1000</v>
      </c>
      <c r="I23" s="44">
        <f t="shared" si="5"/>
        <v>0</v>
      </c>
      <c r="J23" s="44">
        <f t="shared" si="5"/>
        <v>0</v>
      </c>
      <c r="K23" s="44">
        <f t="shared" si="5"/>
        <v>0</v>
      </c>
      <c r="L23" s="44">
        <f t="shared" si="5"/>
        <v>1000</v>
      </c>
      <c r="M23" s="44">
        <f t="shared" si="5"/>
        <v>1000</v>
      </c>
      <c r="N23" s="44">
        <f t="shared" si="5"/>
        <v>0</v>
      </c>
      <c r="O23" s="44">
        <f t="shared" si="5"/>
        <v>0</v>
      </c>
      <c r="P23" s="44">
        <f t="shared" si="5"/>
        <v>0</v>
      </c>
      <c r="Q23" s="82">
        <f>Q14</f>
        <v>1000</v>
      </c>
      <c r="R23" s="82">
        <f t="shared" si="5"/>
        <v>1000</v>
      </c>
      <c r="S23" s="82">
        <f t="shared" si="5"/>
        <v>0</v>
      </c>
      <c r="T23" s="82">
        <f t="shared" si="5"/>
        <v>0</v>
      </c>
      <c r="U23" s="82">
        <f t="shared" si="5"/>
        <v>0</v>
      </c>
      <c r="V23" s="44">
        <f t="shared" si="6"/>
        <v>950</v>
      </c>
      <c r="W23" s="44">
        <f t="shared" si="6"/>
        <v>950</v>
      </c>
      <c r="X23" s="44">
        <f t="shared" si="6"/>
        <v>0</v>
      </c>
      <c r="Y23" s="44">
        <f t="shared" si="6"/>
        <v>0</v>
      </c>
      <c r="Z23" s="44">
        <f t="shared" si="6"/>
        <v>0</v>
      </c>
      <c r="AA23" s="44">
        <f t="shared" si="6"/>
        <v>922</v>
      </c>
      <c r="AB23" s="44">
        <f t="shared" si="6"/>
        <v>922</v>
      </c>
      <c r="AC23" s="44">
        <f t="shared" si="6"/>
        <v>0</v>
      </c>
      <c r="AD23" s="44">
        <f t="shared" si="6"/>
        <v>0</v>
      </c>
      <c r="AE23" s="44">
        <f t="shared" si="6"/>
        <v>0</v>
      </c>
      <c r="AF23" s="44">
        <f t="shared" si="6"/>
        <v>950</v>
      </c>
      <c r="AG23" s="44">
        <f t="shared" si="6"/>
        <v>950</v>
      </c>
      <c r="AH23" s="44">
        <f t="shared" si="6"/>
        <v>0</v>
      </c>
      <c r="AI23" s="44">
        <f t="shared" si="6"/>
        <v>0</v>
      </c>
      <c r="AJ23" s="44">
        <f t="shared" si="6"/>
        <v>0</v>
      </c>
      <c r="AK23" s="44">
        <f t="shared" si="6"/>
        <v>5822</v>
      </c>
      <c r="AL23" s="44">
        <f t="shared" si="6"/>
        <v>5822</v>
      </c>
      <c r="AM23" s="44">
        <f t="shared" si="6"/>
        <v>0</v>
      </c>
      <c r="AN23" s="44">
        <f t="shared" si="6"/>
        <v>0</v>
      </c>
      <c r="AO23" s="44">
        <f t="shared" si="6"/>
        <v>0</v>
      </c>
    </row>
    <row r="24" spans="1:41" ht="15">
      <c r="A24" s="225">
        <v>16</v>
      </c>
      <c r="B24" s="304" t="s">
        <v>20</v>
      </c>
      <c r="C24" s="312"/>
      <c r="D24" s="305" t="s">
        <v>259</v>
      </c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6"/>
      <c r="AO24" s="307"/>
    </row>
    <row r="25" spans="1:41" ht="145.5" customHeight="1">
      <c r="A25" s="225">
        <v>17</v>
      </c>
      <c r="B25" s="289" t="s">
        <v>22</v>
      </c>
      <c r="C25" s="312"/>
      <c r="D25" s="120" t="s">
        <v>235</v>
      </c>
      <c r="E25" s="217" t="s">
        <v>260</v>
      </c>
      <c r="F25" s="215" t="s">
        <v>89</v>
      </c>
      <c r="G25" s="225" t="s">
        <v>24</v>
      </c>
      <c r="H25" s="225" t="s">
        <v>24</v>
      </c>
      <c r="I25" s="225" t="s">
        <v>24</v>
      </c>
      <c r="J25" s="225" t="s">
        <v>24</v>
      </c>
      <c r="K25" s="225" t="s">
        <v>24</v>
      </c>
      <c r="L25" s="225" t="s">
        <v>24</v>
      </c>
      <c r="M25" s="225" t="s">
        <v>24</v>
      </c>
      <c r="N25" s="225" t="s">
        <v>24</v>
      </c>
      <c r="O25" s="225" t="s">
        <v>24</v>
      </c>
      <c r="P25" s="225" t="s">
        <v>24</v>
      </c>
      <c r="Q25" s="227" t="s">
        <v>24</v>
      </c>
      <c r="R25" s="227" t="s">
        <v>24</v>
      </c>
      <c r="S25" s="227" t="s">
        <v>24</v>
      </c>
      <c r="T25" s="227" t="s">
        <v>24</v>
      </c>
      <c r="U25" s="227" t="s">
        <v>24</v>
      </c>
      <c r="V25" s="225" t="s">
        <v>24</v>
      </c>
      <c r="W25" s="225" t="s">
        <v>24</v>
      </c>
      <c r="X25" s="225" t="s">
        <v>24</v>
      </c>
      <c r="Y25" s="225" t="s">
        <v>24</v>
      </c>
      <c r="Z25" s="225" t="s">
        <v>24</v>
      </c>
      <c r="AA25" s="225" t="s">
        <v>24</v>
      </c>
      <c r="AB25" s="225" t="s">
        <v>24</v>
      </c>
      <c r="AC25" s="225" t="s">
        <v>24</v>
      </c>
      <c r="AD25" s="225" t="s">
        <v>24</v>
      </c>
      <c r="AE25" s="225" t="s">
        <v>24</v>
      </c>
      <c r="AF25" s="225" t="s">
        <v>24</v>
      </c>
      <c r="AG25" s="225" t="s">
        <v>24</v>
      </c>
      <c r="AH25" s="225" t="s">
        <v>24</v>
      </c>
      <c r="AI25" s="225" t="s">
        <v>24</v>
      </c>
      <c r="AJ25" s="225" t="s">
        <v>24</v>
      </c>
      <c r="AK25" s="308" t="s">
        <v>146</v>
      </c>
      <c r="AL25" s="309"/>
      <c r="AM25" s="309"/>
      <c r="AN25" s="309"/>
      <c r="AO25" s="310"/>
    </row>
    <row r="26" spans="1:41" ht="144.75" customHeight="1">
      <c r="A26" s="225">
        <v>18</v>
      </c>
      <c r="B26" s="289" t="s">
        <v>25</v>
      </c>
      <c r="C26" s="312"/>
      <c r="D26" s="120" t="s">
        <v>26</v>
      </c>
      <c r="E26" s="217" t="s">
        <v>260</v>
      </c>
      <c r="F26" s="215" t="s">
        <v>89</v>
      </c>
      <c r="G26" s="225" t="s">
        <v>24</v>
      </c>
      <c r="H26" s="225" t="s">
        <v>24</v>
      </c>
      <c r="I26" s="225" t="s">
        <v>24</v>
      </c>
      <c r="J26" s="225" t="s">
        <v>24</v>
      </c>
      <c r="K26" s="225" t="s">
        <v>24</v>
      </c>
      <c r="L26" s="225" t="s">
        <v>24</v>
      </c>
      <c r="M26" s="225" t="s">
        <v>24</v>
      </c>
      <c r="N26" s="225" t="s">
        <v>24</v>
      </c>
      <c r="O26" s="225" t="s">
        <v>24</v>
      </c>
      <c r="P26" s="225" t="s">
        <v>24</v>
      </c>
      <c r="Q26" s="227" t="s">
        <v>24</v>
      </c>
      <c r="R26" s="227" t="s">
        <v>24</v>
      </c>
      <c r="S26" s="227" t="s">
        <v>24</v>
      </c>
      <c r="T26" s="227" t="s">
        <v>24</v>
      </c>
      <c r="U26" s="227" t="s">
        <v>24</v>
      </c>
      <c r="V26" s="225" t="s">
        <v>24</v>
      </c>
      <c r="W26" s="225" t="s">
        <v>24</v>
      </c>
      <c r="X26" s="225" t="s">
        <v>24</v>
      </c>
      <c r="Y26" s="225" t="s">
        <v>24</v>
      </c>
      <c r="Z26" s="225" t="s">
        <v>24</v>
      </c>
      <c r="AA26" s="225" t="s">
        <v>24</v>
      </c>
      <c r="AB26" s="225" t="s">
        <v>24</v>
      </c>
      <c r="AC26" s="225" t="s">
        <v>24</v>
      </c>
      <c r="AD26" s="225" t="s">
        <v>24</v>
      </c>
      <c r="AE26" s="225" t="s">
        <v>24</v>
      </c>
      <c r="AF26" s="225" t="s">
        <v>24</v>
      </c>
      <c r="AG26" s="225" t="s">
        <v>24</v>
      </c>
      <c r="AH26" s="225" t="s">
        <v>24</v>
      </c>
      <c r="AI26" s="225" t="s">
        <v>24</v>
      </c>
      <c r="AJ26" s="225" t="s">
        <v>24</v>
      </c>
      <c r="AK26" s="308" t="s">
        <v>146</v>
      </c>
      <c r="AL26" s="309"/>
      <c r="AM26" s="309"/>
      <c r="AN26" s="309"/>
      <c r="AO26" s="310"/>
    </row>
    <row r="27" spans="1:41" ht="144" customHeight="1">
      <c r="A27" s="225">
        <v>19</v>
      </c>
      <c r="B27" s="289" t="s">
        <v>27</v>
      </c>
      <c r="C27" s="312"/>
      <c r="D27" s="120" t="s">
        <v>28</v>
      </c>
      <c r="E27" s="217" t="s">
        <v>260</v>
      </c>
      <c r="F27" s="215" t="s">
        <v>89</v>
      </c>
      <c r="G27" s="225" t="s">
        <v>24</v>
      </c>
      <c r="H27" s="225" t="s">
        <v>24</v>
      </c>
      <c r="I27" s="225" t="s">
        <v>24</v>
      </c>
      <c r="J27" s="225" t="s">
        <v>24</v>
      </c>
      <c r="K27" s="225" t="s">
        <v>24</v>
      </c>
      <c r="L27" s="225" t="s">
        <v>24</v>
      </c>
      <c r="M27" s="225" t="s">
        <v>24</v>
      </c>
      <c r="N27" s="225" t="s">
        <v>24</v>
      </c>
      <c r="O27" s="225" t="s">
        <v>24</v>
      </c>
      <c r="P27" s="225" t="s">
        <v>24</v>
      </c>
      <c r="Q27" s="227" t="s">
        <v>24</v>
      </c>
      <c r="R27" s="227" t="s">
        <v>24</v>
      </c>
      <c r="S27" s="227" t="s">
        <v>24</v>
      </c>
      <c r="T27" s="227" t="s">
        <v>24</v>
      </c>
      <c r="U27" s="227" t="s">
        <v>24</v>
      </c>
      <c r="V27" s="225" t="s">
        <v>24</v>
      </c>
      <c r="W27" s="225" t="s">
        <v>24</v>
      </c>
      <c r="X27" s="225" t="s">
        <v>24</v>
      </c>
      <c r="Y27" s="225" t="s">
        <v>24</v>
      </c>
      <c r="Z27" s="225" t="s">
        <v>24</v>
      </c>
      <c r="AA27" s="225" t="s">
        <v>24</v>
      </c>
      <c r="AB27" s="225" t="s">
        <v>24</v>
      </c>
      <c r="AC27" s="225" t="s">
        <v>24</v>
      </c>
      <c r="AD27" s="225" t="s">
        <v>24</v>
      </c>
      <c r="AE27" s="225" t="s">
        <v>24</v>
      </c>
      <c r="AF27" s="225" t="s">
        <v>24</v>
      </c>
      <c r="AG27" s="225" t="s">
        <v>24</v>
      </c>
      <c r="AH27" s="225" t="s">
        <v>24</v>
      </c>
      <c r="AI27" s="225" t="s">
        <v>24</v>
      </c>
      <c r="AJ27" s="225" t="s">
        <v>24</v>
      </c>
      <c r="AK27" s="308" t="s">
        <v>146</v>
      </c>
      <c r="AL27" s="309"/>
      <c r="AM27" s="309"/>
      <c r="AN27" s="309"/>
      <c r="AO27" s="310"/>
    </row>
    <row r="28" spans="1:41" ht="157.5" customHeight="1">
      <c r="A28" s="225">
        <v>20</v>
      </c>
      <c r="B28" s="289" t="s">
        <v>29</v>
      </c>
      <c r="C28" s="312"/>
      <c r="D28" s="120" t="s">
        <v>205</v>
      </c>
      <c r="E28" s="217" t="s">
        <v>260</v>
      </c>
      <c r="F28" s="215" t="s">
        <v>89</v>
      </c>
      <c r="G28" s="225" t="s">
        <v>24</v>
      </c>
      <c r="H28" s="225" t="s">
        <v>24</v>
      </c>
      <c r="I28" s="225" t="s">
        <v>24</v>
      </c>
      <c r="J28" s="225" t="s">
        <v>24</v>
      </c>
      <c r="K28" s="225" t="s">
        <v>24</v>
      </c>
      <c r="L28" s="225" t="s">
        <v>24</v>
      </c>
      <c r="M28" s="225" t="s">
        <v>24</v>
      </c>
      <c r="N28" s="225" t="s">
        <v>24</v>
      </c>
      <c r="O28" s="225" t="s">
        <v>24</v>
      </c>
      <c r="P28" s="225" t="s">
        <v>24</v>
      </c>
      <c r="Q28" s="227" t="s">
        <v>24</v>
      </c>
      <c r="R28" s="227" t="s">
        <v>24</v>
      </c>
      <c r="S28" s="227" t="s">
        <v>24</v>
      </c>
      <c r="T28" s="227" t="s">
        <v>24</v>
      </c>
      <c r="U28" s="227" t="s">
        <v>24</v>
      </c>
      <c r="V28" s="225" t="s">
        <v>24</v>
      </c>
      <c r="W28" s="225" t="s">
        <v>24</v>
      </c>
      <c r="X28" s="225" t="s">
        <v>24</v>
      </c>
      <c r="Y28" s="225" t="s">
        <v>24</v>
      </c>
      <c r="Z28" s="225" t="s">
        <v>24</v>
      </c>
      <c r="AA28" s="225" t="s">
        <v>24</v>
      </c>
      <c r="AB28" s="225" t="s">
        <v>24</v>
      </c>
      <c r="AC28" s="225" t="s">
        <v>24</v>
      </c>
      <c r="AD28" s="225" t="s">
        <v>24</v>
      </c>
      <c r="AE28" s="225" t="s">
        <v>24</v>
      </c>
      <c r="AF28" s="225" t="s">
        <v>24</v>
      </c>
      <c r="AG28" s="225" t="s">
        <v>24</v>
      </c>
      <c r="AH28" s="225" t="s">
        <v>24</v>
      </c>
      <c r="AI28" s="225" t="s">
        <v>24</v>
      </c>
      <c r="AJ28" s="225" t="s">
        <v>24</v>
      </c>
      <c r="AK28" s="308" t="s">
        <v>146</v>
      </c>
      <c r="AL28" s="309"/>
      <c r="AM28" s="309"/>
      <c r="AN28" s="309"/>
      <c r="AO28" s="310"/>
    </row>
    <row r="29" spans="1:41" ht="184.5" customHeight="1">
      <c r="A29" s="225">
        <v>21</v>
      </c>
      <c r="B29" s="289" t="s">
        <v>31</v>
      </c>
      <c r="C29" s="312"/>
      <c r="D29" s="120" t="s">
        <v>32</v>
      </c>
      <c r="E29" s="217" t="s">
        <v>261</v>
      </c>
      <c r="F29" s="215" t="s">
        <v>89</v>
      </c>
      <c r="G29" s="225" t="s">
        <v>24</v>
      </c>
      <c r="H29" s="225" t="s">
        <v>24</v>
      </c>
      <c r="I29" s="225" t="s">
        <v>24</v>
      </c>
      <c r="J29" s="225" t="s">
        <v>24</v>
      </c>
      <c r="K29" s="225" t="s">
        <v>24</v>
      </c>
      <c r="L29" s="225" t="s">
        <v>24</v>
      </c>
      <c r="M29" s="225" t="s">
        <v>24</v>
      </c>
      <c r="N29" s="225" t="s">
        <v>24</v>
      </c>
      <c r="O29" s="225" t="s">
        <v>24</v>
      </c>
      <c r="P29" s="225" t="s">
        <v>24</v>
      </c>
      <c r="Q29" s="227" t="s">
        <v>24</v>
      </c>
      <c r="R29" s="227" t="s">
        <v>24</v>
      </c>
      <c r="S29" s="227" t="s">
        <v>24</v>
      </c>
      <c r="T29" s="227" t="s">
        <v>24</v>
      </c>
      <c r="U29" s="227" t="s">
        <v>24</v>
      </c>
      <c r="V29" s="225" t="s">
        <v>24</v>
      </c>
      <c r="W29" s="225" t="s">
        <v>24</v>
      </c>
      <c r="X29" s="225" t="s">
        <v>24</v>
      </c>
      <c r="Y29" s="225" t="s">
        <v>24</v>
      </c>
      <c r="Z29" s="225" t="s">
        <v>24</v>
      </c>
      <c r="AA29" s="225" t="s">
        <v>24</v>
      </c>
      <c r="AB29" s="225" t="s">
        <v>24</v>
      </c>
      <c r="AC29" s="225" t="s">
        <v>24</v>
      </c>
      <c r="AD29" s="225" t="s">
        <v>24</v>
      </c>
      <c r="AE29" s="225" t="s">
        <v>24</v>
      </c>
      <c r="AF29" s="225" t="s">
        <v>24</v>
      </c>
      <c r="AG29" s="225" t="s">
        <v>24</v>
      </c>
      <c r="AH29" s="225" t="s">
        <v>24</v>
      </c>
      <c r="AI29" s="225" t="s">
        <v>24</v>
      </c>
      <c r="AJ29" s="225" t="s">
        <v>24</v>
      </c>
      <c r="AK29" s="308" t="s">
        <v>146</v>
      </c>
      <c r="AL29" s="309"/>
      <c r="AM29" s="309"/>
      <c r="AN29" s="309"/>
      <c r="AO29" s="310"/>
    </row>
    <row r="30" spans="1:41" ht="15">
      <c r="A30" s="225">
        <v>22</v>
      </c>
      <c r="B30" s="320" t="s">
        <v>33</v>
      </c>
      <c r="C30" s="321"/>
      <c r="D30" s="322"/>
      <c r="E30" s="216"/>
      <c r="F30" s="218"/>
      <c r="G30" s="225" t="s">
        <v>24</v>
      </c>
      <c r="H30" s="225" t="s">
        <v>24</v>
      </c>
      <c r="I30" s="225" t="s">
        <v>24</v>
      </c>
      <c r="J30" s="225" t="s">
        <v>24</v>
      </c>
      <c r="K30" s="225" t="s">
        <v>24</v>
      </c>
      <c r="L30" s="225" t="s">
        <v>24</v>
      </c>
      <c r="M30" s="225" t="s">
        <v>24</v>
      </c>
      <c r="N30" s="225" t="s">
        <v>24</v>
      </c>
      <c r="O30" s="225" t="s">
        <v>24</v>
      </c>
      <c r="P30" s="225" t="s">
        <v>24</v>
      </c>
      <c r="Q30" s="227" t="s">
        <v>24</v>
      </c>
      <c r="R30" s="227" t="s">
        <v>24</v>
      </c>
      <c r="S30" s="227" t="s">
        <v>24</v>
      </c>
      <c r="T30" s="227" t="s">
        <v>24</v>
      </c>
      <c r="U30" s="227" t="s">
        <v>24</v>
      </c>
      <c r="V30" s="225" t="s">
        <v>24</v>
      </c>
      <c r="W30" s="225" t="s">
        <v>24</v>
      </c>
      <c r="X30" s="225" t="s">
        <v>24</v>
      </c>
      <c r="Y30" s="225" t="s">
        <v>24</v>
      </c>
      <c r="Z30" s="225" t="s">
        <v>24</v>
      </c>
      <c r="AA30" s="225" t="s">
        <v>24</v>
      </c>
      <c r="AB30" s="225" t="s">
        <v>24</v>
      </c>
      <c r="AC30" s="225" t="s">
        <v>24</v>
      </c>
      <c r="AD30" s="225" t="s">
        <v>24</v>
      </c>
      <c r="AE30" s="225" t="s">
        <v>24</v>
      </c>
      <c r="AF30" s="225" t="s">
        <v>24</v>
      </c>
      <c r="AG30" s="225" t="s">
        <v>24</v>
      </c>
      <c r="AH30" s="225" t="s">
        <v>24</v>
      </c>
      <c r="AI30" s="225" t="s">
        <v>24</v>
      </c>
      <c r="AJ30" s="225" t="s">
        <v>24</v>
      </c>
      <c r="AK30" s="219" t="s">
        <v>24</v>
      </c>
      <c r="AL30" s="43" t="s">
        <v>24</v>
      </c>
      <c r="AM30" s="43" t="s">
        <v>24</v>
      </c>
      <c r="AN30" s="43" t="s">
        <v>24</v>
      </c>
      <c r="AO30" s="43" t="s">
        <v>24</v>
      </c>
    </row>
    <row r="31" spans="1:41" ht="15">
      <c r="A31" s="225">
        <v>23</v>
      </c>
      <c r="B31" s="222" t="s">
        <v>34</v>
      </c>
      <c r="C31" s="305" t="s">
        <v>35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6"/>
      <c r="AO31" s="307"/>
    </row>
    <row r="32" spans="1:41" ht="97.5" customHeight="1">
      <c r="A32" s="225">
        <v>24</v>
      </c>
      <c r="B32" s="217" t="s">
        <v>36</v>
      </c>
      <c r="C32" s="349" t="s">
        <v>37</v>
      </c>
      <c r="D32" s="350"/>
      <c r="E32" s="217" t="s">
        <v>262</v>
      </c>
      <c r="F32" s="215" t="s">
        <v>89</v>
      </c>
      <c r="G32" s="225" t="s">
        <v>24</v>
      </c>
      <c r="H32" s="225" t="s">
        <v>24</v>
      </c>
      <c r="I32" s="225" t="s">
        <v>24</v>
      </c>
      <c r="J32" s="225" t="s">
        <v>24</v>
      </c>
      <c r="K32" s="225" t="s">
        <v>24</v>
      </c>
      <c r="L32" s="225" t="s">
        <v>24</v>
      </c>
      <c r="M32" s="225" t="s">
        <v>24</v>
      </c>
      <c r="N32" s="225" t="s">
        <v>24</v>
      </c>
      <c r="O32" s="225" t="s">
        <v>24</v>
      </c>
      <c r="P32" s="225" t="s">
        <v>24</v>
      </c>
      <c r="Q32" s="227" t="s">
        <v>24</v>
      </c>
      <c r="R32" s="227" t="s">
        <v>24</v>
      </c>
      <c r="S32" s="227" t="s">
        <v>24</v>
      </c>
      <c r="T32" s="227" t="s">
        <v>24</v>
      </c>
      <c r="U32" s="227" t="s">
        <v>24</v>
      </c>
      <c r="V32" s="225" t="s">
        <v>24</v>
      </c>
      <c r="W32" s="225" t="s">
        <v>24</v>
      </c>
      <c r="X32" s="225" t="s">
        <v>24</v>
      </c>
      <c r="Y32" s="225" t="s">
        <v>24</v>
      </c>
      <c r="Z32" s="225" t="s">
        <v>24</v>
      </c>
      <c r="AA32" s="215" t="s">
        <v>24</v>
      </c>
      <c r="AB32" s="215" t="s">
        <v>24</v>
      </c>
      <c r="AC32" s="215" t="s">
        <v>24</v>
      </c>
      <c r="AD32" s="215" t="s">
        <v>24</v>
      </c>
      <c r="AE32" s="215" t="s">
        <v>24</v>
      </c>
      <c r="AF32" s="225" t="s">
        <v>24</v>
      </c>
      <c r="AG32" s="215" t="s">
        <v>24</v>
      </c>
      <c r="AH32" s="215" t="s">
        <v>24</v>
      </c>
      <c r="AI32" s="215" t="s">
        <v>24</v>
      </c>
      <c r="AJ32" s="215" t="s">
        <v>24</v>
      </c>
      <c r="AK32" s="308" t="s">
        <v>146</v>
      </c>
      <c r="AL32" s="309"/>
      <c r="AM32" s="309"/>
      <c r="AN32" s="309"/>
      <c r="AO32" s="310"/>
    </row>
    <row r="33" spans="1:41" ht="93.75" customHeight="1">
      <c r="A33" s="225">
        <v>25</v>
      </c>
      <c r="B33" s="217" t="s">
        <v>39</v>
      </c>
      <c r="C33" s="349" t="s">
        <v>206</v>
      </c>
      <c r="D33" s="350"/>
      <c r="E33" s="217" t="s">
        <v>207</v>
      </c>
      <c r="F33" s="215" t="s">
        <v>89</v>
      </c>
      <c r="G33" s="225" t="s">
        <v>24</v>
      </c>
      <c r="H33" s="225" t="s">
        <v>24</v>
      </c>
      <c r="I33" s="225" t="s">
        <v>24</v>
      </c>
      <c r="J33" s="225" t="s">
        <v>24</v>
      </c>
      <c r="K33" s="225" t="s">
        <v>24</v>
      </c>
      <c r="L33" s="225" t="s">
        <v>24</v>
      </c>
      <c r="M33" s="225" t="s">
        <v>24</v>
      </c>
      <c r="N33" s="225" t="s">
        <v>24</v>
      </c>
      <c r="O33" s="225" t="s">
        <v>24</v>
      </c>
      <c r="P33" s="225" t="s">
        <v>24</v>
      </c>
      <c r="Q33" s="227" t="s">
        <v>24</v>
      </c>
      <c r="R33" s="227" t="s">
        <v>24</v>
      </c>
      <c r="S33" s="227" t="s">
        <v>24</v>
      </c>
      <c r="T33" s="227" t="s">
        <v>24</v>
      </c>
      <c r="U33" s="227" t="s">
        <v>24</v>
      </c>
      <c r="V33" s="225" t="s">
        <v>24</v>
      </c>
      <c r="W33" s="225" t="s">
        <v>24</v>
      </c>
      <c r="X33" s="225" t="s">
        <v>24</v>
      </c>
      <c r="Y33" s="225" t="s">
        <v>24</v>
      </c>
      <c r="Z33" s="225" t="s">
        <v>24</v>
      </c>
      <c r="AA33" s="215" t="s">
        <v>24</v>
      </c>
      <c r="AB33" s="215" t="s">
        <v>24</v>
      </c>
      <c r="AC33" s="215" t="s">
        <v>24</v>
      </c>
      <c r="AD33" s="215" t="s">
        <v>24</v>
      </c>
      <c r="AE33" s="215" t="s">
        <v>24</v>
      </c>
      <c r="AF33" s="225" t="s">
        <v>24</v>
      </c>
      <c r="AG33" s="215" t="s">
        <v>24</v>
      </c>
      <c r="AH33" s="215" t="s">
        <v>24</v>
      </c>
      <c r="AI33" s="215" t="s">
        <v>24</v>
      </c>
      <c r="AJ33" s="215" t="s">
        <v>24</v>
      </c>
      <c r="AK33" s="308" t="s">
        <v>146</v>
      </c>
      <c r="AL33" s="309"/>
      <c r="AM33" s="309"/>
      <c r="AN33" s="309"/>
      <c r="AO33" s="310"/>
    </row>
    <row r="34" spans="1:41" ht="18.75" customHeight="1">
      <c r="A34" s="225">
        <v>26</v>
      </c>
      <c r="B34" s="320" t="s">
        <v>42</v>
      </c>
      <c r="C34" s="321"/>
      <c r="D34" s="322"/>
      <c r="E34" s="216"/>
      <c r="F34" s="215"/>
      <c r="G34" s="225" t="s">
        <v>24</v>
      </c>
      <c r="H34" s="225" t="s">
        <v>24</v>
      </c>
      <c r="I34" s="225" t="s">
        <v>24</v>
      </c>
      <c r="J34" s="225" t="s">
        <v>24</v>
      </c>
      <c r="K34" s="225" t="s">
        <v>24</v>
      </c>
      <c r="L34" s="225" t="s">
        <v>24</v>
      </c>
      <c r="M34" s="225" t="s">
        <v>24</v>
      </c>
      <c r="N34" s="225" t="s">
        <v>24</v>
      </c>
      <c r="O34" s="225" t="s">
        <v>24</v>
      </c>
      <c r="P34" s="225" t="s">
        <v>24</v>
      </c>
      <c r="Q34" s="227" t="s">
        <v>24</v>
      </c>
      <c r="R34" s="227" t="s">
        <v>24</v>
      </c>
      <c r="S34" s="227" t="s">
        <v>24</v>
      </c>
      <c r="T34" s="227" t="s">
        <v>24</v>
      </c>
      <c r="U34" s="227" t="s">
        <v>24</v>
      </c>
      <c r="V34" s="225" t="s">
        <v>24</v>
      </c>
      <c r="W34" s="225" t="s">
        <v>24</v>
      </c>
      <c r="X34" s="225" t="s">
        <v>24</v>
      </c>
      <c r="Y34" s="225" t="s">
        <v>24</v>
      </c>
      <c r="Z34" s="225" t="s">
        <v>24</v>
      </c>
      <c r="AA34" s="215" t="s">
        <v>24</v>
      </c>
      <c r="AB34" s="215" t="s">
        <v>24</v>
      </c>
      <c r="AC34" s="215" t="s">
        <v>24</v>
      </c>
      <c r="AD34" s="215" t="s">
        <v>24</v>
      </c>
      <c r="AE34" s="215" t="s">
        <v>24</v>
      </c>
      <c r="AF34" s="225" t="s">
        <v>24</v>
      </c>
      <c r="AG34" s="215" t="s">
        <v>24</v>
      </c>
      <c r="AH34" s="215" t="s">
        <v>24</v>
      </c>
      <c r="AI34" s="215" t="s">
        <v>24</v>
      </c>
      <c r="AJ34" s="215" t="s">
        <v>24</v>
      </c>
      <c r="AK34" s="219" t="s">
        <v>24</v>
      </c>
      <c r="AL34" s="43" t="s">
        <v>24</v>
      </c>
      <c r="AM34" s="43" t="s">
        <v>24</v>
      </c>
      <c r="AN34" s="43" t="s">
        <v>24</v>
      </c>
      <c r="AO34" s="43" t="s">
        <v>24</v>
      </c>
    </row>
    <row r="35" spans="1:41" ht="15">
      <c r="A35" s="225">
        <v>27</v>
      </c>
      <c r="B35" s="218" t="s">
        <v>43</v>
      </c>
      <c r="C35" s="305" t="s">
        <v>44</v>
      </c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6"/>
      <c r="AO35" s="307"/>
    </row>
    <row r="36" spans="1:41" ht="89.25" customHeight="1">
      <c r="A36" s="225">
        <v>28</v>
      </c>
      <c r="B36" s="215" t="s">
        <v>45</v>
      </c>
      <c r="C36" s="349" t="s">
        <v>46</v>
      </c>
      <c r="D36" s="350"/>
      <c r="E36" s="217" t="s">
        <v>47</v>
      </c>
      <c r="F36" s="215" t="s">
        <v>89</v>
      </c>
      <c r="G36" s="225" t="s">
        <v>24</v>
      </c>
      <c r="H36" s="225" t="s">
        <v>24</v>
      </c>
      <c r="I36" s="225" t="s">
        <v>24</v>
      </c>
      <c r="J36" s="225" t="s">
        <v>24</v>
      </c>
      <c r="K36" s="225" t="s">
        <v>24</v>
      </c>
      <c r="L36" s="225" t="s">
        <v>24</v>
      </c>
      <c r="M36" s="225" t="s">
        <v>24</v>
      </c>
      <c r="N36" s="225" t="s">
        <v>24</v>
      </c>
      <c r="O36" s="225" t="s">
        <v>24</v>
      </c>
      <c r="P36" s="225" t="s">
        <v>24</v>
      </c>
      <c r="Q36" s="227" t="s">
        <v>24</v>
      </c>
      <c r="R36" s="227" t="s">
        <v>24</v>
      </c>
      <c r="S36" s="227" t="s">
        <v>24</v>
      </c>
      <c r="T36" s="227" t="s">
        <v>24</v>
      </c>
      <c r="U36" s="227" t="s">
        <v>24</v>
      </c>
      <c r="V36" s="225" t="s">
        <v>24</v>
      </c>
      <c r="W36" s="225" t="s">
        <v>24</v>
      </c>
      <c r="X36" s="225" t="s">
        <v>24</v>
      </c>
      <c r="Y36" s="225" t="s">
        <v>24</v>
      </c>
      <c r="Z36" s="225" t="s">
        <v>24</v>
      </c>
      <c r="AA36" s="225" t="s">
        <v>24</v>
      </c>
      <c r="AB36" s="225" t="s">
        <v>24</v>
      </c>
      <c r="AC36" s="225" t="s">
        <v>24</v>
      </c>
      <c r="AD36" s="225" t="s">
        <v>24</v>
      </c>
      <c r="AE36" s="225" t="s">
        <v>24</v>
      </c>
      <c r="AF36" s="225" t="s">
        <v>24</v>
      </c>
      <c r="AG36" s="225" t="s">
        <v>24</v>
      </c>
      <c r="AH36" s="225" t="s">
        <v>24</v>
      </c>
      <c r="AI36" s="225" t="s">
        <v>24</v>
      </c>
      <c r="AJ36" s="225" t="s">
        <v>24</v>
      </c>
      <c r="AK36" s="308" t="s">
        <v>146</v>
      </c>
      <c r="AL36" s="309"/>
      <c r="AM36" s="309"/>
      <c r="AN36" s="309"/>
      <c r="AO36" s="310"/>
    </row>
    <row r="37" spans="1:41" ht="155.25" customHeight="1">
      <c r="A37" s="225">
        <v>29</v>
      </c>
      <c r="B37" s="46" t="s">
        <v>90</v>
      </c>
      <c r="C37" s="349" t="s">
        <v>48</v>
      </c>
      <c r="D37" s="350"/>
      <c r="E37" s="217" t="s">
        <v>263</v>
      </c>
      <c r="F37" s="215" t="s">
        <v>89</v>
      </c>
      <c r="G37" s="225" t="s">
        <v>24</v>
      </c>
      <c r="H37" s="225" t="s">
        <v>24</v>
      </c>
      <c r="I37" s="225" t="s">
        <v>24</v>
      </c>
      <c r="J37" s="225" t="s">
        <v>24</v>
      </c>
      <c r="K37" s="225" t="s">
        <v>24</v>
      </c>
      <c r="L37" s="225" t="s">
        <v>24</v>
      </c>
      <c r="M37" s="225" t="s">
        <v>24</v>
      </c>
      <c r="N37" s="225" t="s">
        <v>24</v>
      </c>
      <c r="O37" s="225" t="s">
        <v>24</v>
      </c>
      <c r="P37" s="225" t="s">
        <v>24</v>
      </c>
      <c r="Q37" s="227" t="s">
        <v>24</v>
      </c>
      <c r="R37" s="227" t="s">
        <v>24</v>
      </c>
      <c r="S37" s="227" t="s">
        <v>24</v>
      </c>
      <c r="T37" s="227" t="s">
        <v>24</v>
      </c>
      <c r="U37" s="227" t="s">
        <v>24</v>
      </c>
      <c r="V37" s="225" t="s">
        <v>24</v>
      </c>
      <c r="W37" s="225" t="s">
        <v>24</v>
      </c>
      <c r="X37" s="225" t="s">
        <v>24</v>
      </c>
      <c r="Y37" s="225" t="s">
        <v>24</v>
      </c>
      <c r="Z37" s="225" t="s">
        <v>24</v>
      </c>
      <c r="AA37" s="225" t="s">
        <v>24</v>
      </c>
      <c r="AB37" s="225" t="s">
        <v>24</v>
      </c>
      <c r="AC37" s="225" t="s">
        <v>24</v>
      </c>
      <c r="AD37" s="225" t="s">
        <v>24</v>
      </c>
      <c r="AE37" s="225" t="s">
        <v>24</v>
      </c>
      <c r="AF37" s="225" t="s">
        <v>24</v>
      </c>
      <c r="AG37" s="225" t="s">
        <v>24</v>
      </c>
      <c r="AH37" s="225" t="s">
        <v>24</v>
      </c>
      <c r="AI37" s="225" t="s">
        <v>24</v>
      </c>
      <c r="AJ37" s="225" t="s">
        <v>24</v>
      </c>
      <c r="AK37" s="308" t="s">
        <v>146</v>
      </c>
      <c r="AL37" s="309"/>
      <c r="AM37" s="309"/>
      <c r="AN37" s="309"/>
      <c r="AO37" s="310"/>
    </row>
    <row r="38" spans="1:41" ht="152.25" customHeight="1">
      <c r="A38" s="225">
        <v>30</v>
      </c>
      <c r="B38" s="46" t="s">
        <v>91</v>
      </c>
      <c r="C38" s="349" t="s">
        <v>49</v>
      </c>
      <c r="D38" s="350"/>
      <c r="E38" s="217" t="s">
        <v>264</v>
      </c>
      <c r="F38" s="215" t="s">
        <v>89</v>
      </c>
      <c r="G38" s="225" t="s">
        <v>24</v>
      </c>
      <c r="H38" s="225" t="s">
        <v>24</v>
      </c>
      <c r="I38" s="225" t="s">
        <v>24</v>
      </c>
      <c r="J38" s="225" t="s">
        <v>24</v>
      </c>
      <c r="K38" s="225" t="s">
        <v>24</v>
      </c>
      <c r="L38" s="225" t="s">
        <v>24</v>
      </c>
      <c r="M38" s="225" t="s">
        <v>24</v>
      </c>
      <c r="N38" s="225" t="s">
        <v>24</v>
      </c>
      <c r="O38" s="225" t="s">
        <v>24</v>
      </c>
      <c r="P38" s="225" t="s">
        <v>24</v>
      </c>
      <c r="Q38" s="227" t="s">
        <v>24</v>
      </c>
      <c r="R38" s="227" t="s">
        <v>24</v>
      </c>
      <c r="S38" s="227" t="s">
        <v>24</v>
      </c>
      <c r="T38" s="227" t="s">
        <v>24</v>
      </c>
      <c r="U38" s="227" t="s">
        <v>24</v>
      </c>
      <c r="V38" s="225" t="s">
        <v>24</v>
      </c>
      <c r="W38" s="225" t="s">
        <v>24</v>
      </c>
      <c r="X38" s="225" t="s">
        <v>24</v>
      </c>
      <c r="Y38" s="225" t="s">
        <v>24</v>
      </c>
      <c r="Z38" s="225" t="s">
        <v>24</v>
      </c>
      <c r="AA38" s="225" t="s">
        <v>24</v>
      </c>
      <c r="AB38" s="225" t="s">
        <v>24</v>
      </c>
      <c r="AC38" s="225" t="s">
        <v>24</v>
      </c>
      <c r="AD38" s="225" t="s">
        <v>24</v>
      </c>
      <c r="AE38" s="225" t="s">
        <v>24</v>
      </c>
      <c r="AF38" s="225" t="s">
        <v>24</v>
      </c>
      <c r="AG38" s="225" t="s">
        <v>24</v>
      </c>
      <c r="AH38" s="225" t="s">
        <v>24</v>
      </c>
      <c r="AI38" s="225" t="s">
        <v>24</v>
      </c>
      <c r="AJ38" s="225" t="s">
        <v>24</v>
      </c>
      <c r="AK38" s="308" t="s">
        <v>146</v>
      </c>
      <c r="AL38" s="309"/>
      <c r="AM38" s="309"/>
      <c r="AN38" s="309"/>
      <c r="AO38" s="310"/>
    </row>
    <row r="39" spans="1:41" ht="15">
      <c r="A39" s="225">
        <v>31</v>
      </c>
      <c r="B39" s="326" t="s">
        <v>50</v>
      </c>
      <c r="C39" s="327"/>
      <c r="D39" s="328"/>
      <c r="E39" s="221"/>
      <c r="F39" s="215"/>
      <c r="G39" s="225" t="s">
        <v>24</v>
      </c>
      <c r="H39" s="225" t="s">
        <v>24</v>
      </c>
      <c r="I39" s="225" t="s">
        <v>24</v>
      </c>
      <c r="J39" s="225" t="s">
        <v>24</v>
      </c>
      <c r="K39" s="225" t="s">
        <v>24</v>
      </c>
      <c r="L39" s="225" t="s">
        <v>24</v>
      </c>
      <c r="M39" s="225" t="s">
        <v>24</v>
      </c>
      <c r="N39" s="225" t="s">
        <v>24</v>
      </c>
      <c r="O39" s="225" t="s">
        <v>24</v>
      </c>
      <c r="P39" s="225" t="s">
        <v>24</v>
      </c>
      <c r="Q39" s="227" t="s">
        <v>24</v>
      </c>
      <c r="R39" s="227" t="s">
        <v>24</v>
      </c>
      <c r="S39" s="227" t="s">
        <v>24</v>
      </c>
      <c r="T39" s="227" t="s">
        <v>24</v>
      </c>
      <c r="U39" s="227" t="s">
        <v>24</v>
      </c>
      <c r="V39" s="225" t="s">
        <v>24</v>
      </c>
      <c r="W39" s="225" t="s">
        <v>24</v>
      </c>
      <c r="X39" s="225" t="s">
        <v>24</v>
      </c>
      <c r="Y39" s="225" t="s">
        <v>24</v>
      </c>
      <c r="Z39" s="225" t="s">
        <v>24</v>
      </c>
      <c r="AA39" s="225" t="s">
        <v>24</v>
      </c>
      <c r="AB39" s="225" t="s">
        <v>24</v>
      </c>
      <c r="AC39" s="225" t="s">
        <v>24</v>
      </c>
      <c r="AD39" s="225" t="s">
        <v>24</v>
      </c>
      <c r="AE39" s="225" t="s">
        <v>24</v>
      </c>
      <c r="AF39" s="225" t="s">
        <v>24</v>
      </c>
      <c r="AG39" s="225" t="s">
        <v>24</v>
      </c>
      <c r="AH39" s="225" t="s">
        <v>24</v>
      </c>
      <c r="AI39" s="225" t="s">
        <v>24</v>
      </c>
      <c r="AJ39" s="225" t="s">
        <v>24</v>
      </c>
      <c r="AK39" s="219" t="s">
        <v>24</v>
      </c>
      <c r="AL39" s="43" t="s">
        <v>24</v>
      </c>
      <c r="AM39" s="43" t="s">
        <v>24</v>
      </c>
      <c r="AN39" s="43" t="s">
        <v>24</v>
      </c>
      <c r="AO39" s="43" t="s">
        <v>24</v>
      </c>
    </row>
    <row r="40" spans="1:41" ht="15">
      <c r="A40" s="225">
        <v>32</v>
      </c>
      <c r="B40" s="304" t="s">
        <v>51</v>
      </c>
      <c r="C40" s="304"/>
      <c r="D40" s="305" t="s">
        <v>241</v>
      </c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6"/>
      <c r="AJ40" s="306"/>
      <c r="AK40" s="306"/>
      <c r="AL40" s="306"/>
      <c r="AM40" s="306"/>
      <c r="AN40" s="306"/>
      <c r="AO40" s="307"/>
    </row>
    <row r="41" spans="1:41" ht="52.5" customHeight="1">
      <c r="A41" s="225">
        <v>33</v>
      </c>
      <c r="B41" s="311" t="s">
        <v>92</v>
      </c>
      <c r="C41" s="311"/>
      <c r="D41" s="120" t="s">
        <v>53</v>
      </c>
      <c r="E41" s="217" t="s">
        <v>141</v>
      </c>
      <c r="F41" s="215" t="s">
        <v>140</v>
      </c>
      <c r="G41" s="225" t="s">
        <v>24</v>
      </c>
      <c r="H41" s="225" t="s">
        <v>24</v>
      </c>
      <c r="I41" s="225" t="s">
        <v>24</v>
      </c>
      <c r="J41" s="225" t="s">
        <v>24</v>
      </c>
      <c r="K41" s="225" t="s">
        <v>24</v>
      </c>
      <c r="L41" s="225" t="s">
        <v>24</v>
      </c>
      <c r="M41" s="225" t="s">
        <v>24</v>
      </c>
      <c r="N41" s="225" t="s">
        <v>24</v>
      </c>
      <c r="O41" s="225" t="s">
        <v>24</v>
      </c>
      <c r="P41" s="225" t="s">
        <v>24</v>
      </c>
      <c r="Q41" s="227" t="s">
        <v>24</v>
      </c>
      <c r="R41" s="227" t="s">
        <v>24</v>
      </c>
      <c r="S41" s="227" t="s">
        <v>24</v>
      </c>
      <c r="T41" s="227" t="s">
        <v>24</v>
      </c>
      <c r="U41" s="227" t="s">
        <v>24</v>
      </c>
      <c r="V41" s="225" t="s">
        <v>24</v>
      </c>
      <c r="W41" s="225" t="s">
        <v>24</v>
      </c>
      <c r="X41" s="225" t="s">
        <v>24</v>
      </c>
      <c r="Y41" s="225" t="s">
        <v>24</v>
      </c>
      <c r="Z41" s="225" t="s">
        <v>24</v>
      </c>
      <c r="AA41" s="225" t="s">
        <v>24</v>
      </c>
      <c r="AB41" s="225" t="s">
        <v>24</v>
      </c>
      <c r="AC41" s="225" t="s">
        <v>24</v>
      </c>
      <c r="AD41" s="225" t="s">
        <v>24</v>
      </c>
      <c r="AE41" s="225" t="s">
        <v>24</v>
      </c>
      <c r="AF41" s="225" t="s">
        <v>24</v>
      </c>
      <c r="AG41" s="225" t="s">
        <v>24</v>
      </c>
      <c r="AH41" s="225" t="s">
        <v>24</v>
      </c>
      <c r="AI41" s="225" t="s">
        <v>24</v>
      </c>
      <c r="AJ41" s="225" t="s">
        <v>24</v>
      </c>
      <c r="AK41" s="308" t="s">
        <v>146</v>
      </c>
      <c r="AL41" s="309"/>
      <c r="AM41" s="309"/>
      <c r="AN41" s="309"/>
      <c r="AO41" s="310"/>
    </row>
    <row r="42" spans="1:41" ht="117" customHeight="1">
      <c r="A42" s="225">
        <v>34</v>
      </c>
      <c r="B42" s="292" t="s">
        <v>54</v>
      </c>
      <c r="C42" s="292"/>
      <c r="D42" s="120" t="s">
        <v>208</v>
      </c>
      <c r="E42" s="217" t="s">
        <v>56</v>
      </c>
      <c r="F42" s="215" t="s">
        <v>89</v>
      </c>
      <c r="G42" s="225" t="s">
        <v>24</v>
      </c>
      <c r="H42" s="225" t="s">
        <v>24</v>
      </c>
      <c r="I42" s="225" t="s">
        <v>24</v>
      </c>
      <c r="J42" s="225" t="s">
        <v>24</v>
      </c>
      <c r="K42" s="225" t="s">
        <v>24</v>
      </c>
      <c r="L42" s="225" t="s">
        <v>24</v>
      </c>
      <c r="M42" s="225" t="s">
        <v>24</v>
      </c>
      <c r="N42" s="225" t="s">
        <v>24</v>
      </c>
      <c r="O42" s="225" t="s">
        <v>24</v>
      </c>
      <c r="P42" s="225" t="s">
        <v>24</v>
      </c>
      <c r="Q42" s="227" t="s">
        <v>24</v>
      </c>
      <c r="R42" s="227" t="s">
        <v>24</v>
      </c>
      <c r="S42" s="227" t="s">
        <v>24</v>
      </c>
      <c r="T42" s="227" t="s">
        <v>24</v>
      </c>
      <c r="U42" s="227" t="s">
        <v>24</v>
      </c>
      <c r="V42" s="225" t="s">
        <v>24</v>
      </c>
      <c r="W42" s="225" t="s">
        <v>24</v>
      </c>
      <c r="X42" s="225" t="s">
        <v>24</v>
      </c>
      <c r="Y42" s="225" t="s">
        <v>24</v>
      </c>
      <c r="Z42" s="225" t="s">
        <v>24</v>
      </c>
      <c r="AA42" s="225" t="s">
        <v>24</v>
      </c>
      <c r="AB42" s="225" t="s">
        <v>24</v>
      </c>
      <c r="AC42" s="225" t="s">
        <v>24</v>
      </c>
      <c r="AD42" s="225" t="s">
        <v>24</v>
      </c>
      <c r="AE42" s="225" t="s">
        <v>24</v>
      </c>
      <c r="AF42" s="225" t="s">
        <v>24</v>
      </c>
      <c r="AG42" s="225" t="s">
        <v>24</v>
      </c>
      <c r="AH42" s="225" t="s">
        <v>24</v>
      </c>
      <c r="AI42" s="225" t="s">
        <v>24</v>
      </c>
      <c r="AJ42" s="225" t="s">
        <v>24</v>
      </c>
      <c r="AK42" s="308" t="s">
        <v>106</v>
      </c>
      <c r="AL42" s="309"/>
      <c r="AM42" s="309"/>
      <c r="AN42" s="309"/>
      <c r="AO42" s="310"/>
    </row>
    <row r="43" spans="1:41" ht="104.25" customHeight="1">
      <c r="A43" s="225">
        <v>35</v>
      </c>
      <c r="B43" s="292" t="s">
        <v>57</v>
      </c>
      <c r="C43" s="292"/>
      <c r="D43" s="120" t="s">
        <v>197</v>
      </c>
      <c r="E43" s="217" t="s">
        <v>237</v>
      </c>
      <c r="F43" s="215" t="s">
        <v>89</v>
      </c>
      <c r="G43" s="225" t="s">
        <v>24</v>
      </c>
      <c r="H43" s="225" t="s">
        <v>24</v>
      </c>
      <c r="I43" s="225" t="s">
        <v>24</v>
      </c>
      <c r="J43" s="225" t="s">
        <v>24</v>
      </c>
      <c r="K43" s="225" t="s">
        <v>24</v>
      </c>
      <c r="L43" s="225" t="s">
        <v>24</v>
      </c>
      <c r="M43" s="225" t="s">
        <v>24</v>
      </c>
      <c r="N43" s="225" t="s">
        <v>24</v>
      </c>
      <c r="O43" s="225" t="s">
        <v>24</v>
      </c>
      <c r="P43" s="225" t="s">
        <v>24</v>
      </c>
      <c r="Q43" s="227" t="s">
        <v>24</v>
      </c>
      <c r="R43" s="227" t="s">
        <v>24</v>
      </c>
      <c r="S43" s="227" t="s">
        <v>24</v>
      </c>
      <c r="T43" s="227" t="s">
        <v>24</v>
      </c>
      <c r="U43" s="227" t="s">
        <v>24</v>
      </c>
      <c r="V43" s="225" t="s">
        <v>24</v>
      </c>
      <c r="W43" s="225" t="s">
        <v>24</v>
      </c>
      <c r="X43" s="225" t="s">
        <v>24</v>
      </c>
      <c r="Y43" s="225" t="s">
        <v>24</v>
      </c>
      <c r="Z43" s="225" t="s">
        <v>24</v>
      </c>
      <c r="AA43" s="225" t="s">
        <v>24</v>
      </c>
      <c r="AB43" s="225" t="s">
        <v>24</v>
      </c>
      <c r="AC43" s="225" t="s">
        <v>24</v>
      </c>
      <c r="AD43" s="225" t="s">
        <v>24</v>
      </c>
      <c r="AE43" s="225" t="s">
        <v>24</v>
      </c>
      <c r="AF43" s="225" t="s">
        <v>24</v>
      </c>
      <c r="AG43" s="225" t="s">
        <v>24</v>
      </c>
      <c r="AH43" s="225" t="s">
        <v>24</v>
      </c>
      <c r="AI43" s="225" t="s">
        <v>24</v>
      </c>
      <c r="AJ43" s="225" t="s">
        <v>24</v>
      </c>
      <c r="AK43" s="308" t="s">
        <v>146</v>
      </c>
      <c r="AL43" s="309"/>
      <c r="AM43" s="309"/>
      <c r="AN43" s="309"/>
      <c r="AO43" s="310"/>
    </row>
    <row r="44" spans="1:41" ht="78.75" customHeight="1">
      <c r="A44" s="225">
        <v>36</v>
      </c>
      <c r="B44" s="292" t="s">
        <v>59</v>
      </c>
      <c r="C44" s="292"/>
      <c r="D44" s="120" t="s">
        <v>198</v>
      </c>
      <c r="E44" s="217" t="s">
        <v>237</v>
      </c>
      <c r="F44" s="215" t="s">
        <v>89</v>
      </c>
      <c r="G44" s="225" t="s">
        <v>24</v>
      </c>
      <c r="H44" s="225" t="s">
        <v>24</v>
      </c>
      <c r="I44" s="225" t="s">
        <v>24</v>
      </c>
      <c r="J44" s="225" t="s">
        <v>24</v>
      </c>
      <c r="K44" s="225" t="s">
        <v>24</v>
      </c>
      <c r="L44" s="225" t="s">
        <v>24</v>
      </c>
      <c r="M44" s="225" t="s">
        <v>24</v>
      </c>
      <c r="N44" s="225" t="s">
        <v>24</v>
      </c>
      <c r="O44" s="225" t="s">
        <v>24</v>
      </c>
      <c r="P44" s="225" t="s">
        <v>24</v>
      </c>
      <c r="Q44" s="227" t="s">
        <v>24</v>
      </c>
      <c r="R44" s="227" t="s">
        <v>24</v>
      </c>
      <c r="S44" s="227" t="s">
        <v>24</v>
      </c>
      <c r="T44" s="227" t="s">
        <v>24</v>
      </c>
      <c r="U44" s="227" t="s">
        <v>24</v>
      </c>
      <c r="V44" s="225" t="s">
        <v>24</v>
      </c>
      <c r="W44" s="225" t="s">
        <v>24</v>
      </c>
      <c r="X44" s="225" t="s">
        <v>24</v>
      </c>
      <c r="Y44" s="225" t="s">
        <v>24</v>
      </c>
      <c r="Z44" s="225" t="s">
        <v>24</v>
      </c>
      <c r="AA44" s="225" t="s">
        <v>24</v>
      </c>
      <c r="AB44" s="225" t="s">
        <v>24</v>
      </c>
      <c r="AC44" s="225" t="s">
        <v>24</v>
      </c>
      <c r="AD44" s="225" t="s">
        <v>24</v>
      </c>
      <c r="AE44" s="225" t="s">
        <v>24</v>
      </c>
      <c r="AF44" s="225" t="s">
        <v>24</v>
      </c>
      <c r="AG44" s="225" t="s">
        <v>24</v>
      </c>
      <c r="AH44" s="225" t="s">
        <v>24</v>
      </c>
      <c r="AI44" s="225" t="s">
        <v>24</v>
      </c>
      <c r="AJ44" s="225" t="s">
        <v>24</v>
      </c>
      <c r="AK44" s="308" t="s">
        <v>146</v>
      </c>
      <c r="AL44" s="309"/>
      <c r="AM44" s="309"/>
      <c r="AN44" s="309"/>
      <c r="AO44" s="310"/>
    </row>
    <row r="45" spans="1:41" ht="15">
      <c r="A45" s="225">
        <v>37</v>
      </c>
      <c r="B45" s="320" t="s">
        <v>61</v>
      </c>
      <c r="C45" s="321"/>
      <c r="D45" s="322"/>
      <c r="E45" s="216"/>
      <c r="F45" s="215"/>
      <c r="G45" s="51" t="s">
        <v>24</v>
      </c>
      <c r="H45" s="51" t="s">
        <v>24</v>
      </c>
      <c r="I45" s="51" t="s">
        <v>24</v>
      </c>
      <c r="J45" s="51" t="s">
        <v>24</v>
      </c>
      <c r="K45" s="51" t="s">
        <v>24</v>
      </c>
      <c r="L45" s="51" t="s">
        <v>24</v>
      </c>
      <c r="M45" s="51" t="s">
        <v>24</v>
      </c>
      <c r="N45" s="51" t="s">
        <v>24</v>
      </c>
      <c r="O45" s="51" t="s">
        <v>24</v>
      </c>
      <c r="P45" s="51" t="s">
        <v>24</v>
      </c>
      <c r="Q45" s="51" t="s">
        <v>24</v>
      </c>
      <c r="R45" s="51" t="s">
        <v>24</v>
      </c>
      <c r="S45" s="51" t="s">
        <v>24</v>
      </c>
      <c r="T45" s="51" t="s">
        <v>24</v>
      </c>
      <c r="U45" s="51" t="s">
        <v>24</v>
      </c>
      <c r="V45" s="51" t="s">
        <v>24</v>
      </c>
      <c r="W45" s="51" t="s">
        <v>24</v>
      </c>
      <c r="X45" s="51" t="s">
        <v>24</v>
      </c>
      <c r="Y45" s="51" t="s">
        <v>24</v>
      </c>
      <c r="Z45" s="51" t="s">
        <v>24</v>
      </c>
      <c r="AA45" s="51" t="s">
        <v>24</v>
      </c>
      <c r="AB45" s="51" t="s">
        <v>24</v>
      </c>
      <c r="AC45" s="51" t="s">
        <v>24</v>
      </c>
      <c r="AD45" s="51" t="s">
        <v>24</v>
      </c>
      <c r="AE45" s="51" t="s">
        <v>24</v>
      </c>
      <c r="AF45" s="51" t="s">
        <v>24</v>
      </c>
      <c r="AG45" s="51" t="s">
        <v>24</v>
      </c>
      <c r="AH45" s="51" t="s">
        <v>24</v>
      </c>
      <c r="AI45" s="51" t="s">
        <v>24</v>
      </c>
      <c r="AJ45" s="51" t="s">
        <v>24</v>
      </c>
      <c r="AK45" s="51" t="s">
        <v>24</v>
      </c>
      <c r="AL45" s="51" t="s">
        <v>24</v>
      </c>
      <c r="AM45" s="51" t="s">
        <v>24</v>
      </c>
      <c r="AN45" s="51" t="s">
        <v>24</v>
      </c>
      <c r="AO45" s="51" t="s">
        <v>24</v>
      </c>
    </row>
    <row r="46" spans="1:41" ht="15">
      <c r="A46" s="225">
        <v>38</v>
      </c>
      <c r="B46" s="304" t="s">
        <v>62</v>
      </c>
      <c r="C46" s="304"/>
      <c r="D46" s="305" t="s">
        <v>63</v>
      </c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  <c r="AN46" s="306"/>
      <c r="AO46" s="307"/>
    </row>
    <row r="47" spans="1:41" ht="194.25" customHeight="1">
      <c r="A47" s="225">
        <v>39</v>
      </c>
      <c r="B47" s="289" t="s">
        <v>64</v>
      </c>
      <c r="C47" s="289"/>
      <c r="D47" s="120" t="s">
        <v>65</v>
      </c>
      <c r="E47" s="217" t="s">
        <v>265</v>
      </c>
      <c r="F47" s="215" t="s">
        <v>89</v>
      </c>
      <c r="G47" s="225" t="s">
        <v>24</v>
      </c>
      <c r="H47" s="225" t="s">
        <v>24</v>
      </c>
      <c r="I47" s="225" t="s">
        <v>24</v>
      </c>
      <c r="J47" s="225" t="s">
        <v>24</v>
      </c>
      <c r="K47" s="225" t="s">
        <v>24</v>
      </c>
      <c r="L47" s="225" t="s">
        <v>24</v>
      </c>
      <c r="M47" s="225" t="s">
        <v>24</v>
      </c>
      <c r="N47" s="225" t="s">
        <v>24</v>
      </c>
      <c r="O47" s="225" t="s">
        <v>24</v>
      </c>
      <c r="P47" s="225" t="s">
        <v>24</v>
      </c>
      <c r="Q47" s="227" t="s">
        <v>24</v>
      </c>
      <c r="R47" s="227" t="s">
        <v>24</v>
      </c>
      <c r="S47" s="227" t="s">
        <v>24</v>
      </c>
      <c r="T47" s="227" t="s">
        <v>24</v>
      </c>
      <c r="U47" s="227" t="s">
        <v>24</v>
      </c>
      <c r="V47" s="225" t="s">
        <v>24</v>
      </c>
      <c r="W47" s="225" t="s">
        <v>24</v>
      </c>
      <c r="X47" s="225" t="s">
        <v>24</v>
      </c>
      <c r="Y47" s="225" t="s">
        <v>24</v>
      </c>
      <c r="Z47" s="225" t="s">
        <v>24</v>
      </c>
      <c r="AA47" s="225" t="s">
        <v>24</v>
      </c>
      <c r="AB47" s="225" t="s">
        <v>24</v>
      </c>
      <c r="AC47" s="225" t="s">
        <v>24</v>
      </c>
      <c r="AD47" s="225" t="s">
        <v>24</v>
      </c>
      <c r="AE47" s="225" t="s">
        <v>24</v>
      </c>
      <c r="AF47" s="225" t="s">
        <v>24</v>
      </c>
      <c r="AG47" s="225" t="s">
        <v>24</v>
      </c>
      <c r="AH47" s="225" t="s">
        <v>24</v>
      </c>
      <c r="AI47" s="225" t="s">
        <v>24</v>
      </c>
      <c r="AJ47" s="225" t="s">
        <v>24</v>
      </c>
      <c r="AK47" s="308" t="s">
        <v>146</v>
      </c>
      <c r="AL47" s="309"/>
      <c r="AM47" s="309"/>
      <c r="AN47" s="309"/>
      <c r="AO47" s="310"/>
    </row>
    <row r="48" spans="1:41" ht="158.25" customHeight="1">
      <c r="A48" s="225">
        <v>40</v>
      </c>
      <c r="B48" s="289" t="s">
        <v>67</v>
      </c>
      <c r="C48" s="289"/>
      <c r="D48" s="120" t="s">
        <v>68</v>
      </c>
      <c r="E48" s="217" t="s">
        <v>266</v>
      </c>
      <c r="F48" s="215" t="s">
        <v>89</v>
      </c>
      <c r="G48" s="225" t="s">
        <v>24</v>
      </c>
      <c r="H48" s="225" t="s">
        <v>24</v>
      </c>
      <c r="I48" s="225" t="s">
        <v>24</v>
      </c>
      <c r="J48" s="225" t="s">
        <v>24</v>
      </c>
      <c r="K48" s="225" t="s">
        <v>24</v>
      </c>
      <c r="L48" s="225" t="s">
        <v>24</v>
      </c>
      <c r="M48" s="225" t="s">
        <v>24</v>
      </c>
      <c r="N48" s="225" t="s">
        <v>24</v>
      </c>
      <c r="O48" s="225" t="s">
        <v>24</v>
      </c>
      <c r="P48" s="225" t="s">
        <v>24</v>
      </c>
      <c r="Q48" s="227" t="s">
        <v>24</v>
      </c>
      <c r="R48" s="227" t="s">
        <v>24</v>
      </c>
      <c r="S48" s="227" t="s">
        <v>24</v>
      </c>
      <c r="T48" s="227" t="s">
        <v>24</v>
      </c>
      <c r="U48" s="227" t="s">
        <v>24</v>
      </c>
      <c r="V48" s="225" t="s">
        <v>24</v>
      </c>
      <c r="W48" s="225" t="s">
        <v>24</v>
      </c>
      <c r="X48" s="225" t="s">
        <v>24</v>
      </c>
      <c r="Y48" s="225" t="s">
        <v>24</v>
      </c>
      <c r="Z48" s="225" t="s">
        <v>24</v>
      </c>
      <c r="AA48" s="225" t="s">
        <v>24</v>
      </c>
      <c r="AB48" s="225" t="s">
        <v>24</v>
      </c>
      <c r="AC48" s="225" t="s">
        <v>24</v>
      </c>
      <c r="AD48" s="225" t="s">
        <v>24</v>
      </c>
      <c r="AE48" s="225" t="s">
        <v>24</v>
      </c>
      <c r="AF48" s="225" t="s">
        <v>24</v>
      </c>
      <c r="AG48" s="225" t="s">
        <v>24</v>
      </c>
      <c r="AH48" s="225" t="s">
        <v>24</v>
      </c>
      <c r="AI48" s="225" t="s">
        <v>24</v>
      </c>
      <c r="AJ48" s="225" t="s">
        <v>24</v>
      </c>
      <c r="AK48" s="308" t="s">
        <v>146</v>
      </c>
      <c r="AL48" s="309"/>
      <c r="AM48" s="309"/>
      <c r="AN48" s="309"/>
      <c r="AO48" s="310"/>
    </row>
    <row r="49" spans="1:41" ht="159" customHeight="1">
      <c r="A49" s="225">
        <v>41</v>
      </c>
      <c r="B49" s="289" t="s">
        <v>69</v>
      </c>
      <c r="C49" s="289"/>
      <c r="D49" s="120" t="s">
        <v>70</v>
      </c>
      <c r="E49" s="217" t="s">
        <v>267</v>
      </c>
      <c r="F49" s="215" t="s">
        <v>171</v>
      </c>
      <c r="G49" s="225" t="s">
        <v>24</v>
      </c>
      <c r="H49" s="225" t="s">
        <v>24</v>
      </c>
      <c r="I49" s="225" t="s">
        <v>24</v>
      </c>
      <c r="J49" s="225" t="s">
        <v>24</v>
      </c>
      <c r="K49" s="225" t="s">
        <v>24</v>
      </c>
      <c r="L49" s="225" t="s">
        <v>24</v>
      </c>
      <c r="M49" s="225" t="s">
        <v>24</v>
      </c>
      <c r="N49" s="225" t="s">
        <v>24</v>
      </c>
      <c r="O49" s="225" t="s">
        <v>24</v>
      </c>
      <c r="P49" s="225" t="s">
        <v>24</v>
      </c>
      <c r="Q49" s="227" t="s">
        <v>24</v>
      </c>
      <c r="R49" s="227" t="s">
        <v>24</v>
      </c>
      <c r="S49" s="227" t="s">
        <v>24</v>
      </c>
      <c r="T49" s="227" t="s">
        <v>24</v>
      </c>
      <c r="U49" s="227" t="s">
        <v>24</v>
      </c>
      <c r="V49" s="225" t="s">
        <v>24</v>
      </c>
      <c r="W49" s="225" t="s">
        <v>24</v>
      </c>
      <c r="X49" s="225" t="s">
        <v>24</v>
      </c>
      <c r="Y49" s="225" t="s">
        <v>24</v>
      </c>
      <c r="Z49" s="225" t="s">
        <v>24</v>
      </c>
      <c r="AA49" s="225" t="s">
        <v>24</v>
      </c>
      <c r="AB49" s="225" t="s">
        <v>24</v>
      </c>
      <c r="AC49" s="225" t="s">
        <v>24</v>
      </c>
      <c r="AD49" s="225" t="s">
        <v>24</v>
      </c>
      <c r="AE49" s="225" t="s">
        <v>24</v>
      </c>
      <c r="AF49" s="225" t="s">
        <v>24</v>
      </c>
      <c r="AG49" s="225" t="s">
        <v>24</v>
      </c>
      <c r="AH49" s="225" t="s">
        <v>24</v>
      </c>
      <c r="AI49" s="225" t="s">
        <v>24</v>
      </c>
      <c r="AJ49" s="225" t="s">
        <v>24</v>
      </c>
      <c r="AK49" s="308" t="s">
        <v>146</v>
      </c>
      <c r="AL49" s="309"/>
      <c r="AM49" s="309"/>
      <c r="AN49" s="309"/>
      <c r="AO49" s="310"/>
    </row>
    <row r="50" spans="1:41" ht="15">
      <c r="A50" s="225">
        <v>42</v>
      </c>
      <c r="B50" s="329" t="s">
        <v>71</v>
      </c>
      <c r="C50" s="330"/>
      <c r="D50" s="331"/>
      <c r="E50" s="216"/>
      <c r="F50" s="215"/>
      <c r="G50" s="225" t="s">
        <v>24</v>
      </c>
      <c r="H50" s="225" t="s">
        <v>24</v>
      </c>
      <c r="I50" s="225" t="s">
        <v>24</v>
      </c>
      <c r="J50" s="225" t="s">
        <v>24</v>
      </c>
      <c r="K50" s="225" t="s">
        <v>24</v>
      </c>
      <c r="L50" s="225" t="s">
        <v>24</v>
      </c>
      <c r="M50" s="225" t="s">
        <v>24</v>
      </c>
      <c r="N50" s="225" t="s">
        <v>24</v>
      </c>
      <c r="O50" s="225" t="s">
        <v>24</v>
      </c>
      <c r="P50" s="225" t="s">
        <v>24</v>
      </c>
      <c r="Q50" s="227" t="s">
        <v>24</v>
      </c>
      <c r="R50" s="227" t="s">
        <v>24</v>
      </c>
      <c r="S50" s="227" t="s">
        <v>24</v>
      </c>
      <c r="T50" s="227" t="s">
        <v>24</v>
      </c>
      <c r="U50" s="227" t="s">
        <v>24</v>
      </c>
      <c r="V50" s="225" t="s">
        <v>24</v>
      </c>
      <c r="W50" s="225" t="s">
        <v>24</v>
      </c>
      <c r="X50" s="225" t="s">
        <v>24</v>
      </c>
      <c r="Y50" s="225" t="s">
        <v>24</v>
      </c>
      <c r="Z50" s="225" t="s">
        <v>24</v>
      </c>
      <c r="AA50" s="225" t="s">
        <v>24</v>
      </c>
      <c r="AB50" s="225" t="s">
        <v>24</v>
      </c>
      <c r="AC50" s="225" t="s">
        <v>24</v>
      </c>
      <c r="AD50" s="225" t="s">
        <v>24</v>
      </c>
      <c r="AE50" s="225" t="s">
        <v>24</v>
      </c>
      <c r="AF50" s="225" t="s">
        <v>24</v>
      </c>
      <c r="AG50" s="225" t="s">
        <v>24</v>
      </c>
      <c r="AH50" s="225" t="s">
        <v>24</v>
      </c>
      <c r="AI50" s="225" t="s">
        <v>24</v>
      </c>
      <c r="AJ50" s="225" t="s">
        <v>24</v>
      </c>
      <c r="AK50" s="219" t="s">
        <v>24</v>
      </c>
      <c r="AL50" s="43" t="s">
        <v>24</v>
      </c>
      <c r="AM50" s="43" t="s">
        <v>24</v>
      </c>
      <c r="AN50" s="43" t="s">
        <v>24</v>
      </c>
      <c r="AO50" s="43" t="s">
        <v>24</v>
      </c>
    </row>
    <row r="51" spans="1:41" ht="15">
      <c r="A51" s="225">
        <v>43</v>
      </c>
      <c r="B51" s="293" t="s">
        <v>72</v>
      </c>
      <c r="C51" s="293"/>
      <c r="D51" s="305" t="s">
        <v>268</v>
      </c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306"/>
      <c r="P51" s="306"/>
      <c r="Q51" s="306"/>
      <c r="R51" s="306"/>
      <c r="S51" s="306"/>
      <c r="T51" s="306"/>
      <c r="U51" s="306"/>
      <c r="V51" s="306"/>
      <c r="W51" s="306"/>
      <c r="X51" s="306"/>
      <c r="Y51" s="306"/>
      <c r="Z51" s="306"/>
      <c r="AA51" s="306"/>
      <c r="AB51" s="306"/>
      <c r="AC51" s="306"/>
      <c r="AD51" s="306"/>
      <c r="AE51" s="306"/>
      <c r="AF51" s="306"/>
      <c r="AG51" s="306"/>
      <c r="AH51" s="306"/>
      <c r="AI51" s="306"/>
      <c r="AJ51" s="306"/>
      <c r="AK51" s="306"/>
      <c r="AL51" s="306"/>
      <c r="AM51" s="306"/>
      <c r="AN51" s="306"/>
      <c r="AO51" s="307"/>
    </row>
    <row r="52" spans="1:41" ht="38.25">
      <c r="A52" s="225">
        <v>44</v>
      </c>
      <c r="B52" s="311" t="s">
        <v>88</v>
      </c>
      <c r="C52" s="311"/>
      <c r="D52" s="131" t="s">
        <v>256</v>
      </c>
      <c r="E52" s="300" t="s">
        <v>269</v>
      </c>
      <c r="F52" s="215" t="s">
        <v>89</v>
      </c>
      <c r="G52" s="47">
        <v>10629</v>
      </c>
      <c r="H52" s="47">
        <v>10629</v>
      </c>
      <c r="I52" s="47">
        <v>0</v>
      </c>
      <c r="J52" s="47">
        <v>0</v>
      </c>
      <c r="K52" s="47">
        <v>0</v>
      </c>
      <c r="L52" s="47">
        <f>M52+N52+O52+P52</f>
        <v>9263</v>
      </c>
      <c r="M52" s="47">
        <f>9349-52-34</f>
        <v>9263</v>
      </c>
      <c r="N52" s="47">
        <v>0</v>
      </c>
      <c r="O52" s="47">
        <v>0</v>
      </c>
      <c r="P52" s="47">
        <v>0</v>
      </c>
      <c r="Q52" s="86">
        <f>U52+T52+S52+R52</f>
        <v>15971</v>
      </c>
      <c r="R52" s="86">
        <f>8678-22+7347-32</f>
        <v>15971</v>
      </c>
      <c r="S52" s="86">
        <v>0</v>
      </c>
      <c r="T52" s="86">
        <v>0</v>
      </c>
      <c r="U52" s="86">
        <v>0</v>
      </c>
      <c r="V52" s="86">
        <f>Z52+Y52+X52+W52</f>
        <v>39261.5</v>
      </c>
      <c r="W52" s="47">
        <f>39294.3-32.8</f>
        <v>39261.5</v>
      </c>
      <c r="X52" s="47">
        <v>0</v>
      </c>
      <c r="Y52" s="47">
        <v>0</v>
      </c>
      <c r="Z52" s="47">
        <v>0</v>
      </c>
      <c r="AA52" s="86">
        <f>AE52+AD52+AC52+AB52</f>
        <v>35058</v>
      </c>
      <c r="AB52" s="47">
        <v>35058</v>
      </c>
      <c r="AC52" s="47">
        <v>0</v>
      </c>
      <c r="AD52" s="47">
        <v>0</v>
      </c>
      <c r="AE52" s="47">
        <v>0</v>
      </c>
      <c r="AF52" s="47">
        <f>AG52+AH52+AI52+AJ52</f>
        <v>36142</v>
      </c>
      <c r="AG52" s="48">
        <v>36142</v>
      </c>
      <c r="AH52" s="48">
        <v>0</v>
      </c>
      <c r="AI52" s="48">
        <v>0</v>
      </c>
      <c r="AJ52" s="48">
        <v>0</v>
      </c>
      <c r="AK52" s="69">
        <f>AL52+AM52+AN52+AO52</f>
        <v>146324.5</v>
      </c>
      <c r="AL52" s="125">
        <f>H52+M52+R52+W52+AB52+AG52</f>
        <v>146324.5</v>
      </c>
      <c r="AM52" s="49">
        <f t="shared" ref="AL52:AO64" si="7">I52+N52+S52+X52+AC52+AH52</f>
        <v>0</v>
      </c>
      <c r="AN52" s="49">
        <f t="shared" si="7"/>
        <v>0</v>
      </c>
      <c r="AO52" s="49">
        <f t="shared" si="7"/>
        <v>0</v>
      </c>
    </row>
    <row r="53" spans="1:41" ht="72.75" customHeight="1">
      <c r="A53" s="225">
        <v>45</v>
      </c>
      <c r="B53" s="223"/>
      <c r="C53" s="223"/>
      <c r="D53" s="215"/>
      <c r="E53" s="301"/>
      <c r="F53" s="215" t="s">
        <v>147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f>M53+N53+O53+P53</f>
        <v>613</v>
      </c>
      <c r="M53" s="47">
        <v>613</v>
      </c>
      <c r="N53" s="47">
        <v>0</v>
      </c>
      <c r="O53" s="47">
        <v>0</v>
      </c>
      <c r="P53" s="47">
        <v>0</v>
      </c>
      <c r="Q53" s="86">
        <v>0</v>
      </c>
      <c r="R53" s="86">
        <v>0</v>
      </c>
      <c r="S53" s="86">
        <v>0</v>
      </c>
      <c r="T53" s="86">
        <v>0</v>
      </c>
      <c r="U53" s="86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8">
        <v>0</v>
      </c>
      <c r="AI53" s="48">
        <v>0</v>
      </c>
      <c r="AJ53" s="48">
        <v>0</v>
      </c>
      <c r="AK53" s="69">
        <f>AL53+AM53+AN53+AO53</f>
        <v>613</v>
      </c>
      <c r="AL53" s="125">
        <f t="shared" si="7"/>
        <v>613</v>
      </c>
      <c r="AM53" s="49">
        <v>0</v>
      </c>
      <c r="AN53" s="49">
        <v>0</v>
      </c>
      <c r="AO53" s="49">
        <v>0</v>
      </c>
    </row>
    <row r="54" spans="1:41" ht="72.75" customHeight="1">
      <c r="A54" s="225">
        <v>46</v>
      </c>
      <c r="B54" s="223" t="s">
        <v>242</v>
      </c>
      <c r="C54" s="223" t="s">
        <v>240</v>
      </c>
      <c r="D54" s="215" t="s">
        <v>219</v>
      </c>
      <c r="E54" s="220" t="s">
        <v>240</v>
      </c>
      <c r="F54" s="225" t="s">
        <v>223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86">
        <v>0</v>
      </c>
      <c r="R54" s="86">
        <v>0</v>
      </c>
      <c r="S54" s="86">
        <v>0</v>
      </c>
      <c r="T54" s="86">
        <v>0</v>
      </c>
      <c r="U54" s="86">
        <v>0</v>
      </c>
      <c r="V54" s="47">
        <f>W54+X54+Y54+Z54</f>
        <v>12</v>
      </c>
      <c r="W54" s="47">
        <v>12</v>
      </c>
      <c r="X54" s="47">
        <v>0</v>
      </c>
      <c r="Y54" s="47">
        <v>0</v>
      </c>
      <c r="Z54" s="47">
        <v>0</v>
      </c>
      <c r="AA54" s="47">
        <f>AB54+AC54+AD54+AE54</f>
        <v>11</v>
      </c>
      <c r="AB54" s="47">
        <v>11</v>
      </c>
      <c r="AC54" s="47">
        <v>0</v>
      </c>
      <c r="AD54" s="47">
        <v>0</v>
      </c>
      <c r="AE54" s="47">
        <v>0</v>
      </c>
      <c r="AF54" s="47">
        <f>AG54+AH54+AI54+AJ54</f>
        <v>12</v>
      </c>
      <c r="AG54" s="47">
        <v>12</v>
      </c>
      <c r="AH54" s="48">
        <v>0</v>
      </c>
      <c r="AI54" s="48">
        <v>0</v>
      </c>
      <c r="AJ54" s="48">
        <v>0</v>
      </c>
      <c r="AK54" s="69">
        <f>AL54+AM54+AN54+AO54</f>
        <v>35</v>
      </c>
      <c r="AL54" s="125">
        <f t="shared" si="7"/>
        <v>35</v>
      </c>
      <c r="AM54" s="49">
        <v>0</v>
      </c>
      <c r="AN54" s="49">
        <v>0</v>
      </c>
      <c r="AO54" s="49">
        <v>0</v>
      </c>
    </row>
    <row r="55" spans="1:41" ht="72.75" customHeight="1">
      <c r="A55" s="225">
        <v>47</v>
      </c>
      <c r="B55" s="223" t="s">
        <v>243</v>
      </c>
      <c r="C55" s="223" t="s">
        <v>240</v>
      </c>
      <c r="D55" s="215" t="s">
        <v>220</v>
      </c>
      <c r="E55" s="220" t="s">
        <v>240</v>
      </c>
      <c r="F55" s="225" t="s">
        <v>280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86">
        <v>0</v>
      </c>
      <c r="R55" s="86">
        <v>0</v>
      </c>
      <c r="S55" s="86">
        <v>0</v>
      </c>
      <c r="T55" s="86">
        <v>0</v>
      </c>
      <c r="U55" s="86">
        <v>0</v>
      </c>
      <c r="V55" s="47">
        <f t="shared" ref="V55:V56" si="8">W55+X55+Y55+Z55</f>
        <v>0</v>
      </c>
      <c r="W55" s="47">
        <v>0</v>
      </c>
      <c r="X55" s="47">
        <v>0</v>
      </c>
      <c r="Y55" s="47">
        <v>0</v>
      </c>
      <c r="Z55" s="47">
        <v>0</v>
      </c>
      <c r="AA55" s="47">
        <f t="shared" ref="AA55:AA56" si="9">AB55+AC55+AD55+AE55</f>
        <v>174</v>
      </c>
      <c r="AB55" s="47">
        <v>174</v>
      </c>
      <c r="AC55" s="47">
        <v>0</v>
      </c>
      <c r="AD55" s="47">
        <v>0</v>
      </c>
      <c r="AE55" s="47">
        <v>0</v>
      </c>
      <c r="AF55" s="47">
        <f t="shared" ref="AF55:AF56" si="10">AG55+AH55+AI55+AJ55</f>
        <v>179</v>
      </c>
      <c r="AG55" s="47">
        <v>179</v>
      </c>
      <c r="AH55" s="48">
        <v>0</v>
      </c>
      <c r="AI55" s="48">
        <v>0</v>
      </c>
      <c r="AJ55" s="48">
        <v>0</v>
      </c>
      <c r="AK55" s="69">
        <f t="shared" ref="AK55:AK56" si="11">AL55+AM55+AN55+AO55</f>
        <v>353</v>
      </c>
      <c r="AL55" s="125">
        <f t="shared" si="7"/>
        <v>353</v>
      </c>
      <c r="AM55" s="49">
        <v>0</v>
      </c>
      <c r="AN55" s="49">
        <v>0</v>
      </c>
      <c r="AO55" s="49">
        <v>0</v>
      </c>
    </row>
    <row r="56" spans="1:41" ht="72.75" customHeight="1">
      <c r="A56" s="225">
        <v>48</v>
      </c>
      <c r="B56" s="223" t="s">
        <v>244</v>
      </c>
      <c r="C56" s="223" t="s">
        <v>240</v>
      </c>
      <c r="D56" s="215" t="s">
        <v>234</v>
      </c>
      <c r="E56" s="220" t="s">
        <v>240</v>
      </c>
      <c r="F56" s="225" t="s">
        <v>280</v>
      </c>
      <c r="G56" s="47">
        <v>0</v>
      </c>
      <c r="H56" s="47">
        <v>0</v>
      </c>
      <c r="I56" s="47">
        <v>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47">
        <f t="shared" si="8"/>
        <v>0</v>
      </c>
      <c r="W56" s="47">
        <v>0</v>
      </c>
      <c r="X56" s="47">
        <v>0</v>
      </c>
      <c r="Y56" s="47">
        <v>0</v>
      </c>
      <c r="Z56" s="47">
        <v>0</v>
      </c>
      <c r="AA56" s="47">
        <f t="shared" si="9"/>
        <v>30</v>
      </c>
      <c r="AB56" s="47">
        <v>30</v>
      </c>
      <c r="AC56" s="47">
        <v>0</v>
      </c>
      <c r="AD56" s="47">
        <v>0</v>
      </c>
      <c r="AE56" s="47">
        <v>0</v>
      </c>
      <c r="AF56" s="47">
        <f t="shared" si="10"/>
        <v>31</v>
      </c>
      <c r="AG56" s="47">
        <v>31</v>
      </c>
      <c r="AH56" s="48">
        <v>0</v>
      </c>
      <c r="AI56" s="48">
        <v>0</v>
      </c>
      <c r="AJ56" s="48">
        <v>0</v>
      </c>
      <c r="AK56" s="69">
        <f t="shared" si="11"/>
        <v>61</v>
      </c>
      <c r="AL56" s="125">
        <f t="shared" si="7"/>
        <v>61</v>
      </c>
      <c r="AM56" s="49">
        <v>0</v>
      </c>
      <c r="AN56" s="49">
        <v>0</v>
      </c>
      <c r="AO56" s="49">
        <v>0</v>
      </c>
    </row>
    <row r="57" spans="1:41" ht="15.75" customHeight="1">
      <c r="A57" s="225">
        <v>49</v>
      </c>
      <c r="B57" s="320" t="s">
        <v>75</v>
      </c>
      <c r="C57" s="321"/>
      <c r="D57" s="322"/>
      <c r="E57" s="216"/>
      <c r="F57" s="215"/>
      <c r="G57" s="50">
        <f>G52</f>
        <v>10629</v>
      </c>
      <c r="H57" s="50">
        <f t="shared" ref="H57:AJ57" si="12">H52</f>
        <v>10629</v>
      </c>
      <c r="I57" s="50">
        <f t="shared" si="12"/>
        <v>0</v>
      </c>
      <c r="J57" s="50">
        <f t="shared" si="12"/>
        <v>0</v>
      </c>
      <c r="K57" s="50">
        <f t="shared" si="12"/>
        <v>0</v>
      </c>
      <c r="L57" s="50">
        <f>L52</f>
        <v>9263</v>
      </c>
      <c r="M57" s="50">
        <f>M52</f>
        <v>9263</v>
      </c>
      <c r="N57" s="50">
        <f t="shared" si="12"/>
        <v>0</v>
      </c>
      <c r="O57" s="50">
        <f t="shared" si="12"/>
        <v>0</v>
      </c>
      <c r="P57" s="50">
        <f t="shared" si="12"/>
        <v>0</v>
      </c>
      <c r="Q57" s="87">
        <f t="shared" si="12"/>
        <v>15971</v>
      </c>
      <c r="R57" s="87">
        <f t="shared" si="12"/>
        <v>15971</v>
      </c>
      <c r="S57" s="87">
        <f t="shared" si="12"/>
        <v>0</v>
      </c>
      <c r="T57" s="87">
        <f t="shared" si="12"/>
        <v>0</v>
      </c>
      <c r="U57" s="87">
        <f t="shared" si="12"/>
        <v>0</v>
      </c>
      <c r="V57" s="50">
        <f>V58+V59</f>
        <v>39273.5</v>
      </c>
      <c r="W57" s="50">
        <f>W58+W59</f>
        <v>39273.5</v>
      </c>
      <c r="X57" s="50">
        <f t="shared" si="12"/>
        <v>0</v>
      </c>
      <c r="Y57" s="50">
        <f t="shared" si="12"/>
        <v>0</v>
      </c>
      <c r="Z57" s="50">
        <f t="shared" si="12"/>
        <v>0</v>
      </c>
      <c r="AA57" s="50">
        <f>AA58+AA59</f>
        <v>35273</v>
      </c>
      <c r="AB57" s="50">
        <f>AB58+AB59</f>
        <v>35273</v>
      </c>
      <c r="AC57" s="50">
        <f t="shared" si="12"/>
        <v>0</v>
      </c>
      <c r="AD57" s="50">
        <f t="shared" si="12"/>
        <v>0</v>
      </c>
      <c r="AE57" s="50">
        <f t="shared" si="12"/>
        <v>0</v>
      </c>
      <c r="AF57" s="50">
        <f>AF58+AF59</f>
        <v>36364</v>
      </c>
      <c r="AG57" s="50">
        <f>AG58+AG59</f>
        <v>36364</v>
      </c>
      <c r="AH57" s="50">
        <f t="shared" si="12"/>
        <v>0</v>
      </c>
      <c r="AI57" s="50">
        <f t="shared" si="12"/>
        <v>0</v>
      </c>
      <c r="AJ57" s="50">
        <f t="shared" si="12"/>
        <v>0</v>
      </c>
      <c r="AK57" s="126">
        <f>G57+L57+Q57+V57+AA57+AF57</f>
        <v>146773.5</v>
      </c>
      <c r="AL57" s="126">
        <f>H57+M57+R57+W57+AB57+AG57</f>
        <v>146773.5</v>
      </c>
      <c r="AM57" s="126">
        <f t="shared" si="7"/>
        <v>0</v>
      </c>
      <c r="AN57" s="126">
        <f t="shared" si="7"/>
        <v>0</v>
      </c>
      <c r="AO57" s="126">
        <v>0</v>
      </c>
    </row>
    <row r="58" spans="1:41" ht="17.25" customHeight="1">
      <c r="A58" s="225">
        <v>50</v>
      </c>
      <c r="B58" s="317" t="s">
        <v>270</v>
      </c>
      <c r="C58" s="318"/>
      <c r="D58" s="319"/>
      <c r="E58" s="217"/>
      <c r="F58" s="215" t="s">
        <v>89</v>
      </c>
      <c r="G58" s="51">
        <f>G52</f>
        <v>10629</v>
      </c>
      <c r="H58" s="51">
        <f t="shared" ref="H58:P58" si="13">H52</f>
        <v>10629</v>
      </c>
      <c r="I58" s="51">
        <f t="shared" si="13"/>
        <v>0</v>
      </c>
      <c r="J58" s="51">
        <f t="shared" si="13"/>
        <v>0</v>
      </c>
      <c r="K58" s="51">
        <f t="shared" si="13"/>
        <v>0</v>
      </c>
      <c r="L58" s="51">
        <f t="shared" si="13"/>
        <v>9263</v>
      </c>
      <c r="M58" s="51">
        <f t="shared" si="13"/>
        <v>9263</v>
      </c>
      <c r="N58" s="51">
        <f t="shared" si="13"/>
        <v>0</v>
      </c>
      <c r="O58" s="51">
        <f t="shared" si="13"/>
        <v>0</v>
      </c>
      <c r="P58" s="51">
        <f t="shared" si="13"/>
        <v>0</v>
      </c>
      <c r="Q58" s="51">
        <f>Q52</f>
        <v>15971</v>
      </c>
      <c r="R58" s="51">
        <f>R52</f>
        <v>15971</v>
      </c>
      <c r="S58" s="51">
        <f>S52</f>
        <v>0</v>
      </c>
      <c r="T58" s="51">
        <f t="shared" ref="T58:AJ58" si="14">T52</f>
        <v>0</v>
      </c>
      <c r="U58" s="51">
        <f t="shared" si="14"/>
        <v>0</v>
      </c>
      <c r="V58" s="51">
        <f>V52+V53+V54+V55+V56</f>
        <v>39273.5</v>
      </c>
      <c r="W58" s="51">
        <f>W52+W53+W54+W55+W56</f>
        <v>39273.5</v>
      </c>
      <c r="X58" s="51">
        <f t="shared" si="14"/>
        <v>0</v>
      </c>
      <c r="Y58" s="51">
        <f t="shared" si="14"/>
        <v>0</v>
      </c>
      <c r="Z58" s="51">
        <f t="shared" si="14"/>
        <v>0</v>
      </c>
      <c r="AA58" s="51">
        <f>AA52+AA53+AA54+AA55+AA56</f>
        <v>35273</v>
      </c>
      <c r="AB58" s="51">
        <f>AB52+AB53+AB54+AB55+AB56</f>
        <v>35273</v>
      </c>
      <c r="AC58" s="51">
        <f t="shared" si="14"/>
        <v>0</v>
      </c>
      <c r="AD58" s="51">
        <f t="shared" si="14"/>
        <v>0</v>
      </c>
      <c r="AE58" s="51">
        <f t="shared" si="14"/>
        <v>0</v>
      </c>
      <c r="AF58" s="51">
        <f>AF52+AF53+AF54+AF55+AF56</f>
        <v>36364</v>
      </c>
      <c r="AG58" s="51">
        <f>AG52+AG53+AG54+AG55+AG56</f>
        <v>36364</v>
      </c>
      <c r="AH58" s="51">
        <f t="shared" si="14"/>
        <v>0</v>
      </c>
      <c r="AI58" s="51">
        <f t="shared" si="14"/>
        <v>0</v>
      </c>
      <c r="AJ58" s="51">
        <f t="shared" si="14"/>
        <v>0</v>
      </c>
      <c r="AK58" s="51">
        <f>AK52+AK54+AK55+AK56</f>
        <v>146773.5</v>
      </c>
      <c r="AL58" s="51">
        <f>AL52+AL54+AL55+AL56</f>
        <v>146773.5</v>
      </c>
      <c r="AM58" s="51">
        <f>AM52</f>
        <v>0</v>
      </c>
      <c r="AN58" s="51">
        <f t="shared" ref="AN58:AO58" si="15">AN52</f>
        <v>0</v>
      </c>
      <c r="AO58" s="51">
        <f t="shared" si="15"/>
        <v>0</v>
      </c>
    </row>
    <row r="59" spans="1:41" ht="19.5" customHeight="1">
      <c r="A59" s="225">
        <v>51</v>
      </c>
      <c r="B59" s="297" t="s">
        <v>148</v>
      </c>
      <c r="C59" s="298"/>
      <c r="D59" s="299"/>
      <c r="E59" s="217"/>
      <c r="F59" s="215"/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f>M59+N59+O59+P59</f>
        <v>613</v>
      </c>
      <c r="M59" s="47">
        <v>613</v>
      </c>
      <c r="N59" s="47">
        <v>0</v>
      </c>
      <c r="O59" s="47">
        <v>0</v>
      </c>
      <c r="P59" s="47">
        <v>0</v>
      </c>
      <c r="Q59" s="86">
        <v>0</v>
      </c>
      <c r="R59" s="86">
        <v>0</v>
      </c>
      <c r="S59" s="86">
        <v>0</v>
      </c>
      <c r="T59" s="86">
        <v>0</v>
      </c>
      <c r="U59" s="86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7">
        <v>0</v>
      </c>
      <c r="AG59" s="47">
        <v>0</v>
      </c>
      <c r="AH59" s="48">
        <v>0</v>
      </c>
      <c r="AI59" s="48">
        <v>0</v>
      </c>
      <c r="AJ59" s="48">
        <v>0</v>
      </c>
      <c r="AK59" s="52">
        <f>AK53</f>
        <v>613</v>
      </c>
      <c r="AL59" s="125">
        <f t="shared" si="7"/>
        <v>613</v>
      </c>
      <c r="AM59" s="49">
        <v>0</v>
      </c>
      <c r="AN59" s="49">
        <v>0</v>
      </c>
      <c r="AO59" s="49">
        <v>0</v>
      </c>
    </row>
    <row r="60" spans="1:41" ht="39.75" customHeight="1">
      <c r="A60" s="225">
        <v>52</v>
      </c>
      <c r="B60" s="332" t="s">
        <v>151</v>
      </c>
      <c r="C60" s="333"/>
      <c r="D60" s="334"/>
      <c r="E60" s="218"/>
      <c r="F60" s="218"/>
      <c r="G60" s="50">
        <f t="shared" ref="G60:AO61" si="16">G19+G57</f>
        <v>13279</v>
      </c>
      <c r="H60" s="50">
        <f t="shared" si="16"/>
        <v>13279</v>
      </c>
      <c r="I60" s="50">
        <f t="shared" si="16"/>
        <v>0</v>
      </c>
      <c r="J60" s="50">
        <f t="shared" si="16"/>
        <v>0</v>
      </c>
      <c r="K60" s="50">
        <f t="shared" si="16"/>
        <v>0</v>
      </c>
      <c r="L60" s="50">
        <f t="shared" si="16"/>
        <v>10588</v>
      </c>
      <c r="M60" s="50">
        <f t="shared" si="16"/>
        <v>10588</v>
      </c>
      <c r="N60" s="50">
        <f t="shared" si="16"/>
        <v>0</v>
      </c>
      <c r="O60" s="50">
        <f t="shared" si="16"/>
        <v>0</v>
      </c>
      <c r="P60" s="50">
        <f t="shared" si="16"/>
        <v>0</v>
      </c>
      <c r="Q60" s="50">
        <f t="shared" si="16"/>
        <v>20983</v>
      </c>
      <c r="R60" s="50">
        <f t="shared" si="16"/>
        <v>20983</v>
      </c>
      <c r="S60" s="50">
        <f t="shared" si="16"/>
        <v>0</v>
      </c>
      <c r="T60" s="50">
        <f t="shared" si="16"/>
        <v>0</v>
      </c>
      <c r="U60" s="50">
        <f t="shared" si="16"/>
        <v>0</v>
      </c>
      <c r="V60" s="22">
        <f t="shared" si="16"/>
        <v>68489.5</v>
      </c>
      <c r="W60" s="22">
        <f t="shared" si="16"/>
        <v>68489.5</v>
      </c>
      <c r="X60" s="50">
        <f t="shared" si="16"/>
        <v>0</v>
      </c>
      <c r="Y60" s="50">
        <f t="shared" si="16"/>
        <v>0</v>
      </c>
      <c r="Z60" s="50">
        <f t="shared" si="16"/>
        <v>0</v>
      </c>
      <c r="AA60" s="50">
        <f t="shared" si="16"/>
        <v>36520</v>
      </c>
      <c r="AB60" s="50">
        <f t="shared" si="16"/>
        <v>36520</v>
      </c>
      <c r="AC60" s="50">
        <f t="shared" si="16"/>
        <v>0</v>
      </c>
      <c r="AD60" s="50">
        <f t="shared" si="16"/>
        <v>0</v>
      </c>
      <c r="AE60" s="50">
        <f t="shared" si="16"/>
        <v>0</v>
      </c>
      <c r="AF60" s="50">
        <f t="shared" si="16"/>
        <v>37639</v>
      </c>
      <c r="AG60" s="50">
        <f>AG19+AG57</f>
        <v>37639</v>
      </c>
      <c r="AH60" s="50">
        <f t="shared" si="16"/>
        <v>0</v>
      </c>
      <c r="AI60" s="50">
        <f t="shared" si="16"/>
        <v>0</v>
      </c>
      <c r="AJ60" s="50">
        <f t="shared" si="16"/>
        <v>0</v>
      </c>
      <c r="AK60" s="22">
        <f t="shared" si="16"/>
        <v>187498.5</v>
      </c>
      <c r="AL60" s="22">
        <f>AL19+AL57</f>
        <v>187498.5</v>
      </c>
      <c r="AM60" s="50">
        <f t="shared" si="16"/>
        <v>0</v>
      </c>
      <c r="AN60" s="50">
        <f t="shared" si="16"/>
        <v>0</v>
      </c>
      <c r="AO60" s="50">
        <f t="shared" si="16"/>
        <v>0</v>
      </c>
    </row>
    <row r="61" spans="1:41" ht="15.75" customHeight="1">
      <c r="A61" s="225">
        <v>53</v>
      </c>
      <c r="B61" s="317" t="s">
        <v>271</v>
      </c>
      <c r="C61" s="318"/>
      <c r="D61" s="319"/>
      <c r="E61" s="217"/>
      <c r="F61" s="218"/>
      <c r="G61" s="51">
        <f t="shared" si="16"/>
        <v>11629</v>
      </c>
      <c r="H61" s="51">
        <f t="shared" si="16"/>
        <v>11629</v>
      </c>
      <c r="I61" s="51">
        <f t="shared" si="16"/>
        <v>0</v>
      </c>
      <c r="J61" s="51">
        <f t="shared" si="16"/>
        <v>0</v>
      </c>
      <c r="K61" s="51">
        <f t="shared" si="16"/>
        <v>0</v>
      </c>
      <c r="L61" s="51">
        <f t="shared" si="16"/>
        <v>9263</v>
      </c>
      <c r="M61" s="51">
        <f t="shared" si="16"/>
        <v>9263</v>
      </c>
      <c r="N61" s="51">
        <f t="shared" si="16"/>
        <v>0</v>
      </c>
      <c r="O61" s="51">
        <f t="shared" si="16"/>
        <v>0</v>
      </c>
      <c r="P61" s="51">
        <f t="shared" si="16"/>
        <v>0</v>
      </c>
      <c r="Q61" s="51">
        <f t="shared" si="16"/>
        <v>19658</v>
      </c>
      <c r="R61" s="51">
        <f t="shared" si="16"/>
        <v>19658</v>
      </c>
      <c r="S61" s="51">
        <f t="shared" si="16"/>
        <v>0</v>
      </c>
      <c r="T61" s="51">
        <f t="shared" si="16"/>
        <v>0</v>
      </c>
      <c r="U61" s="51">
        <f t="shared" si="16"/>
        <v>0</v>
      </c>
      <c r="V61" s="31">
        <f t="shared" si="16"/>
        <v>67214.5</v>
      </c>
      <c r="W61" s="31">
        <f t="shared" si="16"/>
        <v>67214.5</v>
      </c>
      <c r="X61" s="51">
        <f t="shared" si="16"/>
        <v>0</v>
      </c>
      <c r="Y61" s="51">
        <f t="shared" si="16"/>
        <v>0</v>
      </c>
      <c r="Z61" s="51">
        <f t="shared" si="16"/>
        <v>0</v>
      </c>
      <c r="AA61" s="51">
        <f t="shared" si="16"/>
        <v>35273</v>
      </c>
      <c r="AB61" s="51">
        <f t="shared" si="16"/>
        <v>35273</v>
      </c>
      <c r="AC61" s="51">
        <f t="shared" si="16"/>
        <v>0</v>
      </c>
      <c r="AD61" s="51">
        <f t="shared" si="16"/>
        <v>0</v>
      </c>
      <c r="AE61" s="51">
        <f t="shared" si="16"/>
        <v>0</v>
      </c>
      <c r="AF61" s="51">
        <f t="shared" si="16"/>
        <v>36364</v>
      </c>
      <c r="AG61" s="51">
        <f t="shared" si="16"/>
        <v>36364</v>
      </c>
      <c r="AH61" s="51">
        <f t="shared" si="16"/>
        <v>0</v>
      </c>
      <c r="AI61" s="51">
        <f t="shared" si="16"/>
        <v>0</v>
      </c>
      <c r="AJ61" s="51">
        <f t="shared" si="16"/>
        <v>0</v>
      </c>
      <c r="AK61" s="31">
        <f t="shared" si="16"/>
        <v>179401.5</v>
      </c>
      <c r="AL61" s="31">
        <f>AL20+AL58</f>
        <v>179401.5</v>
      </c>
      <c r="AM61" s="51">
        <f t="shared" si="16"/>
        <v>0</v>
      </c>
      <c r="AN61" s="51">
        <f t="shared" si="16"/>
        <v>0</v>
      </c>
      <c r="AO61" s="51">
        <f t="shared" si="16"/>
        <v>0</v>
      </c>
    </row>
    <row r="62" spans="1:41" ht="15" customHeight="1">
      <c r="A62" s="225">
        <v>54</v>
      </c>
      <c r="B62" s="323" t="s">
        <v>272</v>
      </c>
      <c r="C62" s="324"/>
      <c r="D62" s="325"/>
      <c r="E62" s="215"/>
      <c r="F62" s="218"/>
      <c r="G62" s="51">
        <f>G21</f>
        <v>650</v>
      </c>
      <c r="H62" s="51">
        <f t="shared" ref="H62:AL64" si="17">H21</f>
        <v>650</v>
      </c>
      <c r="I62" s="51">
        <f t="shared" si="17"/>
        <v>0</v>
      </c>
      <c r="J62" s="51">
        <f t="shared" si="17"/>
        <v>0</v>
      </c>
      <c r="K62" s="51">
        <f t="shared" si="17"/>
        <v>0</v>
      </c>
      <c r="L62" s="51">
        <f t="shared" si="17"/>
        <v>325</v>
      </c>
      <c r="M62" s="51">
        <f t="shared" si="17"/>
        <v>325</v>
      </c>
      <c r="N62" s="51">
        <f t="shared" si="17"/>
        <v>0</v>
      </c>
      <c r="O62" s="51">
        <f t="shared" si="17"/>
        <v>0</v>
      </c>
      <c r="P62" s="51">
        <f t="shared" si="17"/>
        <v>0</v>
      </c>
      <c r="Q62" s="88">
        <f t="shared" si="17"/>
        <v>325</v>
      </c>
      <c r="R62" s="88">
        <f t="shared" si="17"/>
        <v>325</v>
      </c>
      <c r="S62" s="88">
        <f t="shared" si="17"/>
        <v>0</v>
      </c>
      <c r="T62" s="88">
        <f t="shared" si="17"/>
        <v>0</v>
      </c>
      <c r="U62" s="88">
        <f t="shared" si="17"/>
        <v>0</v>
      </c>
      <c r="V62" s="51">
        <f t="shared" si="17"/>
        <v>325</v>
      </c>
      <c r="W62" s="51">
        <f t="shared" si="17"/>
        <v>325</v>
      </c>
      <c r="X62" s="51">
        <f t="shared" si="17"/>
        <v>0</v>
      </c>
      <c r="Y62" s="51">
        <f t="shared" si="17"/>
        <v>0</v>
      </c>
      <c r="Z62" s="51">
        <f t="shared" si="17"/>
        <v>0</v>
      </c>
      <c r="AA62" s="51">
        <f t="shared" si="17"/>
        <v>325</v>
      </c>
      <c r="AB62" s="51">
        <f t="shared" si="17"/>
        <v>325</v>
      </c>
      <c r="AC62" s="51">
        <f t="shared" si="17"/>
        <v>0</v>
      </c>
      <c r="AD62" s="51">
        <f t="shared" si="17"/>
        <v>0</v>
      </c>
      <c r="AE62" s="51">
        <f t="shared" si="17"/>
        <v>0</v>
      </c>
      <c r="AF62" s="51">
        <f t="shared" si="17"/>
        <v>325</v>
      </c>
      <c r="AG62" s="51">
        <f t="shared" si="17"/>
        <v>325</v>
      </c>
      <c r="AH62" s="51">
        <f t="shared" si="17"/>
        <v>0</v>
      </c>
      <c r="AI62" s="51">
        <f t="shared" si="17"/>
        <v>0</v>
      </c>
      <c r="AJ62" s="51">
        <f t="shared" si="17"/>
        <v>0</v>
      </c>
      <c r="AK62" s="52">
        <f t="shared" si="17"/>
        <v>2275</v>
      </c>
      <c r="AL62" s="52">
        <f t="shared" si="17"/>
        <v>2275</v>
      </c>
      <c r="AM62" s="49">
        <f t="shared" si="7"/>
        <v>0</v>
      </c>
      <c r="AN62" s="49">
        <f t="shared" si="7"/>
        <v>0</v>
      </c>
      <c r="AO62" s="49">
        <f t="shared" si="7"/>
        <v>0</v>
      </c>
    </row>
    <row r="63" spans="1:41" ht="15">
      <c r="A63" s="225">
        <v>55</v>
      </c>
      <c r="B63" s="323" t="s">
        <v>273</v>
      </c>
      <c r="C63" s="324"/>
      <c r="D63" s="325"/>
      <c r="E63" s="215"/>
      <c r="F63" s="218"/>
      <c r="G63" s="51">
        <f>G22</f>
        <v>0</v>
      </c>
      <c r="H63" s="51">
        <f t="shared" si="17"/>
        <v>0</v>
      </c>
      <c r="I63" s="51">
        <f t="shared" si="17"/>
        <v>0</v>
      </c>
      <c r="J63" s="51">
        <f t="shared" si="17"/>
        <v>0</v>
      </c>
      <c r="K63" s="51">
        <f t="shared" si="17"/>
        <v>0</v>
      </c>
      <c r="L63" s="51">
        <f t="shared" si="17"/>
        <v>0</v>
      </c>
      <c r="M63" s="51">
        <f t="shared" si="17"/>
        <v>0</v>
      </c>
      <c r="N63" s="51">
        <f t="shared" si="17"/>
        <v>0</v>
      </c>
      <c r="O63" s="51">
        <f t="shared" si="17"/>
        <v>0</v>
      </c>
      <c r="P63" s="51">
        <f t="shared" si="17"/>
        <v>0</v>
      </c>
      <c r="Q63" s="88">
        <f t="shared" si="17"/>
        <v>0</v>
      </c>
      <c r="R63" s="88">
        <f t="shared" si="17"/>
        <v>0</v>
      </c>
      <c r="S63" s="88">
        <f t="shared" si="17"/>
        <v>0</v>
      </c>
      <c r="T63" s="88">
        <f t="shared" si="17"/>
        <v>0</v>
      </c>
      <c r="U63" s="88">
        <f t="shared" si="17"/>
        <v>0</v>
      </c>
      <c r="V63" s="51">
        <f t="shared" si="17"/>
        <v>0</v>
      </c>
      <c r="W63" s="51">
        <f t="shared" si="17"/>
        <v>0</v>
      </c>
      <c r="X63" s="51">
        <f t="shared" si="17"/>
        <v>0</v>
      </c>
      <c r="Y63" s="51">
        <f t="shared" si="17"/>
        <v>0</v>
      </c>
      <c r="Z63" s="51">
        <f t="shared" si="17"/>
        <v>0</v>
      </c>
      <c r="AA63" s="51">
        <f t="shared" si="17"/>
        <v>0</v>
      </c>
      <c r="AB63" s="51">
        <f t="shared" si="17"/>
        <v>0</v>
      </c>
      <c r="AC63" s="51">
        <f t="shared" si="17"/>
        <v>0</v>
      </c>
      <c r="AD63" s="51">
        <f t="shared" si="17"/>
        <v>0</v>
      </c>
      <c r="AE63" s="51">
        <f t="shared" si="17"/>
        <v>0</v>
      </c>
      <c r="AF63" s="51">
        <f t="shared" si="17"/>
        <v>0</v>
      </c>
      <c r="AG63" s="51">
        <f t="shared" si="17"/>
        <v>0</v>
      </c>
      <c r="AH63" s="51">
        <f t="shared" si="17"/>
        <v>0</v>
      </c>
      <c r="AI63" s="51">
        <f t="shared" si="17"/>
        <v>0</v>
      </c>
      <c r="AJ63" s="51">
        <f t="shared" si="17"/>
        <v>0</v>
      </c>
      <c r="AK63" s="52">
        <f t="shared" si="17"/>
        <v>0</v>
      </c>
      <c r="AL63" s="119">
        <f t="shared" si="7"/>
        <v>0</v>
      </c>
      <c r="AM63" s="49">
        <f t="shared" si="7"/>
        <v>0</v>
      </c>
      <c r="AN63" s="49">
        <f t="shared" si="7"/>
        <v>0</v>
      </c>
      <c r="AO63" s="49">
        <f t="shared" si="7"/>
        <v>0</v>
      </c>
    </row>
    <row r="64" spans="1:41" ht="15">
      <c r="A64" s="225">
        <v>56</v>
      </c>
      <c r="B64" s="323" t="s">
        <v>274</v>
      </c>
      <c r="C64" s="324"/>
      <c r="D64" s="325"/>
      <c r="E64" s="215"/>
      <c r="F64" s="218"/>
      <c r="G64" s="51">
        <f>G23</f>
        <v>1000</v>
      </c>
      <c r="H64" s="51">
        <f t="shared" si="17"/>
        <v>1000</v>
      </c>
      <c r="I64" s="51">
        <f t="shared" si="17"/>
        <v>0</v>
      </c>
      <c r="J64" s="51">
        <f t="shared" si="17"/>
        <v>0</v>
      </c>
      <c r="K64" s="51">
        <f t="shared" si="17"/>
        <v>0</v>
      </c>
      <c r="L64" s="51">
        <f t="shared" si="17"/>
        <v>1000</v>
      </c>
      <c r="M64" s="51">
        <f t="shared" si="17"/>
        <v>1000</v>
      </c>
      <c r="N64" s="51">
        <f t="shared" si="17"/>
        <v>0</v>
      </c>
      <c r="O64" s="51">
        <f t="shared" si="17"/>
        <v>0</v>
      </c>
      <c r="P64" s="51">
        <f t="shared" si="17"/>
        <v>0</v>
      </c>
      <c r="Q64" s="88">
        <f t="shared" si="17"/>
        <v>1000</v>
      </c>
      <c r="R64" s="88">
        <f t="shared" si="17"/>
        <v>1000</v>
      </c>
      <c r="S64" s="88">
        <f t="shared" si="17"/>
        <v>0</v>
      </c>
      <c r="T64" s="88">
        <f t="shared" si="17"/>
        <v>0</v>
      </c>
      <c r="U64" s="88">
        <f t="shared" si="17"/>
        <v>0</v>
      </c>
      <c r="V64" s="88">
        <f>V23</f>
        <v>950</v>
      </c>
      <c r="W64" s="88">
        <f>W23</f>
        <v>950</v>
      </c>
      <c r="X64" s="51">
        <f t="shared" si="17"/>
        <v>0</v>
      </c>
      <c r="Y64" s="51">
        <f t="shared" si="17"/>
        <v>0</v>
      </c>
      <c r="Z64" s="51">
        <f t="shared" si="17"/>
        <v>0</v>
      </c>
      <c r="AA64" s="88">
        <f>AA23</f>
        <v>922</v>
      </c>
      <c r="AB64" s="88">
        <f>AB23</f>
        <v>922</v>
      </c>
      <c r="AC64" s="51">
        <f t="shared" si="17"/>
        <v>0</v>
      </c>
      <c r="AD64" s="51">
        <f t="shared" si="17"/>
        <v>0</v>
      </c>
      <c r="AE64" s="51">
        <f t="shared" si="17"/>
        <v>0</v>
      </c>
      <c r="AF64" s="88">
        <f>AF23</f>
        <v>950</v>
      </c>
      <c r="AG64" s="88">
        <f>AG23</f>
        <v>950</v>
      </c>
      <c r="AH64" s="51">
        <f t="shared" si="17"/>
        <v>0</v>
      </c>
      <c r="AI64" s="51">
        <f t="shared" si="17"/>
        <v>0</v>
      </c>
      <c r="AJ64" s="51">
        <f t="shared" si="17"/>
        <v>0</v>
      </c>
      <c r="AK64" s="183">
        <f>AK23</f>
        <v>5822</v>
      </c>
      <c r="AL64" s="183">
        <f>AL23</f>
        <v>5822</v>
      </c>
      <c r="AM64" s="49">
        <f t="shared" si="7"/>
        <v>0</v>
      </c>
      <c r="AN64" s="49">
        <f t="shared" si="7"/>
        <v>0</v>
      </c>
      <c r="AO64" s="49">
        <f t="shared" si="7"/>
        <v>0</v>
      </c>
    </row>
    <row r="65" spans="1:41" ht="18" customHeight="1">
      <c r="A65" s="225">
        <v>57</v>
      </c>
      <c r="B65" s="297" t="s">
        <v>275</v>
      </c>
      <c r="C65" s="298"/>
      <c r="D65" s="299"/>
      <c r="E65" s="215"/>
      <c r="F65" s="215"/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613</v>
      </c>
      <c r="M65" s="51">
        <v>613</v>
      </c>
      <c r="N65" s="51">
        <v>0</v>
      </c>
      <c r="O65" s="51">
        <v>0</v>
      </c>
      <c r="P65" s="51">
        <v>0</v>
      </c>
      <c r="Q65" s="88">
        <v>0</v>
      </c>
      <c r="R65" s="88">
        <v>0</v>
      </c>
      <c r="S65" s="88">
        <v>0</v>
      </c>
      <c r="T65" s="88">
        <v>0</v>
      </c>
      <c r="U65" s="88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2">
        <v>613</v>
      </c>
      <c r="AL65" s="119">
        <v>613</v>
      </c>
      <c r="AM65" s="119">
        <v>0</v>
      </c>
      <c r="AN65" s="119">
        <v>0</v>
      </c>
      <c r="AO65" s="119">
        <v>0</v>
      </c>
    </row>
    <row r="66" spans="1:41" s="56" customFormat="1" ht="37.5" customHeight="1">
      <c r="A66" s="225">
        <v>58</v>
      </c>
      <c r="B66" s="335" t="s">
        <v>149</v>
      </c>
      <c r="C66" s="336"/>
      <c r="D66" s="337"/>
      <c r="E66" s="218"/>
      <c r="F66" s="218"/>
      <c r="G66" s="50">
        <v>13279</v>
      </c>
      <c r="H66" s="50">
        <v>13279</v>
      </c>
      <c r="I66" s="50" t="s">
        <v>24</v>
      </c>
      <c r="J66" s="50" t="s">
        <v>24</v>
      </c>
      <c r="K66" s="50" t="s">
        <v>24</v>
      </c>
      <c r="L66" s="50">
        <f>L60+L59</f>
        <v>11201</v>
      </c>
      <c r="M66" s="50">
        <f>M60+M59</f>
        <v>11201</v>
      </c>
      <c r="N66" s="50" t="s">
        <v>24</v>
      </c>
      <c r="O66" s="50" t="s">
        <v>24</v>
      </c>
      <c r="P66" s="50" t="s">
        <v>24</v>
      </c>
      <c r="Q66" s="87">
        <f>Q60+Q65</f>
        <v>20983</v>
      </c>
      <c r="R66" s="87">
        <f>R60+R65</f>
        <v>20983</v>
      </c>
      <c r="S66" s="87" t="s">
        <v>24</v>
      </c>
      <c r="T66" s="87" t="s">
        <v>24</v>
      </c>
      <c r="U66" s="87" t="s">
        <v>24</v>
      </c>
      <c r="V66" s="22">
        <f>V61+V62+V64</f>
        <v>68489.5</v>
      </c>
      <c r="W66" s="22">
        <f>W61+W62+W64</f>
        <v>68489.5</v>
      </c>
      <c r="X66" s="50" t="s">
        <v>24</v>
      </c>
      <c r="Y66" s="50" t="s">
        <v>24</v>
      </c>
      <c r="Z66" s="50" t="s">
        <v>24</v>
      </c>
      <c r="AA66" s="50">
        <f>AA61+AA62+AA64</f>
        <v>36520</v>
      </c>
      <c r="AB66" s="50">
        <f>AB61+AB62+AB64</f>
        <v>36520</v>
      </c>
      <c r="AC66" s="50" t="s">
        <v>24</v>
      </c>
      <c r="AD66" s="50" t="s">
        <v>24</v>
      </c>
      <c r="AE66" s="50" t="s">
        <v>24</v>
      </c>
      <c r="AF66" s="50">
        <f>AF61+AF62+AF64</f>
        <v>37639</v>
      </c>
      <c r="AG66" s="50">
        <f>AG61+AG62+AG64</f>
        <v>37639</v>
      </c>
      <c r="AH66" s="50" t="s">
        <v>24</v>
      </c>
      <c r="AI66" s="50" t="s">
        <v>24</v>
      </c>
      <c r="AJ66" s="50" t="s">
        <v>24</v>
      </c>
      <c r="AK66" s="50" t="s">
        <v>131</v>
      </c>
      <c r="AL66" s="50" t="s">
        <v>131</v>
      </c>
      <c r="AM66" s="50" t="s">
        <v>131</v>
      </c>
      <c r="AN66" s="50" t="s">
        <v>131</v>
      </c>
      <c r="AO66" s="50" t="s">
        <v>131</v>
      </c>
    </row>
    <row r="67" spans="1:41" ht="15" customHeight="1">
      <c r="A67" s="338" t="s">
        <v>209</v>
      </c>
      <c r="B67" s="338"/>
      <c r="C67" s="338"/>
      <c r="D67" s="338"/>
      <c r="E67" s="338"/>
      <c r="F67" s="338"/>
      <c r="G67" s="338"/>
      <c r="H67" s="338"/>
      <c r="I67" s="338"/>
      <c r="J67" s="338"/>
      <c r="K67" s="338"/>
      <c r="L67" s="338"/>
      <c r="M67" s="338"/>
      <c r="N67" s="338"/>
      <c r="O67" s="338"/>
      <c r="P67" s="338"/>
      <c r="Q67" s="338"/>
      <c r="R67" s="338"/>
      <c r="S67" s="338"/>
      <c r="T67" s="338"/>
      <c r="U67" s="338"/>
      <c r="V67" s="338"/>
      <c r="W67" s="338"/>
      <c r="X67" s="338"/>
      <c r="Y67" s="338"/>
      <c r="Z67" s="338"/>
      <c r="AA67" s="338"/>
      <c r="AB67" s="338"/>
      <c r="AC67" s="338"/>
      <c r="AD67" s="338"/>
      <c r="AE67" s="338"/>
      <c r="AF67" s="338"/>
      <c r="AG67" s="338"/>
      <c r="AH67" s="338"/>
      <c r="AI67" s="338"/>
      <c r="AJ67" s="338"/>
      <c r="AK67" s="338"/>
    </row>
    <row r="68" spans="1:41" s="42" customFormat="1" ht="15" customHeight="1">
      <c r="A68" s="288" t="s">
        <v>164</v>
      </c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</row>
    <row r="69" spans="1:41" s="42" customFormat="1" ht="15" customHeight="1">
      <c r="A69" s="288" t="s">
        <v>210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</row>
    <row r="70" spans="1:41" s="42" customFormat="1" ht="15" customHeight="1">
      <c r="A70" s="288" t="s">
        <v>211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</row>
    <row r="71" spans="1:41" s="42" customFormat="1" ht="15" customHeight="1">
      <c r="A71" s="288" t="s">
        <v>212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</row>
    <row r="72" spans="1:41" s="42" customFormat="1" ht="15" customHeight="1">
      <c r="A72" s="288" t="s">
        <v>213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</row>
    <row r="73" spans="1:41" s="42" customFormat="1" ht="15" customHeight="1">
      <c r="A73" s="288" t="s">
        <v>214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</row>
    <row r="74" spans="1:41" s="42" customFormat="1" ht="15" customHeight="1">
      <c r="A74" s="288" t="s">
        <v>215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</row>
    <row r="75" spans="1:41" s="42" customFormat="1" ht="15" customHeight="1">
      <c r="A75" s="288" t="s">
        <v>216</v>
      </c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  <c r="AK75" s="288"/>
    </row>
    <row r="76" spans="1:41" s="42" customFormat="1" ht="15" customHeight="1">
      <c r="A76" s="288" t="s">
        <v>217</v>
      </c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</row>
    <row r="77" spans="1:41" s="42" customFormat="1" ht="15" customHeight="1">
      <c r="A77" s="288" t="s">
        <v>230</v>
      </c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  <c r="AE77" s="288"/>
      <c r="AF77" s="288"/>
      <c r="AG77" s="288"/>
      <c r="AH77" s="288"/>
      <c r="AI77" s="288"/>
      <c r="AJ77" s="288"/>
      <c r="AK77" s="288"/>
    </row>
    <row r="78" spans="1:41" s="42" customFormat="1" ht="15">
      <c r="A78" s="147"/>
      <c r="B78" s="287"/>
      <c r="C78" s="287"/>
      <c r="D78" s="287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  <c r="Z78" s="287"/>
      <c r="AA78" s="287"/>
      <c r="AB78" s="287"/>
      <c r="AC78" s="287"/>
      <c r="AD78" s="287"/>
      <c r="AE78" s="287"/>
      <c r="AF78" s="287"/>
      <c r="AG78" s="287"/>
      <c r="AH78" s="287"/>
      <c r="AI78" s="287"/>
      <c r="AJ78" s="287"/>
      <c r="AK78" s="287"/>
    </row>
    <row r="79" spans="1:41" s="42" customFormat="1" ht="15">
      <c r="A79" s="147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  <c r="AE79" s="288"/>
      <c r="AF79" s="288"/>
      <c r="AG79" s="288"/>
      <c r="AH79" s="288"/>
      <c r="AI79" s="288"/>
      <c r="AJ79" s="288"/>
      <c r="AK79" s="288"/>
    </row>
  </sheetData>
  <mergeCells count="108"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  <mergeCell ref="AK6:AO6"/>
    <mergeCell ref="B8:C8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B18:C18"/>
    <mergeCell ref="B19:D19"/>
    <mergeCell ref="B20:D20"/>
    <mergeCell ref="B21:D21"/>
    <mergeCell ref="B22:D22"/>
    <mergeCell ref="B23:D23"/>
    <mergeCell ref="B12:C12"/>
    <mergeCell ref="B13:C13"/>
    <mergeCell ref="B14:C14"/>
    <mergeCell ref="B15:C15"/>
    <mergeCell ref="B16:C16"/>
    <mergeCell ref="B17:C17"/>
    <mergeCell ref="B27:C27"/>
    <mergeCell ref="AK27:AO27"/>
    <mergeCell ref="B28:C28"/>
    <mergeCell ref="AK28:AO28"/>
    <mergeCell ref="B29:C29"/>
    <mergeCell ref="AK29:AO29"/>
    <mergeCell ref="B24:C24"/>
    <mergeCell ref="D24:AO24"/>
    <mergeCell ref="B25:C25"/>
    <mergeCell ref="AK25:AO25"/>
    <mergeCell ref="B26:C26"/>
    <mergeCell ref="AK26:AO26"/>
    <mergeCell ref="B34:D34"/>
    <mergeCell ref="C35:AO35"/>
    <mergeCell ref="C36:D36"/>
    <mergeCell ref="AK36:AO36"/>
    <mergeCell ref="C37:D37"/>
    <mergeCell ref="AK37:AO37"/>
    <mergeCell ref="B30:D30"/>
    <mergeCell ref="C31:AO31"/>
    <mergeCell ref="C32:D32"/>
    <mergeCell ref="AK32:AO32"/>
    <mergeCell ref="C33:D33"/>
    <mergeCell ref="AK33:AO33"/>
    <mergeCell ref="B42:C42"/>
    <mergeCell ref="AK42:AO42"/>
    <mergeCell ref="B43:C43"/>
    <mergeCell ref="AK43:AO43"/>
    <mergeCell ref="B44:C44"/>
    <mergeCell ref="AK44:AO44"/>
    <mergeCell ref="C38:D38"/>
    <mergeCell ref="AK38:AO38"/>
    <mergeCell ref="B39:D39"/>
    <mergeCell ref="B40:C40"/>
    <mergeCell ref="D40:AO40"/>
    <mergeCell ref="B41:C41"/>
    <mergeCell ref="AK41:AO41"/>
    <mergeCell ref="B49:C49"/>
    <mergeCell ref="AK49:AO49"/>
    <mergeCell ref="B50:D50"/>
    <mergeCell ref="B51:C51"/>
    <mergeCell ref="D51:AO51"/>
    <mergeCell ref="B52:C52"/>
    <mergeCell ref="E52:E53"/>
    <mergeCell ref="B45:D45"/>
    <mergeCell ref="B46:C46"/>
    <mergeCell ref="D46:AO46"/>
    <mergeCell ref="B47:C47"/>
    <mergeCell ref="AK47:AO47"/>
    <mergeCell ref="B48:C48"/>
    <mergeCell ref="AK48:AO48"/>
    <mergeCell ref="B63:D63"/>
    <mergeCell ref="B64:D64"/>
    <mergeCell ref="B65:D65"/>
    <mergeCell ref="B66:D66"/>
    <mergeCell ref="A67:AK67"/>
    <mergeCell ref="A68:AK68"/>
    <mergeCell ref="B57:D57"/>
    <mergeCell ref="B58:D58"/>
    <mergeCell ref="B59:D59"/>
    <mergeCell ref="B60:D60"/>
    <mergeCell ref="B61:D61"/>
    <mergeCell ref="B62:D62"/>
    <mergeCell ref="A75:AK75"/>
    <mergeCell ref="A76:AK76"/>
    <mergeCell ref="A77:AK77"/>
    <mergeCell ref="B78:AK78"/>
    <mergeCell ref="B79:AK79"/>
    <mergeCell ref="A69:AK69"/>
    <mergeCell ref="A70:AK70"/>
    <mergeCell ref="A71:AK71"/>
    <mergeCell ref="A72:AK72"/>
    <mergeCell ref="A73:AK73"/>
    <mergeCell ref="A74:AK74"/>
  </mergeCells>
  <hyperlinks>
    <hyperlink ref="B19" location="Par483" display="Par483"/>
    <hyperlink ref="B30" location="Par534" display="Par534"/>
    <hyperlink ref="B34" location="Par534" display="Par534"/>
    <hyperlink ref="B39" location="Par642" display="Par642"/>
    <hyperlink ref="B45" location="Par722" display="Par722"/>
    <hyperlink ref="B50" location="Par767" display="Par767"/>
    <hyperlink ref="B57" location="Par534" display="Par534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O79"/>
  <sheetViews>
    <sheetView topLeftCell="A55" workbookViewId="0">
      <selection sqref="A1:XFD7"/>
    </sheetView>
  </sheetViews>
  <sheetFormatPr defaultRowHeight="48.75" customHeight="1"/>
  <cols>
    <col min="1" max="1" width="3.85546875" style="147" customWidth="1"/>
    <col min="2" max="2" width="4.140625" style="39" customWidth="1"/>
    <col min="3" max="3" width="3.140625" style="39" hidden="1" customWidth="1"/>
    <col min="4" max="4" width="31.140625" style="39" customWidth="1"/>
    <col min="5" max="5" width="14.7109375" style="39" customWidth="1"/>
    <col min="6" max="6" width="9.42578125" style="39" customWidth="1"/>
    <col min="7" max="7" width="7.42578125" style="39" customWidth="1"/>
    <col min="8" max="8" width="7.28515625" style="39" customWidth="1"/>
    <col min="9" max="9" width="3.28515625" style="39" customWidth="1"/>
    <col min="10" max="10" width="3.42578125" style="39" customWidth="1"/>
    <col min="11" max="11" width="3.28515625" style="39" customWidth="1"/>
    <col min="12" max="12" width="7.140625" style="39" customWidth="1"/>
    <col min="13" max="13" width="7.28515625" style="39" customWidth="1"/>
    <col min="14" max="16" width="3.28515625" style="39" customWidth="1"/>
    <col min="17" max="18" width="7.140625" style="78" customWidth="1"/>
    <col min="19" max="21" width="3.28515625" style="78" customWidth="1"/>
    <col min="22" max="22" width="7.140625" style="39" customWidth="1"/>
    <col min="23" max="23" width="7.42578125" style="39" customWidth="1"/>
    <col min="24" max="26" width="3.28515625" style="39" customWidth="1"/>
    <col min="27" max="27" width="7.28515625" style="39" customWidth="1"/>
    <col min="28" max="28" width="7" style="39" customWidth="1"/>
    <col min="29" max="31" width="3.28515625" style="39" customWidth="1"/>
    <col min="32" max="32" width="7" style="39" customWidth="1"/>
    <col min="33" max="33" width="7.140625" style="39" customWidth="1"/>
    <col min="34" max="36" width="3.28515625" style="39" customWidth="1"/>
    <col min="37" max="37" width="7.85546875" style="39" customWidth="1"/>
    <col min="38" max="38" width="7.5703125" style="42" customWidth="1"/>
    <col min="39" max="39" width="3.28515625" style="42" customWidth="1"/>
    <col min="40" max="41" width="3.42578125" style="42" customWidth="1"/>
    <col min="42" max="16384" width="9.140625" style="39"/>
  </cols>
  <sheetData>
    <row r="1" spans="1:41" ht="14.25" customHeight="1"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77"/>
      <c r="R1" s="77"/>
      <c r="S1" s="77"/>
      <c r="T1" s="77"/>
      <c r="U1" s="77"/>
      <c r="W1" s="41"/>
      <c r="X1" s="41"/>
      <c r="Y1" s="41"/>
      <c r="Z1" s="41"/>
      <c r="AA1" s="41"/>
      <c r="AB1" s="353" t="s">
        <v>283</v>
      </c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</row>
    <row r="2" spans="1:41" ht="14.25" customHeight="1"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77"/>
      <c r="R2" s="77"/>
      <c r="S2" s="77"/>
      <c r="T2" s="77"/>
      <c r="U2" s="77"/>
      <c r="W2" s="41"/>
      <c r="X2" s="41"/>
      <c r="Y2" s="41"/>
      <c r="Z2" s="41"/>
      <c r="AA2" s="41"/>
      <c r="AB2" s="315" t="s">
        <v>232</v>
      </c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</row>
    <row r="3" spans="1:41" ht="51.75" customHeight="1">
      <c r="W3" s="41"/>
      <c r="X3" s="41"/>
      <c r="Y3" s="41"/>
      <c r="Z3" s="41"/>
      <c r="AA3" s="41"/>
      <c r="AB3" s="354" t="s">
        <v>284</v>
      </c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</row>
    <row r="4" spans="1:41" ht="19.5" customHeight="1">
      <c r="B4" s="316" t="s">
        <v>0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</row>
    <row r="5" spans="1:41" ht="15">
      <c r="A5" s="313" t="s">
        <v>276</v>
      </c>
      <c r="B5" s="313" t="s">
        <v>87</v>
      </c>
      <c r="C5" s="313"/>
      <c r="D5" s="313" t="s">
        <v>125</v>
      </c>
      <c r="E5" s="313" t="s">
        <v>93</v>
      </c>
      <c r="F5" s="313" t="s">
        <v>99</v>
      </c>
      <c r="G5" s="313" t="s">
        <v>126</v>
      </c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</row>
    <row r="6" spans="1:41" ht="15">
      <c r="A6" s="313"/>
      <c r="B6" s="313"/>
      <c r="C6" s="313"/>
      <c r="D6" s="313"/>
      <c r="E6" s="313"/>
      <c r="F6" s="313"/>
      <c r="G6" s="313" t="s">
        <v>102</v>
      </c>
      <c r="H6" s="313"/>
      <c r="I6" s="313"/>
      <c r="J6" s="313"/>
      <c r="K6" s="313"/>
      <c r="L6" s="313" t="s">
        <v>110</v>
      </c>
      <c r="M6" s="313"/>
      <c r="N6" s="313"/>
      <c r="O6" s="313"/>
      <c r="P6" s="313"/>
      <c r="Q6" s="341" t="s">
        <v>111</v>
      </c>
      <c r="R6" s="341"/>
      <c r="S6" s="341"/>
      <c r="T6" s="341"/>
      <c r="U6" s="341"/>
      <c r="V6" s="313" t="s">
        <v>112</v>
      </c>
      <c r="W6" s="313"/>
      <c r="X6" s="313"/>
      <c r="Y6" s="313"/>
      <c r="Z6" s="313"/>
      <c r="AA6" s="313" t="s">
        <v>113</v>
      </c>
      <c r="AB6" s="313"/>
      <c r="AC6" s="313"/>
      <c r="AD6" s="313"/>
      <c r="AE6" s="313"/>
      <c r="AF6" s="313" t="s">
        <v>114</v>
      </c>
      <c r="AG6" s="313"/>
      <c r="AH6" s="313"/>
      <c r="AI6" s="313"/>
      <c r="AJ6" s="313"/>
      <c r="AK6" s="313" t="s">
        <v>1</v>
      </c>
      <c r="AL6" s="313"/>
      <c r="AM6" s="313"/>
      <c r="AN6" s="313"/>
      <c r="AO6" s="313"/>
    </row>
    <row r="7" spans="1:41" ht="98.25">
      <c r="A7" s="313"/>
      <c r="B7" s="313"/>
      <c r="C7" s="313"/>
      <c r="D7" s="313"/>
      <c r="E7" s="313"/>
      <c r="F7" s="313"/>
      <c r="G7" s="20" t="s">
        <v>100</v>
      </c>
      <c r="H7" s="18" t="s">
        <v>127</v>
      </c>
      <c r="I7" s="18" t="s">
        <v>128</v>
      </c>
      <c r="J7" s="18" t="s">
        <v>129</v>
      </c>
      <c r="K7" s="20" t="s">
        <v>101</v>
      </c>
      <c r="L7" s="20" t="s">
        <v>100</v>
      </c>
      <c r="M7" s="18" t="s">
        <v>127</v>
      </c>
      <c r="N7" s="18" t="s">
        <v>128</v>
      </c>
      <c r="O7" s="18" t="s">
        <v>129</v>
      </c>
      <c r="P7" s="20" t="s">
        <v>101</v>
      </c>
      <c r="Q7" s="79" t="s">
        <v>100</v>
      </c>
      <c r="R7" s="80" t="s">
        <v>127</v>
      </c>
      <c r="S7" s="80" t="s">
        <v>128</v>
      </c>
      <c r="T7" s="80" t="s">
        <v>129</v>
      </c>
      <c r="U7" s="79" t="s">
        <v>101</v>
      </c>
      <c r="V7" s="20" t="s">
        <v>100</v>
      </c>
      <c r="W7" s="18" t="s">
        <v>127</v>
      </c>
      <c r="X7" s="18" t="s">
        <v>128</v>
      </c>
      <c r="Y7" s="18" t="s">
        <v>129</v>
      </c>
      <c r="Z7" s="20" t="s">
        <v>101</v>
      </c>
      <c r="AA7" s="20" t="s">
        <v>100</v>
      </c>
      <c r="AB7" s="18" t="s">
        <v>127</v>
      </c>
      <c r="AC7" s="18" t="s">
        <v>128</v>
      </c>
      <c r="AD7" s="18" t="s">
        <v>129</v>
      </c>
      <c r="AE7" s="20" t="s">
        <v>101</v>
      </c>
      <c r="AF7" s="20" t="s">
        <v>100</v>
      </c>
      <c r="AG7" s="18" t="s">
        <v>127</v>
      </c>
      <c r="AH7" s="18" t="s">
        <v>128</v>
      </c>
      <c r="AI7" s="18" t="s">
        <v>129</v>
      </c>
      <c r="AJ7" s="20" t="s">
        <v>101</v>
      </c>
      <c r="AK7" s="20" t="s">
        <v>100</v>
      </c>
      <c r="AL7" s="18" t="s">
        <v>127</v>
      </c>
      <c r="AM7" s="18" t="s">
        <v>128</v>
      </c>
      <c r="AN7" s="18" t="s">
        <v>129</v>
      </c>
      <c r="AO7" s="20" t="s">
        <v>101</v>
      </c>
    </row>
    <row r="8" spans="1:41" ht="15">
      <c r="A8" s="313"/>
      <c r="B8" s="314">
        <v>1</v>
      </c>
      <c r="C8" s="312"/>
      <c r="D8" s="229">
        <v>2</v>
      </c>
      <c r="E8" s="229">
        <v>3</v>
      </c>
      <c r="F8" s="229">
        <v>4</v>
      </c>
      <c r="G8" s="229">
        <v>5</v>
      </c>
      <c r="H8" s="229">
        <v>6</v>
      </c>
      <c r="I8" s="229">
        <v>7</v>
      </c>
      <c r="J8" s="229">
        <v>8</v>
      </c>
      <c r="K8" s="229">
        <v>9</v>
      </c>
      <c r="L8" s="229">
        <v>10</v>
      </c>
      <c r="M8" s="229">
        <v>11</v>
      </c>
      <c r="N8" s="229">
        <v>12</v>
      </c>
      <c r="O8" s="229">
        <v>13</v>
      </c>
      <c r="P8" s="229">
        <v>14</v>
      </c>
      <c r="Q8" s="81">
        <v>15</v>
      </c>
      <c r="R8" s="81">
        <v>16</v>
      </c>
      <c r="S8" s="81">
        <v>17</v>
      </c>
      <c r="T8" s="81">
        <v>18</v>
      </c>
      <c r="U8" s="81">
        <v>19</v>
      </c>
      <c r="V8" s="229">
        <v>20</v>
      </c>
      <c r="W8" s="229">
        <v>21</v>
      </c>
      <c r="X8" s="229">
        <v>22</v>
      </c>
      <c r="Y8" s="229">
        <v>23</v>
      </c>
      <c r="Z8" s="229">
        <v>24</v>
      </c>
      <c r="AA8" s="229">
        <v>25</v>
      </c>
      <c r="AB8" s="229">
        <v>26</v>
      </c>
      <c r="AC8" s="229">
        <v>27</v>
      </c>
      <c r="AD8" s="229">
        <v>28</v>
      </c>
      <c r="AE8" s="229">
        <v>29</v>
      </c>
      <c r="AF8" s="229">
        <v>30</v>
      </c>
      <c r="AG8" s="229">
        <v>31</v>
      </c>
      <c r="AH8" s="229">
        <v>32</v>
      </c>
      <c r="AI8" s="229">
        <v>33</v>
      </c>
      <c r="AJ8" s="229">
        <v>34</v>
      </c>
      <c r="AK8" s="229">
        <v>35</v>
      </c>
      <c r="AL8" s="229">
        <v>36</v>
      </c>
      <c r="AM8" s="229">
        <v>37</v>
      </c>
      <c r="AN8" s="229">
        <v>38</v>
      </c>
      <c r="AO8" s="229">
        <v>39</v>
      </c>
    </row>
    <row r="9" spans="1:41" ht="15">
      <c r="A9" s="228">
        <v>1</v>
      </c>
      <c r="B9" s="305" t="s">
        <v>257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7"/>
    </row>
    <row r="10" spans="1:41" ht="15">
      <c r="A10" s="228">
        <v>2</v>
      </c>
      <c r="B10" s="294" t="s">
        <v>3</v>
      </c>
      <c r="C10" s="312"/>
      <c r="D10" s="305" t="s">
        <v>258</v>
      </c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7"/>
    </row>
    <row r="11" spans="1:41" ht="111.75" customHeight="1">
      <c r="A11" s="228">
        <v>3</v>
      </c>
      <c r="B11" s="289" t="s">
        <v>5</v>
      </c>
      <c r="C11" s="312"/>
      <c r="D11" s="120" t="s">
        <v>109</v>
      </c>
      <c r="E11" s="233" t="s">
        <v>225</v>
      </c>
      <c r="F11" s="231" t="s">
        <v>132</v>
      </c>
      <c r="G11" s="44">
        <f>H11+I11+J11+K11</f>
        <v>1000</v>
      </c>
      <c r="H11" s="44">
        <v>1000</v>
      </c>
      <c r="I11" s="44">
        <v>0</v>
      </c>
      <c r="J11" s="44">
        <v>0</v>
      </c>
      <c r="K11" s="44">
        <v>0</v>
      </c>
      <c r="L11" s="44">
        <f>M11+N11+O11+P11</f>
        <v>0</v>
      </c>
      <c r="M11" s="44">
        <v>0</v>
      </c>
      <c r="N11" s="44">
        <v>0</v>
      </c>
      <c r="O11" s="44">
        <v>0</v>
      </c>
      <c r="P11" s="44">
        <v>0</v>
      </c>
      <c r="Q11" s="82">
        <f>R11+S11+T11+U11</f>
        <v>0</v>
      </c>
      <c r="R11" s="82">
        <v>0</v>
      </c>
      <c r="S11" s="82">
        <v>0</v>
      </c>
      <c r="T11" s="82">
        <v>0</v>
      </c>
      <c r="U11" s="82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f>AL11+AM11+AN11+AO11</f>
        <v>1000</v>
      </c>
      <c r="AL11" s="44">
        <f t="shared" ref="AL11:AO14" si="0">H11+M11+R11+W11+AB11+AG11</f>
        <v>1000</v>
      </c>
      <c r="AM11" s="44">
        <f t="shared" si="0"/>
        <v>0</v>
      </c>
      <c r="AN11" s="44">
        <f t="shared" si="0"/>
        <v>0</v>
      </c>
      <c r="AO11" s="44">
        <f t="shared" si="0"/>
        <v>0</v>
      </c>
    </row>
    <row r="12" spans="1:41" ht="100.5" customHeight="1">
      <c r="A12" s="228">
        <v>4</v>
      </c>
      <c r="B12" s="289" t="s">
        <v>7</v>
      </c>
      <c r="C12" s="312"/>
      <c r="D12" s="121" t="s">
        <v>8</v>
      </c>
      <c r="E12" s="233" t="s">
        <v>9</v>
      </c>
      <c r="F12" s="231" t="s">
        <v>107</v>
      </c>
      <c r="G12" s="44">
        <f>H12+I12+J12+K12</f>
        <v>650</v>
      </c>
      <c r="H12" s="44">
        <v>650</v>
      </c>
      <c r="I12" s="44">
        <v>0</v>
      </c>
      <c r="J12" s="44">
        <v>0</v>
      </c>
      <c r="K12" s="44">
        <v>0</v>
      </c>
      <c r="L12" s="44">
        <f>M12+N12+O12+P12</f>
        <v>325</v>
      </c>
      <c r="M12" s="44">
        <v>325</v>
      </c>
      <c r="N12" s="44">
        <v>0</v>
      </c>
      <c r="O12" s="44">
        <v>0</v>
      </c>
      <c r="P12" s="44">
        <v>0</v>
      </c>
      <c r="Q12" s="82">
        <v>325</v>
      </c>
      <c r="R12" s="82">
        <v>325</v>
      </c>
      <c r="S12" s="82">
        <v>0</v>
      </c>
      <c r="T12" s="82">
        <v>0</v>
      </c>
      <c r="U12" s="82">
        <v>0</v>
      </c>
      <c r="V12" s="44">
        <v>325</v>
      </c>
      <c r="W12" s="44">
        <v>325</v>
      </c>
      <c r="X12" s="44">
        <v>0</v>
      </c>
      <c r="Y12" s="44">
        <v>0</v>
      </c>
      <c r="Z12" s="44">
        <v>0</v>
      </c>
      <c r="AA12" s="44">
        <v>325</v>
      </c>
      <c r="AB12" s="44">
        <v>325</v>
      </c>
      <c r="AC12" s="44">
        <v>0</v>
      </c>
      <c r="AD12" s="44">
        <v>0</v>
      </c>
      <c r="AE12" s="44">
        <v>0</v>
      </c>
      <c r="AF12" s="44">
        <v>325</v>
      </c>
      <c r="AG12" s="44">
        <v>325</v>
      </c>
      <c r="AH12" s="44">
        <v>0</v>
      </c>
      <c r="AI12" s="44">
        <v>0</v>
      </c>
      <c r="AJ12" s="44">
        <v>0</v>
      </c>
      <c r="AK12" s="44">
        <f t="shared" ref="AK12:AK18" si="1">AL12+AM12+AN12+AO12</f>
        <v>2275</v>
      </c>
      <c r="AL12" s="44">
        <f t="shared" si="0"/>
        <v>2275</v>
      </c>
      <c r="AM12" s="44">
        <f t="shared" si="0"/>
        <v>0</v>
      </c>
      <c r="AN12" s="44">
        <f t="shared" si="0"/>
        <v>0</v>
      </c>
      <c r="AO12" s="44">
        <f t="shared" si="0"/>
        <v>0</v>
      </c>
    </row>
    <row r="13" spans="1:41" ht="87" customHeight="1">
      <c r="A13" s="228">
        <v>5</v>
      </c>
      <c r="B13" s="289" t="s">
        <v>10</v>
      </c>
      <c r="C13" s="312"/>
      <c r="D13" s="120" t="s">
        <v>11</v>
      </c>
      <c r="E13" s="233" t="s">
        <v>12</v>
      </c>
      <c r="F13" s="231" t="s">
        <v>133</v>
      </c>
      <c r="G13" s="44">
        <f>H13+I13+J13+K13</f>
        <v>0</v>
      </c>
      <c r="H13" s="44">
        <v>0</v>
      </c>
      <c r="I13" s="44">
        <v>0</v>
      </c>
      <c r="J13" s="44">
        <v>0</v>
      </c>
      <c r="K13" s="44">
        <v>0</v>
      </c>
      <c r="L13" s="44">
        <f>M13+N13+O13+P13</f>
        <v>0</v>
      </c>
      <c r="M13" s="44">
        <v>0</v>
      </c>
      <c r="N13" s="44">
        <v>0</v>
      </c>
      <c r="O13" s="44">
        <v>0</v>
      </c>
      <c r="P13" s="44">
        <v>0</v>
      </c>
      <c r="Q13" s="82">
        <f>R13+S13+T13+U13</f>
        <v>0</v>
      </c>
      <c r="R13" s="82">
        <v>0</v>
      </c>
      <c r="S13" s="82">
        <v>0</v>
      </c>
      <c r="T13" s="82">
        <v>0</v>
      </c>
      <c r="U13" s="82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f t="shared" si="1"/>
        <v>0</v>
      </c>
      <c r="AL13" s="44">
        <f t="shared" si="0"/>
        <v>0</v>
      </c>
      <c r="AM13" s="44">
        <f t="shared" si="0"/>
        <v>0</v>
      </c>
      <c r="AN13" s="44">
        <f t="shared" si="0"/>
        <v>0</v>
      </c>
      <c r="AO13" s="44">
        <f t="shared" si="0"/>
        <v>0</v>
      </c>
    </row>
    <row r="14" spans="1:41" ht="123.75" customHeight="1">
      <c r="A14" s="228">
        <v>6</v>
      </c>
      <c r="B14" s="289" t="s">
        <v>13</v>
      </c>
      <c r="C14" s="312"/>
      <c r="D14" s="120" t="s">
        <v>14</v>
      </c>
      <c r="E14" s="233" t="s">
        <v>15</v>
      </c>
      <c r="F14" s="231" t="s">
        <v>89</v>
      </c>
      <c r="G14" s="44">
        <f>H14+I14+J14+K14</f>
        <v>1000</v>
      </c>
      <c r="H14" s="44">
        <v>1000</v>
      </c>
      <c r="I14" s="44">
        <v>0</v>
      </c>
      <c r="J14" s="44">
        <v>0</v>
      </c>
      <c r="K14" s="44">
        <v>0</v>
      </c>
      <c r="L14" s="44">
        <f>M14+N14+O14+P14</f>
        <v>1000</v>
      </c>
      <c r="M14" s="44">
        <v>1000</v>
      </c>
      <c r="N14" s="44">
        <v>0</v>
      </c>
      <c r="O14" s="44">
        <v>0</v>
      </c>
      <c r="P14" s="44">
        <v>0</v>
      </c>
      <c r="Q14" s="82">
        <v>1000</v>
      </c>
      <c r="R14" s="82">
        <v>1000</v>
      </c>
      <c r="S14" s="82">
        <v>0</v>
      </c>
      <c r="T14" s="82">
        <v>0</v>
      </c>
      <c r="U14" s="82">
        <v>0</v>
      </c>
      <c r="V14" s="44">
        <v>950</v>
      </c>
      <c r="W14" s="44">
        <v>950</v>
      </c>
      <c r="X14" s="44">
        <v>0</v>
      </c>
      <c r="Y14" s="44">
        <v>0</v>
      </c>
      <c r="Z14" s="44">
        <v>0</v>
      </c>
      <c r="AA14" s="44">
        <v>922</v>
      </c>
      <c r="AB14" s="44">
        <v>922</v>
      </c>
      <c r="AC14" s="44">
        <v>0</v>
      </c>
      <c r="AD14" s="44">
        <v>0</v>
      </c>
      <c r="AE14" s="44">
        <v>0</v>
      </c>
      <c r="AF14" s="44">
        <v>950</v>
      </c>
      <c r="AG14" s="44">
        <v>950</v>
      </c>
      <c r="AH14" s="44">
        <v>0</v>
      </c>
      <c r="AI14" s="44">
        <v>0</v>
      </c>
      <c r="AJ14" s="44">
        <v>0</v>
      </c>
      <c r="AK14" s="44">
        <f t="shared" si="1"/>
        <v>5822</v>
      </c>
      <c r="AL14" s="44">
        <f>H14+M14+R14+W14+AB14+AG14</f>
        <v>5822</v>
      </c>
      <c r="AM14" s="44">
        <f t="shared" si="0"/>
        <v>0</v>
      </c>
      <c r="AN14" s="44">
        <f t="shared" si="0"/>
        <v>0</v>
      </c>
      <c r="AO14" s="44">
        <f t="shared" si="0"/>
        <v>0</v>
      </c>
    </row>
    <row r="15" spans="1:41" ht="51.75" customHeight="1">
      <c r="A15" s="228">
        <v>7</v>
      </c>
      <c r="B15" s="289" t="s">
        <v>153</v>
      </c>
      <c r="C15" s="312"/>
      <c r="D15" s="120" t="s">
        <v>187</v>
      </c>
      <c r="E15" s="233" t="s">
        <v>226</v>
      </c>
      <c r="F15" s="231" t="s">
        <v>155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82">
        <v>1000</v>
      </c>
      <c r="R15" s="82">
        <v>1000</v>
      </c>
      <c r="S15" s="82">
        <v>0</v>
      </c>
      <c r="T15" s="82">
        <v>0</v>
      </c>
      <c r="U15" s="82">
        <v>0</v>
      </c>
      <c r="V15" s="44">
        <v>1000</v>
      </c>
      <c r="W15" s="44">
        <v>1000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f t="shared" si="1"/>
        <v>2000</v>
      </c>
      <c r="AL15" s="44">
        <f>H15+M15+R15+W15+AB15+AG15</f>
        <v>2000</v>
      </c>
      <c r="AM15" s="44">
        <v>0</v>
      </c>
      <c r="AN15" s="44">
        <v>0</v>
      </c>
      <c r="AO15" s="44">
        <v>0</v>
      </c>
    </row>
    <row r="16" spans="1:41" ht="97.5" customHeight="1">
      <c r="A16" s="228">
        <v>8</v>
      </c>
      <c r="B16" s="289" t="s">
        <v>154</v>
      </c>
      <c r="C16" s="312"/>
      <c r="D16" s="120" t="s">
        <v>188</v>
      </c>
      <c r="E16" s="233" t="s">
        <v>226</v>
      </c>
      <c r="F16" s="231" t="s">
        <v>155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82">
        <v>2687</v>
      </c>
      <c r="R16" s="82">
        <v>2687</v>
      </c>
      <c r="S16" s="82">
        <v>0</v>
      </c>
      <c r="T16" s="82">
        <v>0</v>
      </c>
      <c r="U16" s="82">
        <v>0</v>
      </c>
      <c r="V16" s="44">
        <f>W16+X16+Y16+Z16</f>
        <v>20478</v>
      </c>
      <c r="W16" s="44">
        <f>2687+6626+11165</f>
        <v>20478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f t="shared" si="1"/>
        <v>23165</v>
      </c>
      <c r="AL16" s="44">
        <f t="shared" ref="AL16:AL18" si="2">H16+M16+R16+W16+AB16+AG16</f>
        <v>23165</v>
      </c>
      <c r="AM16" s="44">
        <v>0</v>
      </c>
      <c r="AN16" s="44">
        <v>0</v>
      </c>
      <c r="AO16" s="44">
        <v>0</v>
      </c>
    </row>
    <row r="17" spans="1:41" ht="117" customHeight="1">
      <c r="A17" s="228">
        <v>9</v>
      </c>
      <c r="B17" s="289" t="s">
        <v>221</v>
      </c>
      <c r="C17" s="312"/>
      <c r="D17" s="131" t="s">
        <v>282</v>
      </c>
      <c r="E17" s="233" t="s">
        <v>226</v>
      </c>
      <c r="F17" s="231" t="s">
        <v>223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6">
        <v>2989</v>
      </c>
      <c r="W17" s="6">
        <v>2989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6">
        <f t="shared" si="1"/>
        <v>2989</v>
      </c>
      <c r="AL17" s="6">
        <f t="shared" si="2"/>
        <v>2989</v>
      </c>
      <c r="AM17" s="44">
        <v>0</v>
      </c>
      <c r="AN17" s="44">
        <v>0</v>
      </c>
      <c r="AO17" s="44">
        <v>0</v>
      </c>
    </row>
    <row r="18" spans="1:41" ht="114" customHeight="1">
      <c r="A18" s="228">
        <v>10</v>
      </c>
      <c r="B18" s="289" t="s">
        <v>222</v>
      </c>
      <c r="C18" s="312"/>
      <c r="D18" s="131" t="s">
        <v>224</v>
      </c>
      <c r="E18" s="233" t="s">
        <v>226</v>
      </c>
      <c r="F18" s="231" t="s">
        <v>223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82">
        <v>0</v>
      </c>
      <c r="R18" s="82">
        <v>0</v>
      </c>
      <c r="S18" s="82">
        <v>0</v>
      </c>
      <c r="T18" s="82">
        <v>0</v>
      </c>
      <c r="U18" s="82">
        <v>0</v>
      </c>
      <c r="V18" s="44">
        <f t="shared" ref="V18" si="3">W18+X18+Y18+Z18</f>
        <v>3463</v>
      </c>
      <c r="W18" s="44">
        <v>3463</v>
      </c>
      <c r="X18" s="44">
        <v>0</v>
      </c>
      <c r="Y18" s="44">
        <v>0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f t="shared" si="1"/>
        <v>3463</v>
      </c>
      <c r="AL18" s="44">
        <f t="shared" si="2"/>
        <v>3463</v>
      </c>
      <c r="AM18" s="44">
        <v>0</v>
      </c>
      <c r="AN18" s="44">
        <v>0</v>
      </c>
      <c r="AO18" s="44">
        <v>0</v>
      </c>
    </row>
    <row r="19" spans="1:41" ht="15">
      <c r="A19" s="228">
        <v>11</v>
      </c>
      <c r="B19" s="320" t="s">
        <v>16</v>
      </c>
      <c r="C19" s="321"/>
      <c r="D19" s="322"/>
      <c r="E19" s="230"/>
      <c r="F19" s="231"/>
      <c r="G19" s="45">
        <f t="shared" ref="G19:AO19" si="4">SUM(G11:G18)</f>
        <v>2650</v>
      </c>
      <c r="H19" s="45">
        <f t="shared" si="4"/>
        <v>2650</v>
      </c>
      <c r="I19" s="45">
        <f t="shared" si="4"/>
        <v>0</v>
      </c>
      <c r="J19" s="45">
        <f t="shared" si="4"/>
        <v>0</v>
      </c>
      <c r="K19" s="45">
        <f t="shared" si="4"/>
        <v>0</v>
      </c>
      <c r="L19" s="45">
        <f t="shared" si="4"/>
        <v>1325</v>
      </c>
      <c r="M19" s="45">
        <f t="shared" si="4"/>
        <v>1325</v>
      </c>
      <c r="N19" s="45">
        <f t="shared" si="4"/>
        <v>0</v>
      </c>
      <c r="O19" s="45">
        <f t="shared" si="4"/>
        <v>0</v>
      </c>
      <c r="P19" s="45">
        <f t="shared" si="4"/>
        <v>0</v>
      </c>
      <c r="Q19" s="84">
        <f>Q20+Q21+Q22+Q23</f>
        <v>5012</v>
      </c>
      <c r="R19" s="84">
        <f>SUM(R11:R18)</f>
        <v>5012</v>
      </c>
      <c r="S19" s="84">
        <f t="shared" si="4"/>
        <v>0</v>
      </c>
      <c r="T19" s="84">
        <f t="shared" si="4"/>
        <v>0</v>
      </c>
      <c r="U19" s="84">
        <f t="shared" si="4"/>
        <v>0</v>
      </c>
      <c r="V19" s="7">
        <f t="shared" si="4"/>
        <v>29205</v>
      </c>
      <c r="W19" s="7">
        <f>SUM(W11:W18)</f>
        <v>29205</v>
      </c>
      <c r="X19" s="45">
        <f t="shared" si="4"/>
        <v>0</v>
      </c>
      <c r="Y19" s="45">
        <f t="shared" si="4"/>
        <v>0</v>
      </c>
      <c r="Z19" s="45">
        <f t="shared" si="4"/>
        <v>0</v>
      </c>
      <c r="AA19" s="45">
        <f t="shared" si="4"/>
        <v>1247</v>
      </c>
      <c r="AB19" s="45">
        <f t="shared" si="4"/>
        <v>1247</v>
      </c>
      <c r="AC19" s="45">
        <f t="shared" si="4"/>
        <v>0</v>
      </c>
      <c r="AD19" s="45">
        <f t="shared" si="4"/>
        <v>0</v>
      </c>
      <c r="AE19" s="45">
        <f t="shared" si="4"/>
        <v>0</v>
      </c>
      <c r="AF19" s="45">
        <f t="shared" si="4"/>
        <v>1275</v>
      </c>
      <c r="AG19" s="45">
        <f t="shared" si="4"/>
        <v>1275</v>
      </c>
      <c r="AH19" s="45">
        <f t="shared" si="4"/>
        <v>0</v>
      </c>
      <c r="AI19" s="45">
        <f t="shared" si="4"/>
        <v>0</v>
      </c>
      <c r="AJ19" s="45">
        <f t="shared" si="4"/>
        <v>0</v>
      </c>
      <c r="AK19" s="7">
        <f>SUM(AK11:AK18)</f>
        <v>40714</v>
      </c>
      <c r="AL19" s="7">
        <f>H19+M19+R19+W19+AB19+AG19</f>
        <v>40714</v>
      </c>
      <c r="AM19" s="45">
        <f t="shared" si="4"/>
        <v>0</v>
      </c>
      <c r="AN19" s="45">
        <f t="shared" si="4"/>
        <v>0</v>
      </c>
      <c r="AO19" s="45">
        <f t="shared" si="4"/>
        <v>0</v>
      </c>
    </row>
    <row r="20" spans="1:41" ht="18.75" customHeight="1">
      <c r="A20" s="228">
        <v>12</v>
      </c>
      <c r="B20" s="297" t="s">
        <v>229</v>
      </c>
      <c r="C20" s="298"/>
      <c r="D20" s="299"/>
      <c r="E20" s="230"/>
      <c r="F20" s="231"/>
      <c r="G20" s="44">
        <f>G11</f>
        <v>1000</v>
      </c>
      <c r="H20" s="44">
        <f t="shared" ref="H20:U23" si="5">H11</f>
        <v>1000</v>
      </c>
      <c r="I20" s="44">
        <f t="shared" si="5"/>
        <v>0</v>
      </c>
      <c r="J20" s="44">
        <f t="shared" si="5"/>
        <v>0</v>
      </c>
      <c r="K20" s="44">
        <f t="shared" si="5"/>
        <v>0</v>
      </c>
      <c r="L20" s="44">
        <f t="shared" si="5"/>
        <v>0</v>
      </c>
      <c r="M20" s="44">
        <f t="shared" si="5"/>
        <v>0</v>
      </c>
      <c r="N20" s="44">
        <f t="shared" si="5"/>
        <v>0</v>
      </c>
      <c r="O20" s="44">
        <f t="shared" si="5"/>
        <v>0</v>
      </c>
      <c r="P20" s="44">
        <f t="shared" si="5"/>
        <v>0</v>
      </c>
      <c r="Q20" s="82">
        <f>R20+S20+T20+U20</f>
        <v>3687</v>
      </c>
      <c r="R20" s="82">
        <f>R11+R15+R16+R17+R18</f>
        <v>3687</v>
      </c>
      <c r="S20" s="82">
        <f t="shared" si="5"/>
        <v>0</v>
      </c>
      <c r="T20" s="82">
        <f t="shared" si="5"/>
        <v>0</v>
      </c>
      <c r="U20" s="82">
        <f t="shared" si="5"/>
        <v>0</v>
      </c>
      <c r="V20" s="83">
        <f>W20+X20+Y20+Z20</f>
        <v>27930</v>
      </c>
      <c r="W20" s="83">
        <f>W11+W15+W16+W17+W18</f>
        <v>27930</v>
      </c>
      <c r="X20" s="44">
        <f t="shared" ref="V20:AO23" si="6">X11</f>
        <v>0</v>
      </c>
      <c r="Y20" s="44">
        <f t="shared" si="6"/>
        <v>0</v>
      </c>
      <c r="Z20" s="44">
        <f t="shared" si="6"/>
        <v>0</v>
      </c>
      <c r="AA20" s="44">
        <f t="shared" si="6"/>
        <v>0</v>
      </c>
      <c r="AB20" s="44">
        <f t="shared" si="6"/>
        <v>0</v>
      </c>
      <c r="AC20" s="44">
        <f t="shared" si="6"/>
        <v>0</v>
      </c>
      <c r="AD20" s="44">
        <f t="shared" si="6"/>
        <v>0</v>
      </c>
      <c r="AE20" s="44">
        <f t="shared" si="6"/>
        <v>0</v>
      </c>
      <c r="AF20" s="44">
        <f t="shared" si="6"/>
        <v>0</v>
      </c>
      <c r="AG20" s="44">
        <f t="shared" si="6"/>
        <v>0</v>
      </c>
      <c r="AH20" s="44">
        <f t="shared" si="6"/>
        <v>0</v>
      </c>
      <c r="AI20" s="44">
        <f t="shared" si="6"/>
        <v>0</v>
      </c>
      <c r="AJ20" s="44">
        <f t="shared" si="6"/>
        <v>0</v>
      </c>
      <c r="AK20" s="6">
        <f>AK11+AK15+AK16+AK17+AK18</f>
        <v>32617</v>
      </c>
      <c r="AL20" s="6">
        <f>AL11+AL15+AL16+AL17+AL18</f>
        <v>32617</v>
      </c>
      <c r="AM20" s="44">
        <f>AM11</f>
        <v>0</v>
      </c>
      <c r="AN20" s="44">
        <f>AN11</f>
        <v>0</v>
      </c>
      <c r="AO20" s="44">
        <f>AO11</f>
        <v>0</v>
      </c>
    </row>
    <row r="21" spans="1:41" ht="15">
      <c r="A21" s="228">
        <v>13</v>
      </c>
      <c r="B21" s="323" t="s">
        <v>17</v>
      </c>
      <c r="C21" s="324"/>
      <c r="D21" s="325"/>
      <c r="E21" s="230"/>
      <c r="F21" s="231"/>
      <c r="G21" s="44">
        <f>G12</f>
        <v>650</v>
      </c>
      <c r="H21" s="44">
        <f t="shared" si="5"/>
        <v>650</v>
      </c>
      <c r="I21" s="44">
        <f t="shared" si="5"/>
        <v>0</v>
      </c>
      <c r="J21" s="44">
        <f t="shared" si="5"/>
        <v>0</v>
      </c>
      <c r="K21" s="44">
        <f t="shared" si="5"/>
        <v>0</v>
      </c>
      <c r="L21" s="44">
        <f t="shared" si="5"/>
        <v>325</v>
      </c>
      <c r="M21" s="44">
        <f t="shared" si="5"/>
        <v>325</v>
      </c>
      <c r="N21" s="44">
        <f t="shared" si="5"/>
        <v>0</v>
      </c>
      <c r="O21" s="44">
        <f t="shared" si="5"/>
        <v>0</v>
      </c>
      <c r="P21" s="44">
        <f t="shared" si="5"/>
        <v>0</v>
      </c>
      <c r="Q21" s="82">
        <f t="shared" si="5"/>
        <v>325</v>
      </c>
      <c r="R21" s="82">
        <f t="shared" si="5"/>
        <v>325</v>
      </c>
      <c r="S21" s="82">
        <f t="shared" si="5"/>
        <v>0</v>
      </c>
      <c r="T21" s="82">
        <f t="shared" si="5"/>
        <v>0</v>
      </c>
      <c r="U21" s="82">
        <f t="shared" si="5"/>
        <v>0</v>
      </c>
      <c r="V21" s="44">
        <f t="shared" si="6"/>
        <v>325</v>
      </c>
      <c r="W21" s="44">
        <f t="shared" si="6"/>
        <v>325</v>
      </c>
      <c r="X21" s="44">
        <f t="shared" si="6"/>
        <v>0</v>
      </c>
      <c r="Y21" s="44">
        <f t="shared" si="6"/>
        <v>0</v>
      </c>
      <c r="Z21" s="44">
        <f t="shared" si="6"/>
        <v>0</v>
      </c>
      <c r="AA21" s="44">
        <f t="shared" si="6"/>
        <v>325</v>
      </c>
      <c r="AB21" s="44">
        <f t="shared" si="6"/>
        <v>325</v>
      </c>
      <c r="AC21" s="44">
        <f t="shared" si="6"/>
        <v>0</v>
      </c>
      <c r="AD21" s="44">
        <f t="shared" si="6"/>
        <v>0</v>
      </c>
      <c r="AE21" s="44">
        <f t="shared" si="6"/>
        <v>0</v>
      </c>
      <c r="AF21" s="44">
        <f t="shared" si="6"/>
        <v>325</v>
      </c>
      <c r="AG21" s="44">
        <f t="shared" si="6"/>
        <v>325</v>
      </c>
      <c r="AH21" s="44">
        <f t="shared" si="6"/>
        <v>0</v>
      </c>
      <c r="AI21" s="44">
        <f t="shared" si="6"/>
        <v>0</v>
      </c>
      <c r="AJ21" s="44">
        <f t="shared" si="6"/>
        <v>0</v>
      </c>
      <c r="AK21" s="44">
        <f t="shared" si="6"/>
        <v>2275</v>
      </c>
      <c r="AL21" s="44">
        <f t="shared" si="6"/>
        <v>2275</v>
      </c>
      <c r="AM21" s="44">
        <f t="shared" si="6"/>
        <v>0</v>
      </c>
      <c r="AN21" s="44">
        <f t="shared" si="6"/>
        <v>0</v>
      </c>
      <c r="AO21" s="44">
        <f t="shared" si="6"/>
        <v>0</v>
      </c>
    </row>
    <row r="22" spans="1:41" ht="15">
      <c r="A22" s="228">
        <v>14</v>
      </c>
      <c r="B22" s="323" t="s">
        <v>18</v>
      </c>
      <c r="C22" s="324"/>
      <c r="D22" s="325"/>
      <c r="E22" s="230"/>
      <c r="F22" s="231"/>
      <c r="G22" s="44">
        <f>G13</f>
        <v>0</v>
      </c>
      <c r="H22" s="44">
        <f t="shared" si="5"/>
        <v>0</v>
      </c>
      <c r="I22" s="44">
        <f t="shared" si="5"/>
        <v>0</v>
      </c>
      <c r="J22" s="44">
        <f t="shared" si="5"/>
        <v>0</v>
      </c>
      <c r="K22" s="44">
        <f t="shared" si="5"/>
        <v>0</v>
      </c>
      <c r="L22" s="44">
        <f t="shared" si="5"/>
        <v>0</v>
      </c>
      <c r="M22" s="44">
        <f t="shared" si="5"/>
        <v>0</v>
      </c>
      <c r="N22" s="44">
        <f t="shared" si="5"/>
        <v>0</v>
      </c>
      <c r="O22" s="44">
        <f t="shared" si="5"/>
        <v>0</v>
      </c>
      <c r="P22" s="44">
        <f t="shared" si="5"/>
        <v>0</v>
      </c>
      <c r="Q22" s="82">
        <f t="shared" si="5"/>
        <v>0</v>
      </c>
      <c r="R22" s="82">
        <f t="shared" si="5"/>
        <v>0</v>
      </c>
      <c r="S22" s="82">
        <f t="shared" si="5"/>
        <v>0</v>
      </c>
      <c r="T22" s="82">
        <f t="shared" si="5"/>
        <v>0</v>
      </c>
      <c r="U22" s="82">
        <f t="shared" si="5"/>
        <v>0</v>
      </c>
      <c r="V22" s="44">
        <f t="shared" si="6"/>
        <v>0</v>
      </c>
      <c r="W22" s="44">
        <f t="shared" si="6"/>
        <v>0</v>
      </c>
      <c r="X22" s="44">
        <f t="shared" si="6"/>
        <v>0</v>
      </c>
      <c r="Y22" s="44">
        <f t="shared" si="6"/>
        <v>0</v>
      </c>
      <c r="Z22" s="44">
        <f t="shared" si="6"/>
        <v>0</v>
      </c>
      <c r="AA22" s="44">
        <f t="shared" si="6"/>
        <v>0</v>
      </c>
      <c r="AB22" s="44">
        <f t="shared" si="6"/>
        <v>0</v>
      </c>
      <c r="AC22" s="44">
        <f t="shared" si="6"/>
        <v>0</v>
      </c>
      <c r="AD22" s="44">
        <f t="shared" si="6"/>
        <v>0</v>
      </c>
      <c r="AE22" s="44">
        <f t="shared" si="6"/>
        <v>0</v>
      </c>
      <c r="AF22" s="44">
        <f t="shared" si="6"/>
        <v>0</v>
      </c>
      <c r="AG22" s="44">
        <f t="shared" si="6"/>
        <v>0</v>
      </c>
      <c r="AH22" s="44">
        <f t="shared" si="6"/>
        <v>0</v>
      </c>
      <c r="AI22" s="44">
        <f t="shared" si="6"/>
        <v>0</v>
      </c>
      <c r="AJ22" s="44">
        <f t="shared" si="6"/>
        <v>0</v>
      </c>
      <c r="AK22" s="44">
        <f t="shared" si="6"/>
        <v>0</v>
      </c>
      <c r="AL22" s="44">
        <f t="shared" si="6"/>
        <v>0</v>
      </c>
      <c r="AM22" s="44">
        <f t="shared" si="6"/>
        <v>0</v>
      </c>
      <c r="AN22" s="44">
        <f t="shared" si="6"/>
        <v>0</v>
      </c>
      <c r="AO22" s="44">
        <f t="shared" si="6"/>
        <v>0</v>
      </c>
    </row>
    <row r="23" spans="1:41" ht="15">
      <c r="A23" s="228">
        <v>15</v>
      </c>
      <c r="B23" s="323" t="s">
        <v>19</v>
      </c>
      <c r="C23" s="324"/>
      <c r="D23" s="325"/>
      <c r="E23" s="230"/>
      <c r="F23" s="231"/>
      <c r="G23" s="44">
        <f>G14</f>
        <v>1000</v>
      </c>
      <c r="H23" s="44">
        <f t="shared" si="5"/>
        <v>1000</v>
      </c>
      <c r="I23" s="44">
        <f t="shared" si="5"/>
        <v>0</v>
      </c>
      <c r="J23" s="44">
        <f t="shared" si="5"/>
        <v>0</v>
      </c>
      <c r="K23" s="44">
        <f t="shared" si="5"/>
        <v>0</v>
      </c>
      <c r="L23" s="44">
        <f t="shared" si="5"/>
        <v>1000</v>
      </c>
      <c r="M23" s="44">
        <f t="shared" si="5"/>
        <v>1000</v>
      </c>
      <c r="N23" s="44">
        <f t="shared" si="5"/>
        <v>0</v>
      </c>
      <c r="O23" s="44">
        <f t="shared" si="5"/>
        <v>0</v>
      </c>
      <c r="P23" s="44">
        <f t="shared" si="5"/>
        <v>0</v>
      </c>
      <c r="Q23" s="82">
        <f>Q14</f>
        <v>1000</v>
      </c>
      <c r="R23" s="82">
        <f t="shared" si="5"/>
        <v>1000</v>
      </c>
      <c r="S23" s="82">
        <f t="shared" si="5"/>
        <v>0</v>
      </c>
      <c r="T23" s="82">
        <f t="shared" si="5"/>
        <v>0</v>
      </c>
      <c r="U23" s="82">
        <f t="shared" si="5"/>
        <v>0</v>
      </c>
      <c r="V23" s="44">
        <f t="shared" si="6"/>
        <v>950</v>
      </c>
      <c r="W23" s="44">
        <f t="shared" si="6"/>
        <v>950</v>
      </c>
      <c r="X23" s="44">
        <f t="shared" si="6"/>
        <v>0</v>
      </c>
      <c r="Y23" s="44">
        <f t="shared" si="6"/>
        <v>0</v>
      </c>
      <c r="Z23" s="44">
        <f t="shared" si="6"/>
        <v>0</v>
      </c>
      <c r="AA23" s="44">
        <f t="shared" si="6"/>
        <v>922</v>
      </c>
      <c r="AB23" s="44">
        <f t="shared" si="6"/>
        <v>922</v>
      </c>
      <c r="AC23" s="44">
        <f t="shared" si="6"/>
        <v>0</v>
      </c>
      <c r="AD23" s="44">
        <f t="shared" si="6"/>
        <v>0</v>
      </c>
      <c r="AE23" s="44">
        <f t="shared" si="6"/>
        <v>0</v>
      </c>
      <c r="AF23" s="44">
        <f t="shared" si="6"/>
        <v>950</v>
      </c>
      <c r="AG23" s="44">
        <f t="shared" si="6"/>
        <v>950</v>
      </c>
      <c r="AH23" s="44">
        <f t="shared" si="6"/>
        <v>0</v>
      </c>
      <c r="AI23" s="44">
        <f t="shared" si="6"/>
        <v>0</v>
      </c>
      <c r="AJ23" s="44">
        <f t="shared" si="6"/>
        <v>0</v>
      </c>
      <c r="AK23" s="44">
        <f t="shared" si="6"/>
        <v>5822</v>
      </c>
      <c r="AL23" s="44">
        <f t="shared" si="6"/>
        <v>5822</v>
      </c>
      <c r="AM23" s="44">
        <f t="shared" si="6"/>
        <v>0</v>
      </c>
      <c r="AN23" s="44">
        <f t="shared" si="6"/>
        <v>0</v>
      </c>
      <c r="AO23" s="44">
        <f t="shared" si="6"/>
        <v>0</v>
      </c>
    </row>
    <row r="24" spans="1:41" ht="15">
      <c r="A24" s="228">
        <v>16</v>
      </c>
      <c r="B24" s="304" t="s">
        <v>20</v>
      </c>
      <c r="C24" s="312"/>
      <c r="D24" s="305" t="s">
        <v>259</v>
      </c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6"/>
      <c r="AO24" s="307"/>
    </row>
    <row r="25" spans="1:41" ht="145.5" customHeight="1">
      <c r="A25" s="228">
        <v>17</v>
      </c>
      <c r="B25" s="289" t="s">
        <v>22</v>
      </c>
      <c r="C25" s="312"/>
      <c r="D25" s="120" t="s">
        <v>235</v>
      </c>
      <c r="E25" s="233" t="s">
        <v>260</v>
      </c>
      <c r="F25" s="231" t="s">
        <v>89</v>
      </c>
      <c r="G25" s="228" t="s">
        <v>24</v>
      </c>
      <c r="H25" s="228" t="s">
        <v>24</v>
      </c>
      <c r="I25" s="228" t="s">
        <v>24</v>
      </c>
      <c r="J25" s="228" t="s">
        <v>24</v>
      </c>
      <c r="K25" s="228" t="s">
        <v>24</v>
      </c>
      <c r="L25" s="228" t="s">
        <v>24</v>
      </c>
      <c r="M25" s="228" t="s">
        <v>24</v>
      </c>
      <c r="N25" s="228" t="s">
        <v>24</v>
      </c>
      <c r="O25" s="228" t="s">
        <v>24</v>
      </c>
      <c r="P25" s="228" t="s">
        <v>24</v>
      </c>
      <c r="Q25" s="240" t="s">
        <v>24</v>
      </c>
      <c r="R25" s="240" t="s">
        <v>24</v>
      </c>
      <c r="S25" s="240" t="s">
        <v>24</v>
      </c>
      <c r="T25" s="240" t="s">
        <v>24</v>
      </c>
      <c r="U25" s="240" t="s">
        <v>24</v>
      </c>
      <c r="V25" s="228" t="s">
        <v>24</v>
      </c>
      <c r="W25" s="228" t="s">
        <v>24</v>
      </c>
      <c r="X25" s="228" t="s">
        <v>24</v>
      </c>
      <c r="Y25" s="228" t="s">
        <v>24</v>
      </c>
      <c r="Z25" s="228" t="s">
        <v>24</v>
      </c>
      <c r="AA25" s="228" t="s">
        <v>24</v>
      </c>
      <c r="AB25" s="228" t="s">
        <v>24</v>
      </c>
      <c r="AC25" s="228" t="s">
        <v>24</v>
      </c>
      <c r="AD25" s="228" t="s">
        <v>24</v>
      </c>
      <c r="AE25" s="228" t="s">
        <v>24</v>
      </c>
      <c r="AF25" s="228" t="s">
        <v>24</v>
      </c>
      <c r="AG25" s="228" t="s">
        <v>24</v>
      </c>
      <c r="AH25" s="228" t="s">
        <v>24</v>
      </c>
      <c r="AI25" s="228" t="s">
        <v>24</v>
      </c>
      <c r="AJ25" s="228" t="s">
        <v>24</v>
      </c>
      <c r="AK25" s="308" t="s">
        <v>146</v>
      </c>
      <c r="AL25" s="309"/>
      <c r="AM25" s="309"/>
      <c r="AN25" s="309"/>
      <c r="AO25" s="310"/>
    </row>
    <row r="26" spans="1:41" ht="144.75" customHeight="1">
      <c r="A26" s="228">
        <v>18</v>
      </c>
      <c r="B26" s="289" t="s">
        <v>25</v>
      </c>
      <c r="C26" s="312"/>
      <c r="D26" s="120" t="s">
        <v>26</v>
      </c>
      <c r="E26" s="233" t="s">
        <v>260</v>
      </c>
      <c r="F26" s="231" t="s">
        <v>89</v>
      </c>
      <c r="G26" s="228" t="s">
        <v>24</v>
      </c>
      <c r="H26" s="228" t="s">
        <v>24</v>
      </c>
      <c r="I26" s="228" t="s">
        <v>24</v>
      </c>
      <c r="J26" s="228" t="s">
        <v>24</v>
      </c>
      <c r="K26" s="228" t="s">
        <v>24</v>
      </c>
      <c r="L26" s="228" t="s">
        <v>24</v>
      </c>
      <c r="M26" s="228" t="s">
        <v>24</v>
      </c>
      <c r="N26" s="228" t="s">
        <v>24</v>
      </c>
      <c r="O26" s="228" t="s">
        <v>24</v>
      </c>
      <c r="P26" s="228" t="s">
        <v>24</v>
      </c>
      <c r="Q26" s="240" t="s">
        <v>24</v>
      </c>
      <c r="R26" s="240" t="s">
        <v>24</v>
      </c>
      <c r="S26" s="240" t="s">
        <v>24</v>
      </c>
      <c r="T26" s="240" t="s">
        <v>24</v>
      </c>
      <c r="U26" s="240" t="s">
        <v>24</v>
      </c>
      <c r="V26" s="228" t="s">
        <v>24</v>
      </c>
      <c r="W26" s="228" t="s">
        <v>24</v>
      </c>
      <c r="X26" s="228" t="s">
        <v>24</v>
      </c>
      <c r="Y26" s="228" t="s">
        <v>24</v>
      </c>
      <c r="Z26" s="228" t="s">
        <v>24</v>
      </c>
      <c r="AA26" s="228" t="s">
        <v>24</v>
      </c>
      <c r="AB26" s="228" t="s">
        <v>24</v>
      </c>
      <c r="AC26" s="228" t="s">
        <v>24</v>
      </c>
      <c r="AD26" s="228" t="s">
        <v>24</v>
      </c>
      <c r="AE26" s="228" t="s">
        <v>24</v>
      </c>
      <c r="AF26" s="228" t="s">
        <v>24</v>
      </c>
      <c r="AG26" s="228" t="s">
        <v>24</v>
      </c>
      <c r="AH26" s="228" t="s">
        <v>24</v>
      </c>
      <c r="AI26" s="228" t="s">
        <v>24</v>
      </c>
      <c r="AJ26" s="228" t="s">
        <v>24</v>
      </c>
      <c r="AK26" s="308" t="s">
        <v>146</v>
      </c>
      <c r="AL26" s="309"/>
      <c r="AM26" s="309"/>
      <c r="AN26" s="309"/>
      <c r="AO26" s="310"/>
    </row>
    <row r="27" spans="1:41" ht="144" customHeight="1">
      <c r="A27" s="228">
        <v>19</v>
      </c>
      <c r="B27" s="289" t="s">
        <v>27</v>
      </c>
      <c r="C27" s="312"/>
      <c r="D27" s="120" t="s">
        <v>28</v>
      </c>
      <c r="E27" s="233" t="s">
        <v>260</v>
      </c>
      <c r="F27" s="231" t="s">
        <v>89</v>
      </c>
      <c r="G27" s="228" t="s">
        <v>24</v>
      </c>
      <c r="H27" s="228" t="s">
        <v>24</v>
      </c>
      <c r="I27" s="228" t="s">
        <v>24</v>
      </c>
      <c r="J27" s="228" t="s">
        <v>24</v>
      </c>
      <c r="K27" s="228" t="s">
        <v>24</v>
      </c>
      <c r="L27" s="228" t="s">
        <v>24</v>
      </c>
      <c r="M27" s="228" t="s">
        <v>24</v>
      </c>
      <c r="N27" s="228" t="s">
        <v>24</v>
      </c>
      <c r="O27" s="228" t="s">
        <v>24</v>
      </c>
      <c r="P27" s="228" t="s">
        <v>24</v>
      </c>
      <c r="Q27" s="240" t="s">
        <v>24</v>
      </c>
      <c r="R27" s="240" t="s">
        <v>24</v>
      </c>
      <c r="S27" s="240" t="s">
        <v>24</v>
      </c>
      <c r="T27" s="240" t="s">
        <v>24</v>
      </c>
      <c r="U27" s="240" t="s">
        <v>24</v>
      </c>
      <c r="V27" s="228" t="s">
        <v>24</v>
      </c>
      <c r="W27" s="228" t="s">
        <v>24</v>
      </c>
      <c r="X27" s="228" t="s">
        <v>24</v>
      </c>
      <c r="Y27" s="228" t="s">
        <v>24</v>
      </c>
      <c r="Z27" s="228" t="s">
        <v>24</v>
      </c>
      <c r="AA27" s="228" t="s">
        <v>24</v>
      </c>
      <c r="AB27" s="228" t="s">
        <v>24</v>
      </c>
      <c r="AC27" s="228" t="s">
        <v>24</v>
      </c>
      <c r="AD27" s="228" t="s">
        <v>24</v>
      </c>
      <c r="AE27" s="228" t="s">
        <v>24</v>
      </c>
      <c r="AF27" s="228" t="s">
        <v>24</v>
      </c>
      <c r="AG27" s="228" t="s">
        <v>24</v>
      </c>
      <c r="AH27" s="228" t="s">
        <v>24</v>
      </c>
      <c r="AI27" s="228" t="s">
        <v>24</v>
      </c>
      <c r="AJ27" s="228" t="s">
        <v>24</v>
      </c>
      <c r="AK27" s="308" t="s">
        <v>146</v>
      </c>
      <c r="AL27" s="309"/>
      <c r="AM27" s="309"/>
      <c r="AN27" s="309"/>
      <c r="AO27" s="310"/>
    </row>
    <row r="28" spans="1:41" ht="157.5" customHeight="1">
      <c r="A28" s="228">
        <v>20</v>
      </c>
      <c r="B28" s="289" t="s">
        <v>29</v>
      </c>
      <c r="C28" s="312"/>
      <c r="D28" s="120" t="s">
        <v>205</v>
      </c>
      <c r="E28" s="233" t="s">
        <v>260</v>
      </c>
      <c r="F28" s="231" t="s">
        <v>89</v>
      </c>
      <c r="G28" s="228" t="s">
        <v>24</v>
      </c>
      <c r="H28" s="228" t="s">
        <v>24</v>
      </c>
      <c r="I28" s="228" t="s">
        <v>24</v>
      </c>
      <c r="J28" s="228" t="s">
        <v>24</v>
      </c>
      <c r="K28" s="228" t="s">
        <v>24</v>
      </c>
      <c r="L28" s="228" t="s">
        <v>24</v>
      </c>
      <c r="M28" s="228" t="s">
        <v>24</v>
      </c>
      <c r="N28" s="228" t="s">
        <v>24</v>
      </c>
      <c r="O28" s="228" t="s">
        <v>24</v>
      </c>
      <c r="P28" s="228" t="s">
        <v>24</v>
      </c>
      <c r="Q28" s="240" t="s">
        <v>24</v>
      </c>
      <c r="R28" s="240" t="s">
        <v>24</v>
      </c>
      <c r="S28" s="240" t="s">
        <v>24</v>
      </c>
      <c r="T28" s="240" t="s">
        <v>24</v>
      </c>
      <c r="U28" s="240" t="s">
        <v>24</v>
      </c>
      <c r="V28" s="228" t="s">
        <v>24</v>
      </c>
      <c r="W28" s="228" t="s">
        <v>24</v>
      </c>
      <c r="X28" s="228" t="s">
        <v>24</v>
      </c>
      <c r="Y28" s="228" t="s">
        <v>24</v>
      </c>
      <c r="Z28" s="228" t="s">
        <v>24</v>
      </c>
      <c r="AA28" s="228" t="s">
        <v>24</v>
      </c>
      <c r="AB28" s="228" t="s">
        <v>24</v>
      </c>
      <c r="AC28" s="228" t="s">
        <v>24</v>
      </c>
      <c r="AD28" s="228" t="s">
        <v>24</v>
      </c>
      <c r="AE28" s="228" t="s">
        <v>24</v>
      </c>
      <c r="AF28" s="228" t="s">
        <v>24</v>
      </c>
      <c r="AG28" s="228" t="s">
        <v>24</v>
      </c>
      <c r="AH28" s="228" t="s">
        <v>24</v>
      </c>
      <c r="AI28" s="228" t="s">
        <v>24</v>
      </c>
      <c r="AJ28" s="228" t="s">
        <v>24</v>
      </c>
      <c r="AK28" s="308" t="s">
        <v>146</v>
      </c>
      <c r="AL28" s="309"/>
      <c r="AM28" s="309"/>
      <c r="AN28" s="309"/>
      <c r="AO28" s="310"/>
    </row>
    <row r="29" spans="1:41" ht="184.5" customHeight="1">
      <c r="A29" s="228">
        <v>21</v>
      </c>
      <c r="B29" s="289" t="s">
        <v>31</v>
      </c>
      <c r="C29" s="312"/>
      <c r="D29" s="120" t="s">
        <v>32</v>
      </c>
      <c r="E29" s="233" t="s">
        <v>261</v>
      </c>
      <c r="F29" s="231" t="s">
        <v>89</v>
      </c>
      <c r="G29" s="228" t="s">
        <v>24</v>
      </c>
      <c r="H29" s="228" t="s">
        <v>24</v>
      </c>
      <c r="I29" s="228" t="s">
        <v>24</v>
      </c>
      <c r="J29" s="228" t="s">
        <v>24</v>
      </c>
      <c r="K29" s="228" t="s">
        <v>24</v>
      </c>
      <c r="L29" s="228" t="s">
        <v>24</v>
      </c>
      <c r="M29" s="228" t="s">
        <v>24</v>
      </c>
      <c r="N29" s="228" t="s">
        <v>24</v>
      </c>
      <c r="O29" s="228" t="s">
        <v>24</v>
      </c>
      <c r="P29" s="228" t="s">
        <v>24</v>
      </c>
      <c r="Q29" s="240" t="s">
        <v>24</v>
      </c>
      <c r="R29" s="240" t="s">
        <v>24</v>
      </c>
      <c r="S29" s="240" t="s">
        <v>24</v>
      </c>
      <c r="T29" s="240" t="s">
        <v>24</v>
      </c>
      <c r="U29" s="240" t="s">
        <v>24</v>
      </c>
      <c r="V29" s="228" t="s">
        <v>24</v>
      </c>
      <c r="W29" s="228" t="s">
        <v>24</v>
      </c>
      <c r="X29" s="228" t="s">
        <v>24</v>
      </c>
      <c r="Y29" s="228" t="s">
        <v>24</v>
      </c>
      <c r="Z29" s="228" t="s">
        <v>24</v>
      </c>
      <c r="AA29" s="228" t="s">
        <v>24</v>
      </c>
      <c r="AB29" s="228" t="s">
        <v>24</v>
      </c>
      <c r="AC29" s="228" t="s">
        <v>24</v>
      </c>
      <c r="AD29" s="228" t="s">
        <v>24</v>
      </c>
      <c r="AE29" s="228" t="s">
        <v>24</v>
      </c>
      <c r="AF29" s="228" t="s">
        <v>24</v>
      </c>
      <c r="AG29" s="228" t="s">
        <v>24</v>
      </c>
      <c r="AH29" s="228" t="s">
        <v>24</v>
      </c>
      <c r="AI29" s="228" t="s">
        <v>24</v>
      </c>
      <c r="AJ29" s="228" t="s">
        <v>24</v>
      </c>
      <c r="AK29" s="308" t="s">
        <v>146</v>
      </c>
      <c r="AL29" s="309"/>
      <c r="AM29" s="309"/>
      <c r="AN29" s="309"/>
      <c r="AO29" s="310"/>
    </row>
    <row r="30" spans="1:41" ht="15">
      <c r="A30" s="228">
        <v>22</v>
      </c>
      <c r="B30" s="320" t="s">
        <v>33</v>
      </c>
      <c r="C30" s="321"/>
      <c r="D30" s="322"/>
      <c r="E30" s="235"/>
      <c r="F30" s="238"/>
      <c r="G30" s="228" t="s">
        <v>24</v>
      </c>
      <c r="H30" s="228" t="s">
        <v>24</v>
      </c>
      <c r="I30" s="228" t="s">
        <v>24</v>
      </c>
      <c r="J30" s="228" t="s">
        <v>24</v>
      </c>
      <c r="K30" s="228" t="s">
        <v>24</v>
      </c>
      <c r="L30" s="228" t="s">
        <v>24</v>
      </c>
      <c r="M30" s="228" t="s">
        <v>24</v>
      </c>
      <c r="N30" s="228" t="s">
        <v>24</v>
      </c>
      <c r="O30" s="228" t="s">
        <v>24</v>
      </c>
      <c r="P30" s="228" t="s">
        <v>24</v>
      </c>
      <c r="Q30" s="240" t="s">
        <v>24</v>
      </c>
      <c r="R30" s="240" t="s">
        <v>24</v>
      </c>
      <c r="S30" s="240" t="s">
        <v>24</v>
      </c>
      <c r="T30" s="240" t="s">
        <v>24</v>
      </c>
      <c r="U30" s="240" t="s">
        <v>24</v>
      </c>
      <c r="V30" s="228" t="s">
        <v>24</v>
      </c>
      <c r="W30" s="228" t="s">
        <v>24</v>
      </c>
      <c r="X30" s="228" t="s">
        <v>24</v>
      </c>
      <c r="Y30" s="228" t="s">
        <v>24</v>
      </c>
      <c r="Z30" s="228" t="s">
        <v>24</v>
      </c>
      <c r="AA30" s="228" t="s">
        <v>24</v>
      </c>
      <c r="AB30" s="228" t="s">
        <v>24</v>
      </c>
      <c r="AC30" s="228" t="s">
        <v>24</v>
      </c>
      <c r="AD30" s="228" t="s">
        <v>24</v>
      </c>
      <c r="AE30" s="228" t="s">
        <v>24</v>
      </c>
      <c r="AF30" s="228" t="s">
        <v>24</v>
      </c>
      <c r="AG30" s="228" t="s">
        <v>24</v>
      </c>
      <c r="AH30" s="228" t="s">
        <v>24</v>
      </c>
      <c r="AI30" s="228" t="s">
        <v>24</v>
      </c>
      <c r="AJ30" s="228" t="s">
        <v>24</v>
      </c>
      <c r="AK30" s="232" t="s">
        <v>24</v>
      </c>
      <c r="AL30" s="43" t="s">
        <v>24</v>
      </c>
      <c r="AM30" s="43" t="s">
        <v>24</v>
      </c>
      <c r="AN30" s="43" t="s">
        <v>24</v>
      </c>
      <c r="AO30" s="43" t="s">
        <v>24</v>
      </c>
    </row>
    <row r="31" spans="1:41" ht="15">
      <c r="A31" s="228">
        <v>23</v>
      </c>
      <c r="B31" s="234" t="s">
        <v>34</v>
      </c>
      <c r="C31" s="305" t="s">
        <v>35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6"/>
      <c r="AO31" s="307"/>
    </row>
    <row r="32" spans="1:41" ht="97.5" customHeight="1">
      <c r="A32" s="228">
        <v>24</v>
      </c>
      <c r="B32" s="233" t="s">
        <v>36</v>
      </c>
      <c r="C32" s="349" t="s">
        <v>37</v>
      </c>
      <c r="D32" s="350"/>
      <c r="E32" s="233" t="s">
        <v>262</v>
      </c>
      <c r="F32" s="231" t="s">
        <v>89</v>
      </c>
      <c r="G32" s="228" t="s">
        <v>24</v>
      </c>
      <c r="H32" s="228" t="s">
        <v>24</v>
      </c>
      <c r="I32" s="228" t="s">
        <v>24</v>
      </c>
      <c r="J32" s="228" t="s">
        <v>24</v>
      </c>
      <c r="K32" s="228" t="s">
        <v>24</v>
      </c>
      <c r="L32" s="228" t="s">
        <v>24</v>
      </c>
      <c r="M32" s="228" t="s">
        <v>24</v>
      </c>
      <c r="N32" s="228" t="s">
        <v>24</v>
      </c>
      <c r="O32" s="228" t="s">
        <v>24</v>
      </c>
      <c r="P32" s="228" t="s">
        <v>24</v>
      </c>
      <c r="Q32" s="240" t="s">
        <v>24</v>
      </c>
      <c r="R32" s="240" t="s">
        <v>24</v>
      </c>
      <c r="S32" s="240" t="s">
        <v>24</v>
      </c>
      <c r="T32" s="240" t="s">
        <v>24</v>
      </c>
      <c r="U32" s="240" t="s">
        <v>24</v>
      </c>
      <c r="V32" s="228" t="s">
        <v>24</v>
      </c>
      <c r="W32" s="228" t="s">
        <v>24</v>
      </c>
      <c r="X32" s="228" t="s">
        <v>24</v>
      </c>
      <c r="Y32" s="228" t="s">
        <v>24</v>
      </c>
      <c r="Z32" s="228" t="s">
        <v>24</v>
      </c>
      <c r="AA32" s="231" t="s">
        <v>24</v>
      </c>
      <c r="AB32" s="231" t="s">
        <v>24</v>
      </c>
      <c r="AC32" s="231" t="s">
        <v>24</v>
      </c>
      <c r="AD32" s="231" t="s">
        <v>24</v>
      </c>
      <c r="AE32" s="231" t="s">
        <v>24</v>
      </c>
      <c r="AF32" s="228" t="s">
        <v>24</v>
      </c>
      <c r="AG32" s="231" t="s">
        <v>24</v>
      </c>
      <c r="AH32" s="231" t="s">
        <v>24</v>
      </c>
      <c r="AI32" s="231" t="s">
        <v>24</v>
      </c>
      <c r="AJ32" s="231" t="s">
        <v>24</v>
      </c>
      <c r="AK32" s="308" t="s">
        <v>146</v>
      </c>
      <c r="AL32" s="309"/>
      <c r="AM32" s="309"/>
      <c r="AN32" s="309"/>
      <c r="AO32" s="310"/>
    </row>
    <row r="33" spans="1:41" ht="93.75" customHeight="1">
      <c r="A33" s="228">
        <v>25</v>
      </c>
      <c r="B33" s="233" t="s">
        <v>39</v>
      </c>
      <c r="C33" s="349" t="s">
        <v>206</v>
      </c>
      <c r="D33" s="350"/>
      <c r="E33" s="233" t="s">
        <v>207</v>
      </c>
      <c r="F33" s="231" t="s">
        <v>89</v>
      </c>
      <c r="G33" s="228" t="s">
        <v>24</v>
      </c>
      <c r="H33" s="228" t="s">
        <v>24</v>
      </c>
      <c r="I33" s="228" t="s">
        <v>24</v>
      </c>
      <c r="J33" s="228" t="s">
        <v>24</v>
      </c>
      <c r="K33" s="228" t="s">
        <v>24</v>
      </c>
      <c r="L33" s="228" t="s">
        <v>24</v>
      </c>
      <c r="M33" s="228" t="s">
        <v>24</v>
      </c>
      <c r="N33" s="228" t="s">
        <v>24</v>
      </c>
      <c r="O33" s="228" t="s">
        <v>24</v>
      </c>
      <c r="P33" s="228" t="s">
        <v>24</v>
      </c>
      <c r="Q33" s="240" t="s">
        <v>24</v>
      </c>
      <c r="R33" s="240" t="s">
        <v>24</v>
      </c>
      <c r="S33" s="240" t="s">
        <v>24</v>
      </c>
      <c r="T33" s="240" t="s">
        <v>24</v>
      </c>
      <c r="U33" s="240" t="s">
        <v>24</v>
      </c>
      <c r="V33" s="228" t="s">
        <v>24</v>
      </c>
      <c r="W33" s="228" t="s">
        <v>24</v>
      </c>
      <c r="X33" s="228" t="s">
        <v>24</v>
      </c>
      <c r="Y33" s="228" t="s">
        <v>24</v>
      </c>
      <c r="Z33" s="228" t="s">
        <v>24</v>
      </c>
      <c r="AA33" s="231" t="s">
        <v>24</v>
      </c>
      <c r="AB33" s="231" t="s">
        <v>24</v>
      </c>
      <c r="AC33" s="231" t="s">
        <v>24</v>
      </c>
      <c r="AD33" s="231" t="s">
        <v>24</v>
      </c>
      <c r="AE33" s="231" t="s">
        <v>24</v>
      </c>
      <c r="AF33" s="228" t="s">
        <v>24</v>
      </c>
      <c r="AG33" s="231" t="s">
        <v>24</v>
      </c>
      <c r="AH33" s="231" t="s">
        <v>24</v>
      </c>
      <c r="AI33" s="231" t="s">
        <v>24</v>
      </c>
      <c r="AJ33" s="231" t="s">
        <v>24</v>
      </c>
      <c r="AK33" s="308" t="s">
        <v>146</v>
      </c>
      <c r="AL33" s="309"/>
      <c r="AM33" s="309"/>
      <c r="AN33" s="309"/>
      <c r="AO33" s="310"/>
    </row>
    <row r="34" spans="1:41" ht="18.75" customHeight="1">
      <c r="A34" s="228">
        <v>26</v>
      </c>
      <c r="B34" s="320" t="s">
        <v>42</v>
      </c>
      <c r="C34" s="321"/>
      <c r="D34" s="322"/>
      <c r="E34" s="235"/>
      <c r="F34" s="231"/>
      <c r="G34" s="228" t="s">
        <v>24</v>
      </c>
      <c r="H34" s="228" t="s">
        <v>24</v>
      </c>
      <c r="I34" s="228" t="s">
        <v>24</v>
      </c>
      <c r="J34" s="228" t="s">
        <v>24</v>
      </c>
      <c r="K34" s="228" t="s">
        <v>24</v>
      </c>
      <c r="L34" s="228" t="s">
        <v>24</v>
      </c>
      <c r="M34" s="228" t="s">
        <v>24</v>
      </c>
      <c r="N34" s="228" t="s">
        <v>24</v>
      </c>
      <c r="O34" s="228" t="s">
        <v>24</v>
      </c>
      <c r="P34" s="228" t="s">
        <v>24</v>
      </c>
      <c r="Q34" s="240" t="s">
        <v>24</v>
      </c>
      <c r="R34" s="240" t="s">
        <v>24</v>
      </c>
      <c r="S34" s="240" t="s">
        <v>24</v>
      </c>
      <c r="T34" s="240" t="s">
        <v>24</v>
      </c>
      <c r="U34" s="240" t="s">
        <v>24</v>
      </c>
      <c r="V34" s="228" t="s">
        <v>24</v>
      </c>
      <c r="W34" s="228" t="s">
        <v>24</v>
      </c>
      <c r="X34" s="228" t="s">
        <v>24</v>
      </c>
      <c r="Y34" s="228" t="s">
        <v>24</v>
      </c>
      <c r="Z34" s="228" t="s">
        <v>24</v>
      </c>
      <c r="AA34" s="231" t="s">
        <v>24</v>
      </c>
      <c r="AB34" s="231" t="s">
        <v>24</v>
      </c>
      <c r="AC34" s="231" t="s">
        <v>24</v>
      </c>
      <c r="AD34" s="231" t="s">
        <v>24</v>
      </c>
      <c r="AE34" s="231" t="s">
        <v>24</v>
      </c>
      <c r="AF34" s="228" t="s">
        <v>24</v>
      </c>
      <c r="AG34" s="231" t="s">
        <v>24</v>
      </c>
      <c r="AH34" s="231" t="s">
        <v>24</v>
      </c>
      <c r="AI34" s="231" t="s">
        <v>24</v>
      </c>
      <c r="AJ34" s="231" t="s">
        <v>24</v>
      </c>
      <c r="AK34" s="232" t="s">
        <v>24</v>
      </c>
      <c r="AL34" s="43" t="s">
        <v>24</v>
      </c>
      <c r="AM34" s="43" t="s">
        <v>24</v>
      </c>
      <c r="AN34" s="43" t="s">
        <v>24</v>
      </c>
      <c r="AO34" s="43" t="s">
        <v>24</v>
      </c>
    </row>
    <row r="35" spans="1:41" ht="15">
      <c r="A35" s="228">
        <v>27</v>
      </c>
      <c r="B35" s="238" t="s">
        <v>43</v>
      </c>
      <c r="C35" s="305" t="s">
        <v>44</v>
      </c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6"/>
      <c r="AO35" s="307"/>
    </row>
    <row r="36" spans="1:41" ht="89.25" customHeight="1">
      <c r="A36" s="228">
        <v>28</v>
      </c>
      <c r="B36" s="231" t="s">
        <v>45</v>
      </c>
      <c r="C36" s="349" t="s">
        <v>46</v>
      </c>
      <c r="D36" s="350"/>
      <c r="E36" s="233" t="s">
        <v>47</v>
      </c>
      <c r="F36" s="231" t="s">
        <v>89</v>
      </c>
      <c r="G36" s="228" t="s">
        <v>24</v>
      </c>
      <c r="H36" s="228" t="s">
        <v>24</v>
      </c>
      <c r="I36" s="228" t="s">
        <v>24</v>
      </c>
      <c r="J36" s="228" t="s">
        <v>24</v>
      </c>
      <c r="K36" s="228" t="s">
        <v>24</v>
      </c>
      <c r="L36" s="228" t="s">
        <v>24</v>
      </c>
      <c r="M36" s="228" t="s">
        <v>24</v>
      </c>
      <c r="N36" s="228" t="s">
        <v>24</v>
      </c>
      <c r="O36" s="228" t="s">
        <v>24</v>
      </c>
      <c r="P36" s="228" t="s">
        <v>24</v>
      </c>
      <c r="Q36" s="240" t="s">
        <v>24</v>
      </c>
      <c r="R36" s="240" t="s">
        <v>24</v>
      </c>
      <c r="S36" s="240" t="s">
        <v>24</v>
      </c>
      <c r="T36" s="240" t="s">
        <v>24</v>
      </c>
      <c r="U36" s="240" t="s">
        <v>24</v>
      </c>
      <c r="V36" s="228" t="s">
        <v>24</v>
      </c>
      <c r="W36" s="228" t="s">
        <v>24</v>
      </c>
      <c r="X36" s="228" t="s">
        <v>24</v>
      </c>
      <c r="Y36" s="228" t="s">
        <v>24</v>
      </c>
      <c r="Z36" s="228" t="s">
        <v>24</v>
      </c>
      <c r="AA36" s="228" t="s">
        <v>24</v>
      </c>
      <c r="AB36" s="228" t="s">
        <v>24</v>
      </c>
      <c r="AC36" s="228" t="s">
        <v>24</v>
      </c>
      <c r="AD36" s="228" t="s">
        <v>24</v>
      </c>
      <c r="AE36" s="228" t="s">
        <v>24</v>
      </c>
      <c r="AF36" s="228" t="s">
        <v>24</v>
      </c>
      <c r="AG36" s="228" t="s">
        <v>24</v>
      </c>
      <c r="AH36" s="228" t="s">
        <v>24</v>
      </c>
      <c r="AI36" s="228" t="s">
        <v>24</v>
      </c>
      <c r="AJ36" s="228" t="s">
        <v>24</v>
      </c>
      <c r="AK36" s="308" t="s">
        <v>146</v>
      </c>
      <c r="AL36" s="309"/>
      <c r="AM36" s="309"/>
      <c r="AN36" s="309"/>
      <c r="AO36" s="310"/>
    </row>
    <row r="37" spans="1:41" ht="155.25" customHeight="1">
      <c r="A37" s="228">
        <v>29</v>
      </c>
      <c r="B37" s="46" t="s">
        <v>90</v>
      </c>
      <c r="C37" s="349" t="s">
        <v>48</v>
      </c>
      <c r="D37" s="350"/>
      <c r="E37" s="233" t="s">
        <v>263</v>
      </c>
      <c r="F37" s="231" t="s">
        <v>89</v>
      </c>
      <c r="G37" s="228" t="s">
        <v>24</v>
      </c>
      <c r="H37" s="228" t="s">
        <v>24</v>
      </c>
      <c r="I37" s="228" t="s">
        <v>24</v>
      </c>
      <c r="J37" s="228" t="s">
        <v>24</v>
      </c>
      <c r="K37" s="228" t="s">
        <v>24</v>
      </c>
      <c r="L37" s="228" t="s">
        <v>24</v>
      </c>
      <c r="M37" s="228" t="s">
        <v>24</v>
      </c>
      <c r="N37" s="228" t="s">
        <v>24</v>
      </c>
      <c r="O37" s="228" t="s">
        <v>24</v>
      </c>
      <c r="P37" s="228" t="s">
        <v>24</v>
      </c>
      <c r="Q37" s="240" t="s">
        <v>24</v>
      </c>
      <c r="R37" s="240" t="s">
        <v>24</v>
      </c>
      <c r="S37" s="240" t="s">
        <v>24</v>
      </c>
      <c r="T37" s="240" t="s">
        <v>24</v>
      </c>
      <c r="U37" s="240" t="s">
        <v>24</v>
      </c>
      <c r="V37" s="228" t="s">
        <v>24</v>
      </c>
      <c r="W37" s="228" t="s">
        <v>24</v>
      </c>
      <c r="X37" s="228" t="s">
        <v>24</v>
      </c>
      <c r="Y37" s="228" t="s">
        <v>24</v>
      </c>
      <c r="Z37" s="228" t="s">
        <v>24</v>
      </c>
      <c r="AA37" s="228" t="s">
        <v>24</v>
      </c>
      <c r="AB37" s="228" t="s">
        <v>24</v>
      </c>
      <c r="AC37" s="228" t="s">
        <v>24</v>
      </c>
      <c r="AD37" s="228" t="s">
        <v>24</v>
      </c>
      <c r="AE37" s="228" t="s">
        <v>24</v>
      </c>
      <c r="AF37" s="228" t="s">
        <v>24</v>
      </c>
      <c r="AG37" s="228" t="s">
        <v>24</v>
      </c>
      <c r="AH37" s="228" t="s">
        <v>24</v>
      </c>
      <c r="AI37" s="228" t="s">
        <v>24</v>
      </c>
      <c r="AJ37" s="228" t="s">
        <v>24</v>
      </c>
      <c r="AK37" s="308" t="s">
        <v>146</v>
      </c>
      <c r="AL37" s="309"/>
      <c r="AM37" s="309"/>
      <c r="AN37" s="309"/>
      <c r="AO37" s="310"/>
    </row>
    <row r="38" spans="1:41" ht="152.25" customHeight="1">
      <c r="A38" s="228">
        <v>30</v>
      </c>
      <c r="B38" s="46" t="s">
        <v>91</v>
      </c>
      <c r="C38" s="349" t="s">
        <v>49</v>
      </c>
      <c r="D38" s="350"/>
      <c r="E38" s="233" t="s">
        <v>264</v>
      </c>
      <c r="F38" s="231" t="s">
        <v>89</v>
      </c>
      <c r="G38" s="228" t="s">
        <v>24</v>
      </c>
      <c r="H38" s="228" t="s">
        <v>24</v>
      </c>
      <c r="I38" s="228" t="s">
        <v>24</v>
      </c>
      <c r="J38" s="228" t="s">
        <v>24</v>
      </c>
      <c r="K38" s="228" t="s">
        <v>24</v>
      </c>
      <c r="L38" s="228" t="s">
        <v>24</v>
      </c>
      <c r="M38" s="228" t="s">
        <v>24</v>
      </c>
      <c r="N38" s="228" t="s">
        <v>24</v>
      </c>
      <c r="O38" s="228" t="s">
        <v>24</v>
      </c>
      <c r="P38" s="228" t="s">
        <v>24</v>
      </c>
      <c r="Q38" s="240" t="s">
        <v>24</v>
      </c>
      <c r="R38" s="240" t="s">
        <v>24</v>
      </c>
      <c r="S38" s="240" t="s">
        <v>24</v>
      </c>
      <c r="T38" s="240" t="s">
        <v>24</v>
      </c>
      <c r="U38" s="240" t="s">
        <v>24</v>
      </c>
      <c r="V38" s="228" t="s">
        <v>24</v>
      </c>
      <c r="W38" s="228" t="s">
        <v>24</v>
      </c>
      <c r="X38" s="228" t="s">
        <v>24</v>
      </c>
      <c r="Y38" s="228" t="s">
        <v>24</v>
      </c>
      <c r="Z38" s="228" t="s">
        <v>24</v>
      </c>
      <c r="AA38" s="228" t="s">
        <v>24</v>
      </c>
      <c r="AB38" s="228" t="s">
        <v>24</v>
      </c>
      <c r="AC38" s="228" t="s">
        <v>24</v>
      </c>
      <c r="AD38" s="228" t="s">
        <v>24</v>
      </c>
      <c r="AE38" s="228" t="s">
        <v>24</v>
      </c>
      <c r="AF38" s="228" t="s">
        <v>24</v>
      </c>
      <c r="AG38" s="228" t="s">
        <v>24</v>
      </c>
      <c r="AH38" s="228" t="s">
        <v>24</v>
      </c>
      <c r="AI38" s="228" t="s">
        <v>24</v>
      </c>
      <c r="AJ38" s="228" t="s">
        <v>24</v>
      </c>
      <c r="AK38" s="308" t="s">
        <v>146</v>
      </c>
      <c r="AL38" s="309"/>
      <c r="AM38" s="309"/>
      <c r="AN38" s="309"/>
      <c r="AO38" s="310"/>
    </row>
    <row r="39" spans="1:41" ht="15">
      <c r="A39" s="228">
        <v>31</v>
      </c>
      <c r="B39" s="326" t="s">
        <v>50</v>
      </c>
      <c r="C39" s="327"/>
      <c r="D39" s="328"/>
      <c r="E39" s="237"/>
      <c r="F39" s="231"/>
      <c r="G39" s="228" t="s">
        <v>24</v>
      </c>
      <c r="H39" s="228" t="s">
        <v>24</v>
      </c>
      <c r="I39" s="228" t="s">
        <v>24</v>
      </c>
      <c r="J39" s="228" t="s">
        <v>24</v>
      </c>
      <c r="K39" s="228" t="s">
        <v>24</v>
      </c>
      <c r="L39" s="228" t="s">
        <v>24</v>
      </c>
      <c r="M39" s="228" t="s">
        <v>24</v>
      </c>
      <c r="N39" s="228" t="s">
        <v>24</v>
      </c>
      <c r="O39" s="228" t="s">
        <v>24</v>
      </c>
      <c r="P39" s="228" t="s">
        <v>24</v>
      </c>
      <c r="Q39" s="240" t="s">
        <v>24</v>
      </c>
      <c r="R39" s="240" t="s">
        <v>24</v>
      </c>
      <c r="S39" s="240" t="s">
        <v>24</v>
      </c>
      <c r="T39" s="240" t="s">
        <v>24</v>
      </c>
      <c r="U39" s="240" t="s">
        <v>24</v>
      </c>
      <c r="V39" s="228" t="s">
        <v>24</v>
      </c>
      <c r="W39" s="228" t="s">
        <v>24</v>
      </c>
      <c r="X39" s="228" t="s">
        <v>24</v>
      </c>
      <c r="Y39" s="228" t="s">
        <v>24</v>
      </c>
      <c r="Z39" s="228" t="s">
        <v>24</v>
      </c>
      <c r="AA39" s="228" t="s">
        <v>24</v>
      </c>
      <c r="AB39" s="228" t="s">
        <v>24</v>
      </c>
      <c r="AC39" s="228" t="s">
        <v>24</v>
      </c>
      <c r="AD39" s="228" t="s">
        <v>24</v>
      </c>
      <c r="AE39" s="228" t="s">
        <v>24</v>
      </c>
      <c r="AF39" s="228" t="s">
        <v>24</v>
      </c>
      <c r="AG39" s="228" t="s">
        <v>24</v>
      </c>
      <c r="AH39" s="228" t="s">
        <v>24</v>
      </c>
      <c r="AI39" s="228" t="s">
        <v>24</v>
      </c>
      <c r="AJ39" s="228" t="s">
        <v>24</v>
      </c>
      <c r="AK39" s="232" t="s">
        <v>24</v>
      </c>
      <c r="AL39" s="43" t="s">
        <v>24</v>
      </c>
      <c r="AM39" s="43" t="s">
        <v>24</v>
      </c>
      <c r="AN39" s="43" t="s">
        <v>24</v>
      </c>
      <c r="AO39" s="43" t="s">
        <v>24</v>
      </c>
    </row>
    <row r="40" spans="1:41" ht="15">
      <c r="A40" s="228">
        <v>32</v>
      </c>
      <c r="B40" s="304" t="s">
        <v>51</v>
      </c>
      <c r="C40" s="304"/>
      <c r="D40" s="305" t="s">
        <v>241</v>
      </c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6"/>
      <c r="AJ40" s="306"/>
      <c r="AK40" s="306"/>
      <c r="AL40" s="306"/>
      <c r="AM40" s="306"/>
      <c r="AN40" s="306"/>
      <c r="AO40" s="307"/>
    </row>
    <row r="41" spans="1:41" ht="52.5" customHeight="1">
      <c r="A41" s="228">
        <v>33</v>
      </c>
      <c r="B41" s="311" t="s">
        <v>92</v>
      </c>
      <c r="C41" s="311"/>
      <c r="D41" s="120" t="s">
        <v>53</v>
      </c>
      <c r="E41" s="233" t="s">
        <v>141</v>
      </c>
      <c r="F41" s="231" t="s">
        <v>140</v>
      </c>
      <c r="G41" s="228" t="s">
        <v>24</v>
      </c>
      <c r="H41" s="228" t="s">
        <v>24</v>
      </c>
      <c r="I41" s="228" t="s">
        <v>24</v>
      </c>
      <c r="J41" s="228" t="s">
        <v>24</v>
      </c>
      <c r="K41" s="228" t="s">
        <v>24</v>
      </c>
      <c r="L41" s="228" t="s">
        <v>24</v>
      </c>
      <c r="M41" s="228" t="s">
        <v>24</v>
      </c>
      <c r="N41" s="228" t="s">
        <v>24</v>
      </c>
      <c r="O41" s="228" t="s">
        <v>24</v>
      </c>
      <c r="P41" s="228" t="s">
        <v>24</v>
      </c>
      <c r="Q41" s="240" t="s">
        <v>24</v>
      </c>
      <c r="R41" s="240" t="s">
        <v>24</v>
      </c>
      <c r="S41" s="240" t="s">
        <v>24</v>
      </c>
      <c r="T41" s="240" t="s">
        <v>24</v>
      </c>
      <c r="U41" s="240" t="s">
        <v>24</v>
      </c>
      <c r="V41" s="228" t="s">
        <v>24</v>
      </c>
      <c r="W41" s="228" t="s">
        <v>24</v>
      </c>
      <c r="X41" s="228" t="s">
        <v>24</v>
      </c>
      <c r="Y41" s="228" t="s">
        <v>24</v>
      </c>
      <c r="Z41" s="228" t="s">
        <v>24</v>
      </c>
      <c r="AA41" s="228" t="s">
        <v>24</v>
      </c>
      <c r="AB41" s="228" t="s">
        <v>24</v>
      </c>
      <c r="AC41" s="228" t="s">
        <v>24</v>
      </c>
      <c r="AD41" s="228" t="s">
        <v>24</v>
      </c>
      <c r="AE41" s="228" t="s">
        <v>24</v>
      </c>
      <c r="AF41" s="228" t="s">
        <v>24</v>
      </c>
      <c r="AG41" s="228" t="s">
        <v>24</v>
      </c>
      <c r="AH41" s="228" t="s">
        <v>24</v>
      </c>
      <c r="AI41" s="228" t="s">
        <v>24</v>
      </c>
      <c r="AJ41" s="228" t="s">
        <v>24</v>
      </c>
      <c r="AK41" s="308" t="s">
        <v>146</v>
      </c>
      <c r="AL41" s="309"/>
      <c r="AM41" s="309"/>
      <c r="AN41" s="309"/>
      <c r="AO41" s="310"/>
    </row>
    <row r="42" spans="1:41" ht="117" customHeight="1">
      <c r="A42" s="228">
        <v>34</v>
      </c>
      <c r="B42" s="292" t="s">
        <v>54</v>
      </c>
      <c r="C42" s="292"/>
      <c r="D42" s="120" t="s">
        <v>208</v>
      </c>
      <c r="E42" s="233" t="s">
        <v>56</v>
      </c>
      <c r="F42" s="231" t="s">
        <v>89</v>
      </c>
      <c r="G42" s="228" t="s">
        <v>24</v>
      </c>
      <c r="H42" s="228" t="s">
        <v>24</v>
      </c>
      <c r="I42" s="228" t="s">
        <v>24</v>
      </c>
      <c r="J42" s="228" t="s">
        <v>24</v>
      </c>
      <c r="K42" s="228" t="s">
        <v>24</v>
      </c>
      <c r="L42" s="228" t="s">
        <v>24</v>
      </c>
      <c r="M42" s="228" t="s">
        <v>24</v>
      </c>
      <c r="N42" s="228" t="s">
        <v>24</v>
      </c>
      <c r="O42" s="228" t="s">
        <v>24</v>
      </c>
      <c r="P42" s="228" t="s">
        <v>24</v>
      </c>
      <c r="Q42" s="240" t="s">
        <v>24</v>
      </c>
      <c r="R42" s="240" t="s">
        <v>24</v>
      </c>
      <c r="S42" s="240" t="s">
        <v>24</v>
      </c>
      <c r="T42" s="240" t="s">
        <v>24</v>
      </c>
      <c r="U42" s="240" t="s">
        <v>24</v>
      </c>
      <c r="V42" s="228" t="s">
        <v>24</v>
      </c>
      <c r="W42" s="228" t="s">
        <v>24</v>
      </c>
      <c r="X42" s="228" t="s">
        <v>24</v>
      </c>
      <c r="Y42" s="228" t="s">
        <v>24</v>
      </c>
      <c r="Z42" s="228" t="s">
        <v>24</v>
      </c>
      <c r="AA42" s="228" t="s">
        <v>24</v>
      </c>
      <c r="AB42" s="228" t="s">
        <v>24</v>
      </c>
      <c r="AC42" s="228" t="s">
        <v>24</v>
      </c>
      <c r="AD42" s="228" t="s">
        <v>24</v>
      </c>
      <c r="AE42" s="228" t="s">
        <v>24</v>
      </c>
      <c r="AF42" s="228" t="s">
        <v>24</v>
      </c>
      <c r="AG42" s="228" t="s">
        <v>24</v>
      </c>
      <c r="AH42" s="228" t="s">
        <v>24</v>
      </c>
      <c r="AI42" s="228" t="s">
        <v>24</v>
      </c>
      <c r="AJ42" s="228" t="s">
        <v>24</v>
      </c>
      <c r="AK42" s="308" t="s">
        <v>106</v>
      </c>
      <c r="AL42" s="309"/>
      <c r="AM42" s="309"/>
      <c r="AN42" s="309"/>
      <c r="AO42" s="310"/>
    </row>
    <row r="43" spans="1:41" ht="104.25" customHeight="1">
      <c r="A43" s="228">
        <v>35</v>
      </c>
      <c r="B43" s="292" t="s">
        <v>57</v>
      </c>
      <c r="C43" s="292"/>
      <c r="D43" s="120" t="s">
        <v>197</v>
      </c>
      <c r="E43" s="233" t="s">
        <v>237</v>
      </c>
      <c r="F43" s="231" t="s">
        <v>89</v>
      </c>
      <c r="G43" s="228" t="s">
        <v>24</v>
      </c>
      <c r="H43" s="228" t="s">
        <v>24</v>
      </c>
      <c r="I43" s="228" t="s">
        <v>24</v>
      </c>
      <c r="J43" s="228" t="s">
        <v>24</v>
      </c>
      <c r="K43" s="228" t="s">
        <v>24</v>
      </c>
      <c r="L43" s="228" t="s">
        <v>24</v>
      </c>
      <c r="M43" s="228" t="s">
        <v>24</v>
      </c>
      <c r="N43" s="228" t="s">
        <v>24</v>
      </c>
      <c r="O43" s="228" t="s">
        <v>24</v>
      </c>
      <c r="P43" s="228" t="s">
        <v>24</v>
      </c>
      <c r="Q43" s="240" t="s">
        <v>24</v>
      </c>
      <c r="R43" s="240" t="s">
        <v>24</v>
      </c>
      <c r="S43" s="240" t="s">
        <v>24</v>
      </c>
      <c r="T43" s="240" t="s">
        <v>24</v>
      </c>
      <c r="U43" s="240" t="s">
        <v>24</v>
      </c>
      <c r="V43" s="228" t="s">
        <v>24</v>
      </c>
      <c r="W43" s="228" t="s">
        <v>24</v>
      </c>
      <c r="X43" s="228" t="s">
        <v>24</v>
      </c>
      <c r="Y43" s="228" t="s">
        <v>24</v>
      </c>
      <c r="Z43" s="228" t="s">
        <v>24</v>
      </c>
      <c r="AA43" s="228" t="s">
        <v>24</v>
      </c>
      <c r="AB43" s="228" t="s">
        <v>24</v>
      </c>
      <c r="AC43" s="228" t="s">
        <v>24</v>
      </c>
      <c r="AD43" s="228" t="s">
        <v>24</v>
      </c>
      <c r="AE43" s="228" t="s">
        <v>24</v>
      </c>
      <c r="AF43" s="228" t="s">
        <v>24</v>
      </c>
      <c r="AG43" s="228" t="s">
        <v>24</v>
      </c>
      <c r="AH43" s="228" t="s">
        <v>24</v>
      </c>
      <c r="AI43" s="228" t="s">
        <v>24</v>
      </c>
      <c r="AJ43" s="228" t="s">
        <v>24</v>
      </c>
      <c r="AK43" s="308" t="s">
        <v>146</v>
      </c>
      <c r="AL43" s="309"/>
      <c r="AM43" s="309"/>
      <c r="AN43" s="309"/>
      <c r="AO43" s="310"/>
    </row>
    <row r="44" spans="1:41" ht="78.75" customHeight="1">
      <c r="A44" s="228">
        <v>36</v>
      </c>
      <c r="B44" s="292" t="s">
        <v>59</v>
      </c>
      <c r="C44" s="292"/>
      <c r="D44" s="120" t="s">
        <v>198</v>
      </c>
      <c r="E44" s="233" t="s">
        <v>237</v>
      </c>
      <c r="F44" s="231" t="s">
        <v>89</v>
      </c>
      <c r="G44" s="228" t="s">
        <v>24</v>
      </c>
      <c r="H44" s="228" t="s">
        <v>24</v>
      </c>
      <c r="I44" s="228" t="s">
        <v>24</v>
      </c>
      <c r="J44" s="228" t="s">
        <v>24</v>
      </c>
      <c r="K44" s="228" t="s">
        <v>24</v>
      </c>
      <c r="L44" s="228" t="s">
        <v>24</v>
      </c>
      <c r="M44" s="228" t="s">
        <v>24</v>
      </c>
      <c r="N44" s="228" t="s">
        <v>24</v>
      </c>
      <c r="O44" s="228" t="s">
        <v>24</v>
      </c>
      <c r="P44" s="228" t="s">
        <v>24</v>
      </c>
      <c r="Q44" s="240" t="s">
        <v>24</v>
      </c>
      <c r="R44" s="240" t="s">
        <v>24</v>
      </c>
      <c r="S44" s="240" t="s">
        <v>24</v>
      </c>
      <c r="T44" s="240" t="s">
        <v>24</v>
      </c>
      <c r="U44" s="240" t="s">
        <v>24</v>
      </c>
      <c r="V44" s="228" t="s">
        <v>24</v>
      </c>
      <c r="W44" s="228" t="s">
        <v>24</v>
      </c>
      <c r="X44" s="228" t="s">
        <v>24</v>
      </c>
      <c r="Y44" s="228" t="s">
        <v>24</v>
      </c>
      <c r="Z44" s="228" t="s">
        <v>24</v>
      </c>
      <c r="AA44" s="228" t="s">
        <v>24</v>
      </c>
      <c r="AB44" s="228" t="s">
        <v>24</v>
      </c>
      <c r="AC44" s="228" t="s">
        <v>24</v>
      </c>
      <c r="AD44" s="228" t="s">
        <v>24</v>
      </c>
      <c r="AE44" s="228" t="s">
        <v>24</v>
      </c>
      <c r="AF44" s="228" t="s">
        <v>24</v>
      </c>
      <c r="AG44" s="228" t="s">
        <v>24</v>
      </c>
      <c r="AH44" s="228" t="s">
        <v>24</v>
      </c>
      <c r="AI44" s="228" t="s">
        <v>24</v>
      </c>
      <c r="AJ44" s="228" t="s">
        <v>24</v>
      </c>
      <c r="AK44" s="308" t="s">
        <v>146</v>
      </c>
      <c r="AL44" s="309"/>
      <c r="AM44" s="309"/>
      <c r="AN44" s="309"/>
      <c r="AO44" s="310"/>
    </row>
    <row r="45" spans="1:41" ht="15">
      <c r="A45" s="228">
        <v>37</v>
      </c>
      <c r="B45" s="320" t="s">
        <v>61</v>
      </c>
      <c r="C45" s="321"/>
      <c r="D45" s="322"/>
      <c r="E45" s="235"/>
      <c r="F45" s="231"/>
      <c r="G45" s="51" t="s">
        <v>24</v>
      </c>
      <c r="H45" s="51" t="s">
        <v>24</v>
      </c>
      <c r="I45" s="51" t="s">
        <v>24</v>
      </c>
      <c r="J45" s="51" t="s">
        <v>24</v>
      </c>
      <c r="K45" s="51" t="s">
        <v>24</v>
      </c>
      <c r="L45" s="51" t="s">
        <v>24</v>
      </c>
      <c r="M45" s="51" t="s">
        <v>24</v>
      </c>
      <c r="N45" s="51" t="s">
        <v>24</v>
      </c>
      <c r="O45" s="51" t="s">
        <v>24</v>
      </c>
      <c r="P45" s="51" t="s">
        <v>24</v>
      </c>
      <c r="Q45" s="51" t="s">
        <v>24</v>
      </c>
      <c r="R45" s="51" t="s">
        <v>24</v>
      </c>
      <c r="S45" s="51" t="s">
        <v>24</v>
      </c>
      <c r="T45" s="51" t="s">
        <v>24</v>
      </c>
      <c r="U45" s="51" t="s">
        <v>24</v>
      </c>
      <c r="V45" s="51" t="s">
        <v>24</v>
      </c>
      <c r="W45" s="51" t="s">
        <v>24</v>
      </c>
      <c r="X45" s="51" t="s">
        <v>24</v>
      </c>
      <c r="Y45" s="51" t="s">
        <v>24</v>
      </c>
      <c r="Z45" s="51" t="s">
        <v>24</v>
      </c>
      <c r="AA45" s="51" t="s">
        <v>24</v>
      </c>
      <c r="AB45" s="51" t="s">
        <v>24</v>
      </c>
      <c r="AC45" s="51" t="s">
        <v>24</v>
      </c>
      <c r="AD45" s="51" t="s">
        <v>24</v>
      </c>
      <c r="AE45" s="51" t="s">
        <v>24</v>
      </c>
      <c r="AF45" s="51" t="s">
        <v>24</v>
      </c>
      <c r="AG45" s="51" t="s">
        <v>24</v>
      </c>
      <c r="AH45" s="51" t="s">
        <v>24</v>
      </c>
      <c r="AI45" s="51" t="s">
        <v>24</v>
      </c>
      <c r="AJ45" s="51" t="s">
        <v>24</v>
      </c>
      <c r="AK45" s="51" t="s">
        <v>24</v>
      </c>
      <c r="AL45" s="51" t="s">
        <v>24</v>
      </c>
      <c r="AM45" s="51" t="s">
        <v>24</v>
      </c>
      <c r="AN45" s="51" t="s">
        <v>24</v>
      </c>
      <c r="AO45" s="51" t="s">
        <v>24</v>
      </c>
    </row>
    <row r="46" spans="1:41" ht="15">
      <c r="A46" s="228">
        <v>38</v>
      </c>
      <c r="B46" s="304" t="s">
        <v>62</v>
      </c>
      <c r="C46" s="304"/>
      <c r="D46" s="305" t="s">
        <v>63</v>
      </c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  <c r="AN46" s="306"/>
      <c r="AO46" s="307"/>
    </row>
    <row r="47" spans="1:41" ht="194.25" customHeight="1">
      <c r="A47" s="228">
        <v>39</v>
      </c>
      <c r="B47" s="289" t="s">
        <v>64</v>
      </c>
      <c r="C47" s="289"/>
      <c r="D47" s="120" t="s">
        <v>65</v>
      </c>
      <c r="E47" s="233" t="s">
        <v>265</v>
      </c>
      <c r="F47" s="231" t="s">
        <v>89</v>
      </c>
      <c r="G47" s="228" t="s">
        <v>24</v>
      </c>
      <c r="H47" s="228" t="s">
        <v>24</v>
      </c>
      <c r="I47" s="228" t="s">
        <v>24</v>
      </c>
      <c r="J47" s="228" t="s">
        <v>24</v>
      </c>
      <c r="K47" s="228" t="s">
        <v>24</v>
      </c>
      <c r="L47" s="228" t="s">
        <v>24</v>
      </c>
      <c r="M47" s="228" t="s">
        <v>24</v>
      </c>
      <c r="N47" s="228" t="s">
        <v>24</v>
      </c>
      <c r="O47" s="228" t="s">
        <v>24</v>
      </c>
      <c r="P47" s="228" t="s">
        <v>24</v>
      </c>
      <c r="Q47" s="240" t="s">
        <v>24</v>
      </c>
      <c r="R47" s="240" t="s">
        <v>24</v>
      </c>
      <c r="S47" s="240" t="s">
        <v>24</v>
      </c>
      <c r="T47" s="240" t="s">
        <v>24</v>
      </c>
      <c r="U47" s="240" t="s">
        <v>24</v>
      </c>
      <c r="V47" s="228" t="s">
        <v>24</v>
      </c>
      <c r="W47" s="228" t="s">
        <v>24</v>
      </c>
      <c r="X47" s="228" t="s">
        <v>24</v>
      </c>
      <c r="Y47" s="228" t="s">
        <v>24</v>
      </c>
      <c r="Z47" s="228" t="s">
        <v>24</v>
      </c>
      <c r="AA47" s="228" t="s">
        <v>24</v>
      </c>
      <c r="AB47" s="228" t="s">
        <v>24</v>
      </c>
      <c r="AC47" s="228" t="s">
        <v>24</v>
      </c>
      <c r="AD47" s="228" t="s">
        <v>24</v>
      </c>
      <c r="AE47" s="228" t="s">
        <v>24</v>
      </c>
      <c r="AF47" s="228" t="s">
        <v>24</v>
      </c>
      <c r="AG47" s="228" t="s">
        <v>24</v>
      </c>
      <c r="AH47" s="228" t="s">
        <v>24</v>
      </c>
      <c r="AI47" s="228" t="s">
        <v>24</v>
      </c>
      <c r="AJ47" s="228" t="s">
        <v>24</v>
      </c>
      <c r="AK47" s="308" t="s">
        <v>146</v>
      </c>
      <c r="AL47" s="309"/>
      <c r="AM47" s="309"/>
      <c r="AN47" s="309"/>
      <c r="AO47" s="310"/>
    </row>
    <row r="48" spans="1:41" ht="158.25" customHeight="1">
      <c r="A48" s="228">
        <v>40</v>
      </c>
      <c r="B48" s="289" t="s">
        <v>67</v>
      </c>
      <c r="C48" s="289"/>
      <c r="D48" s="120" t="s">
        <v>68</v>
      </c>
      <c r="E48" s="233" t="s">
        <v>266</v>
      </c>
      <c r="F48" s="231" t="s">
        <v>89</v>
      </c>
      <c r="G48" s="228" t="s">
        <v>24</v>
      </c>
      <c r="H48" s="228" t="s">
        <v>24</v>
      </c>
      <c r="I48" s="228" t="s">
        <v>24</v>
      </c>
      <c r="J48" s="228" t="s">
        <v>24</v>
      </c>
      <c r="K48" s="228" t="s">
        <v>24</v>
      </c>
      <c r="L48" s="228" t="s">
        <v>24</v>
      </c>
      <c r="M48" s="228" t="s">
        <v>24</v>
      </c>
      <c r="N48" s="228" t="s">
        <v>24</v>
      </c>
      <c r="O48" s="228" t="s">
        <v>24</v>
      </c>
      <c r="P48" s="228" t="s">
        <v>24</v>
      </c>
      <c r="Q48" s="240" t="s">
        <v>24</v>
      </c>
      <c r="R48" s="240" t="s">
        <v>24</v>
      </c>
      <c r="S48" s="240" t="s">
        <v>24</v>
      </c>
      <c r="T48" s="240" t="s">
        <v>24</v>
      </c>
      <c r="U48" s="240" t="s">
        <v>24</v>
      </c>
      <c r="V48" s="228" t="s">
        <v>24</v>
      </c>
      <c r="W48" s="228" t="s">
        <v>24</v>
      </c>
      <c r="X48" s="228" t="s">
        <v>24</v>
      </c>
      <c r="Y48" s="228" t="s">
        <v>24</v>
      </c>
      <c r="Z48" s="228" t="s">
        <v>24</v>
      </c>
      <c r="AA48" s="228" t="s">
        <v>24</v>
      </c>
      <c r="AB48" s="228" t="s">
        <v>24</v>
      </c>
      <c r="AC48" s="228" t="s">
        <v>24</v>
      </c>
      <c r="AD48" s="228" t="s">
        <v>24</v>
      </c>
      <c r="AE48" s="228" t="s">
        <v>24</v>
      </c>
      <c r="AF48" s="228" t="s">
        <v>24</v>
      </c>
      <c r="AG48" s="228" t="s">
        <v>24</v>
      </c>
      <c r="AH48" s="228" t="s">
        <v>24</v>
      </c>
      <c r="AI48" s="228" t="s">
        <v>24</v>
      </c>
      <c r="AJ48" s="228" t="s">
        <v>24</v>
      </c>
      <c r="AK48" s="308" t="s">
        <v>146</v>
      </c>
      <c r="AL48" s="309"/>
      <c r="AM48" s="309"/>
      <c r="AN48" s="309"/>
      <c r="AO48" s="310"/>
    </row>
    <row r="49" spans="1:41" ht="159" customHeight="1">
      <c r="A49" s="228">
        <v>41</v>
      </c>
      <c r="B49" s="289" t="s">
        <v>69</v>
      </c>
      <c r="C49" s="289"/>
      <c r="D49" s="120" t="s">
        <v>70</v>
      </c>
      <c r="E49" s="233" t="s">
        <v>267</v>
      </c>
      <c r="F49" s="231" t="s">
        <v>171</v>
      </c>
      <c r="G49" s="228" t="s">
        <v>24</v>
      </c>
      <c r="H49" s="228" t="s">
        <v>24</v>
      </c>
      <c r="I49" s="228" t="s">
        <v>24</v>
      </c>
      <c r="J49" s="228" t="s">
        <v>24</v>
      </c>
      <c r="K49" s="228" t="s">
        <v>24</v>
      </c>
      <c r="L49" s="228" t="s">
        <v>24</v>
      </c>
      <c r="M49" s="228" t="s">
        <v>24</v>
      </c>
      <c r="N49" s="228" t="s">
        <v>24</v>
      </c>
      <c r="O49" s="228" t="s">
        <v>24</v>
      </c>
      <c r="P49" s="228" t="s">
        <v>24</v>
      </c>
      <c r="Q49" s="240" t="s">
        <v>24</v>
      </c>
      <c r="R49" s="240" t="s">
        <v>24</v>
      </c>
      <c r="S49" s="240" t="s">
        <v>24</v>
      </c>
      <c r="T49" s="240" t="s">
        <v>24</v>
      </c>
      <c r="U49" s="240" t="s">
        <v>24</v>
      </c>
      <c r="V49" s="228" t="s">
        <v>24</v>
      </c>
      <c r="W49" s="228" t="s">
        <v>24</v>
      </c>
      <c r="X49" s="228" t="s">
        <v>24</v>
      </c>
      <c r="Y49" s="228" t="s">
        <v>24</v>
      </c>
      <c r="Z49" s="228" t="s">
        <v>24</v>
      </c>
      <c r="AA49" s="228" t="s">
        <v>24</v>
      </c>
      <c r="AB49" s="228" t="s">
        <v>24</v>
      </c>
      <c r="AC49" s="228" t="s">
        <v>24</v>
      </c>
      <c r="AD49" s="228" t="s">
        <v>24</v>
      </c>
      <c r="AE49" s="228" t="s">
        <v>24</v>
      </c>
      <c r="AF49" s="228" t="s">
        <v>24</v>
      </c>
      <c r="AG49" s="228" t="s">
        <v>24</v>
      </c>
      <c r="AH49" s="228" t="s">
        <v>24</v>
      </c>
      <c r="AI49" s="228" t="s">
        <v>24</v>
      </c>
      <c r="AJ49" s="228" t="s">
        <v>24</v>
      </c>
      <c r="AK49" s="308" t="s">
        <v>146</v>
      </c>
      <c r="AL49" s="309"/>
      <c r="AM49" s="309"/>
      <c r="AN49" s="309"/>
      <c r="AO49" s="310"/>
    </row>
    <row r="50" spans="1:41" ht="15">
      <c r="A50" s="228">
        <v>42</v>
      </c>
      <c r="B50" s="329" t="s">
        <v>71</v>
      </c>
      <c r="C50" s="330"/>
      <c r="D50" s="331"/>
      <c r="E50" s="235"/>
      <c r="F50" s="231"/>
      <c r="G50" s="228" t="s">
        <v>24</v>
      </c>
      <c r="H50" s="228" t="s">
        <v>24</v>
      </c>
      <c r="I50" s="228" t="s">
        <v>24</v>
      </c>
      <c r="J50" s="228" t="s">
        <v>24</v>
      </c>
      <c r="K50" s="228" t="s">
        <v>24</v>
      </c>
      <c r="L50" s="228" t="s">
        <v>24</v>
      </c>
      <c r="M50" s="228" t="s">
        <v>24</v>
      </c>
      <c r="N50" s="228" t="s">
        <v>24</v>
      </c>
      <c r="O50" s="228" t="s">
        <v>24</v>
      </c>
      <c r="P50" s="228" t="s">
        <v>24</v>
      </c>
      <c r="Q50" s="240" t="s">
        <v>24</v>
      </c>
      <c r="R50" s="240" t="s">
        <v>24</v>
      </c>
      <c r="S50" s="240" t="s">
        <v>24</v>
      </c>
      <c r="T50" s="240" t="s">
        <v>24</v>
      </c>
      <c r="U50" s="240" t="s">
        <v>24</v>
      </c>
      <c r="V50" s="228" t="s">
        <v>24</v>
      </c>
      <c r="W50" s="228" t="s">
        <v>24</v>
      </c>
      <c r="X50" s="228" t="s">
        <v>24</v>
      </c>
      <c r="Y50" s="228" t="s">
        <v>24</v>
      </c>
      <c r="Z50" s="228" t="s">
        <v>24</v>
      </c>
      <c r="AA50" s="228" t="s">
        <v>24</v>
      </c>
      <c r="AB50" s="228" t="s">
        <v>24</v>
      </c>
      <c r="AC50" s="228" t="s">
        <v>24</v>
      </c>
      <c r="AD50" s="228" t="s">
        <v>24</v>
      </c>
      <c r="AE50" s="228" t="s">
        <v>24</v>
      </c>
      <c r="AF50" s="228" t="s">
        <v>24</v>
      </c>
      <c r="AG50" s="228" t="s">
        <v>24</v>
      </c>
      <c r="AH50" s="228" t="s">
        <v>24</v>
      </c>
      <c r="AI50" s="228" t="s">
        <v>24</v>
      </c>
      <c r="AJ50" s="228" t="s">
        <v>24</v>
      </c>
      <c r="AK50" s="232" t="s">
        <v>24</v>
      </c>
      <c r="AL50" s="43" t="s">
        <v>24</v>
      </c>
      <c r="AM50" s="43" t="s">
        <v>24</v>
      </c>
      <c r="AN50" s="43" t="s">
        <v>24</v>
      </c>
      <c r="AO50" s="43" t="s">
        <v>24</v>
      </c>
    </row>
    <row r="51" spans="1:41" ht="15">
      <c r="A51" s="228">
        <v>43</v>
      </c>
      <c r="B51" s="293" t="s">
        <v>72</v>
      </c>
      <c r="C51" s="293"/>
      <c r="D51" s="305" t="s">
        <v>268</v>
      </c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306"/>
      <c r="P51" s="306"/>
      <c r="Q51" s="306"/>
      <c r="R51" s="306"/>
      <c r="S51" s="306"/>
      <c r="T51" s="306"/>
      <c r="U51" s="306"/>
      <c r="V51" s="306"/>
      <c r="W51" s="306"/>
      <c r="X51" s="306"/>
      <c r="Y51" s="306"/>
      <c r="Z51" s="306"/>
      <c r="AA51" s="306"/>
      <c r="AB51" s="306"/>
      <c r="AC51" s="306"/>
      <c r="AD51" s="306"/>
      <c r="AE51" s="306"/>
      <c r="AF51" s="306"/>
      <c r="AG51" s="306"/>
      <c r="AH51" s="306"/>
      <c r="AI51" s="306"/>
      <c r="AJ51" s="306"/>
      <c r="AK51" s="306"/>
      <c r="AL51" s="306"/>
      <c r="AM51" s="306"/>
      <c r="AN51" s="306"/>
      <c r="AO51" s="307"/>
    </row>
    <row r="52" spans="1:41" ht="38.25">
      <c r="A52" s="228">
        <v>44</v>
      </c>
      <c r="B52" s="311" t="s">
        <v>88</v>
      </c>
      <c r="C52" s="311"/>
      <c r="D52" s="131" t="s">
        <v>256</v>
      </c>
      <c r="E52" s="300" t="s">
        <v>269</v>
      </c>
      <c r="F52" s="231" t="s">
        <v>89</v>
      </c>
      <c r="G52" s="47">
        <v>10629</v>
      </c>
      <c r="H52" s="47">
        <v>10629</v>
      </c>
      <c r="I52" s="47">
        <v>0</v>
      </c>
      <c r="J52" s="47">
        <v>0</v>
      </c>
      <c r="K52" s="47">
        <v>0</v>
      </c>
      <c r="L52" s="47">
        <f>M52+N52+O52+P52</f>
        <v>9263</v>
      </c>
      <c r="M52" s="47">
        <f>9349-52-34</f>
        <v>9263</v>
      </c>
      <c r="N52" s="47">
        <v>0</v>
      </c>
      <c r="O52" s="47">
        <v>0</v>
      </c>
      <c r="P52" s="47">
        <v>0</v>
      </c>
      <c r="Q52" s="86">
        <f>U52+T52+S52+R52</f>
        <v>15971</v>
      </c>
      <c r="R52" s="86">
        <f>8678-22+7347-32</f>
        <v>15971</v>
      </c>
      <c r="S52" s="86">
        <v>0</v>
      </c>
      <c r="T52" s="86">
        <v>0</v>
      </c>
      <c r="U52" s="86">
        <v>0</v>
      </c>
      <c r="V52" s="97">
        <v>38070</v>
      </c>
      <c r="W52" s="26">
        <v>38070</v>
      </c>
      <c r="X52" s="47">
        <v>0</v>
      </c>
      <c r="Y52" s="47">
        <v>0</v>
      </c>
      <c r="Z52" s="47">
        <v>0</v>
      </c>
      <c r="AA52" s="86">
        <f>AE52+AD52+AC52+AB52</f>
        <v>35058</v>
      </c>
      <c r="AB52" s="47">
        <v>35058</v>
      </c>
      <c r="AC52" s="47">
        <v>0</v>
      </c>
      <c r="AD52" s="47">
        <v>0</v>
      </c>
      <c r="AE52" s="47">
        <v>0</v>
      </c>
      <c r="AF52" s="47">
        <f>AG52+AH52+AI52+AJ52</f>
        <v>36142</v>
      </c>
      <c r="AG52" s="48">
        <v>36142</v>
      </c>
      <c r="AH52" s="48">
        <v>0</v>
      </c>
      <c r="AI52" s="48">
        <v>0</v>
      </c>
      <c r="AJ52" s="48">
        <v>0</v>
      </c>
      <c r="AK52" s="28">
        <f>AL52+AM52+AN52+AO52</f>
        <v>145133</v>
      </c>
      <c r="AL52" s="124">
        <f>H52+M52+R52+W52+AB52+AG52</f>
        <v>145133</v>
      </c>
      <c r="AM52" s="49">
        <f t="shared" ref="AL52:AO64" si="7">I52+N52+S52+X52+AC52+AH52</f>
        <v>0</v>
      </c>
      <c r="AN52" s="49">
        <f t="shared" si="7"/>
        <v>0</v>
      </c>
      <c r="AO52" s="49">
        <f t="shared" si="7"/>
        <v>0</v>
      </c>
    </row>
    <row r="53" spans="1:41" ht="72.75" customHeight="1">
      <c r="A53" s="228">
        <v>45</v>
      </c>
      <c r="B53" s="239"/>
      <c r="C53" s="239"/>
      <c r="D53" s="231"/>
      <c r="E53" s="301"/>
      <c r="F53" s="231" t="s">
        <v>147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f>M53+N53+O53+P53</f>
        <v>613</v>
      </c>
      <c r="M53" s="47">
        <v>613</v>
      </c>
      <c r="N53" s="47">
        <v>0</v>
      </c>
      <c r="O53" s="47">
        <v>0</v>
      </c>
      <c r="P53" s="47">
        <v>0</v>
      </c>
      <c r="Q53" s="86">
        <v>0</v>
      </c>
      <c r="R53" s="86">
        <v>0</v>
      </c>
      <c r="S53" s="86">
        <v>0</v>
      </c>
      <c r="T53" s="86">
        <v>0</v>
      </c>
      <c r="U53" s="86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8">
        <v>0</v>
      </c>
      <c r="AI53" s="48">
        <v>0</v>
      </c>
      <c r="AJ53" s="48">
        <v>0</v>
      </c>
      <c r="AK53" s="69">
        <f>AL53+AM53+AN53+AO53</f>
        <v>613</v>
      </c>
      <c r="AL53" s="125">
        <f t="shared" si="7"/>
        <v>613</v>
      </c>
      <c r="AM53" s="49">
        <v>0</v>
      </c>
      <c r="AN53" s="49">
        <v>0</v>
      </c>
      <c r="AO53" s="49">
        <v>0</v>
      </c>
    </row>
    <row r="54" spans="1:41" ht="72.75" customHeight="1">
      <c r="A54" s="228">
        <v>46</v>
      </c>
      <c r="B54" s="239" t="s">
        <v>242</v>
      </c>
      <c r="C54" s="239" t="s">
        <v>240</v>
      </c>
      <c r="D54" s="231" t="s">
        <v>219</v>
      </c>
      <c r="E54" s="236" t="s">
        <v>240</v>
      </c>
      <c r="F54" s="228" t="s">
        <v>223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86">
        <v>0</v>
      </c>
      <c r="R54" s="86">
        <v>0</v>
      </c>
      <c r="S54" s="86">
        <v>0</v>
      </c>
      <c r="T54" s="86">
        <v>0</v>
      </c>
      <c r="U54" s="86">
        <v>0</v>
      </c>
      <c r="V54" s="47">
        <f>W54+X54+Y54+Z54</f>
        <v>12</v>
      </c>
      <c r="W54" s="47">
        <v>12</v>
      </c>
      <c r="X54" s="47">
        <v>0</v>
      </c>
      <c r="Y54" s="47">
        <v>0</v>
      </c>
      <c r="Z54" s="47">
        <v>0</v>
      </c>
      <c r="AA54" s="47">
        <f>AB54+AC54+AD54+AE54</f>
        <v>11</v>
      </c>
      <c r="AB54" s="47">
        <v>11</v>
      </c>
      <c r="AC54" s="47">
        <v>0</v>
      </c>
      <c r="AD54" s="47">
        <v>0</v>
      </c>
      <c r="AE54" s="47">
        <v>0</v>
      </c>
      <c r="AF54" s="47">
        <f>AG54+AH54+AI54+AJ54</f>
        <v>12</v>
      </c>
      <c r="AG54" s="47">
        <v>12</v>
      </c>
      <c r="AH54" s="48">
        <v>0</v>
      </c>
      <c r="AI54" s="48">
        <v>0</v>
      </c>
      <c r="AJ54" s="48">
        <v>0</v>
      </c>
      <c r="AK54" s="69">
        <f>AL54+AM54+AN54+AO54</f>
        <v>35</v>
      </c>
      <c r="AL54" s="125">
        <f t="shared" si="7"/>
        <v>35</v>
      </c>
      <c r="AM54" s="49">
        <v>0</v>
      </c>
      <c r="AN54" s="49">
        <v>0</v>
      </c>
      <c r="AO54" s="49">
        <v>0</v>
      </c>
    </row>
    <row r="55" spans="1:41" ht="72.75" customHeight="1">
      <c r="A55" s="228">
        <v>47</v>
      </c>
      <c r="B55" s="239" t="s">
        <v>243</v>
      </c>
      <c r="C55" s="239" t="s">
        <v>240</v>
      </c>
      <c r="D55" s="231" t="s">
        <v>220</v>
      </c>
      <c r="E55" s="236" t="s">
        <v>240</v>
      </c>
      <c r="F55" s="228" t="s">
        <v>280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86">
        <v>0</v>
      </c>
      <c r="R55" s="86">
        <v>0</v>
      </c>
      <c r="S55" s="86">
        <v>0</v>
      </c>
      <c r="T55" s="86">
        <v>0</v>
      </c>
      <c r="U55" s="86">
        <v>0</v>
      </c>
      <c r="V55" s="47">
        <f t="shared" ref="V55:V56" si="8">W55+X55+Y55+Z55</f>
        <v>0</v>
      </c>
      <c r="W55" s="47">
        <v>0</v>
      </c>
      <c r="X55" s="47">
        <v>0</v>
      </c>
      <c r="Y55" s="47">
        <v>0</v>
      </c>
      <c r="Z55" s="47">
        <v>0</v>
      </c>
      <c r="AA55" s="47">
        <f t="shared" ref="AA55:AA56" si="9">AB55+AC55+AD55+AE55</f>
        <v>174</v>
      </c>
      <c r="AB55" s="47">
        <v>174</v>
      </c>
      <c r="AC55" s="47">
        <v>0</v>
      </c>
      <c r="AD55" s="47">
        <v>0</v>
      </c>
      <c r="AE55" s="47">
        <v>0</v>
      </c>
      <c r="AF55" s="47">
        <f t="shared" ref="AF55:AF56" si="10">AG55+AH55+AI55+AJ55</f>
        <v>179</v>
      </c>
      <c r="AG55" s="47">
        <v>179</v>
      </c>
      <c r="AH55" s="48">
        <v>0</v>
      </c>
      <c r="AI55" s="48">
        <v>0</v>
      </c>
      <c r="AJ55" s="48">
        <v>0</v>
      </c>
      <c r="AK55" s="69">
        <f t="shared" ref="AK55:AK56" si="11">AL55+AM55+AN55+AO55</f>
        <v>353</v>
      </c>
      <c r="AL55" s="125">
        <f t="shared" si="7"/>
        <v>353</v>
      </c>
      <c r="AM55" s="49">
        <v>0</v>
      </c>
      <c r="AN55" s="49">
        <v>0</v>
      </c>
      <c r="AO55" s="49">
        <v>0</v>
      </c>
    </row>
    <row r="56" spans="1:41" ht="72.75" customHeight="1">
      <c r="A56" s="228">
        <v>48</v>
      </c>
      <c r="B56" s="239" t="s">
        <v>244</v>
      </c>
      <c r="C56" s="239" t="s">
        <v>240</v>
      </c>
      <c r="D56" s="231" t="s">
        <v>234</v>
      </c>
      <c r="E56" s="236" t="s">
        <v>240</v>
      </c>
      <c r="F56" s="228" t="s">
        <v>280</v>
      </c>
      <c r="G56" s="47">
        <v>0</v>
      </c>
      <c r="H56" s="47">
        <v>0</v>
      </c>
      <c r="I56" s="47">
        <v>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47">
        <f t="shared" si="8"/>
        <v>0</v>
      </c>
      <c r="W56" s="47">
        <v>0</v>
      </c>
      <c r="X56" s="47">
        <v>0</v>
      </c>
      <c r="Y56" s="47">
        <v>0</v>
      </c>
      <c r="Z56" s="47">
        <v>0</v>
      </c>
      <c r="AA56" s="47">
        <f t="shared" si="9"/>
        <v>30</v>
      </c>
      <c r="AB56" s="47">
        <v>30</v>
      </c>
      <c r="AC56" s="47">
        <v>0</v>
      </c>
      <c r="AD56" s="47">
        <v>0</v>
      </c>
      <c r="AE56" s="47">
        <v>0</v>
      </c>
      <c r="AF56" s="47">
        <f t="shared" si="10"/>
        <v>31</v>
      </c>
      <c r="AG56" s="47">
        <v>31</v>
      </c>
      <c r="AH56" s="48">
        <v>0</v>
      </c>
      <c r="AI56" s="48">
        <v>0</v>
      </c>
      <c r="AJ56" s="48">
        <v>0</v>
      </c>
      <c r="AK56" s="69">
        <f t="shared" si="11"/>
        <v>61</v>
      </c>
      <c r="AL56" s="125">
        <f t="shared" si="7"/>
        <v>61</v>
      </c>
      <c r="AM56" s="49">
        <v>0</v>
      </c>
      <c r="AN56" s="49">
        <v>0</v>
      </c>
      <c r="AO56" s="49">
        <v>0</v>
      </c>
    </row>
    <row r="57" spans="1:41" ht="15.75" customHeight="1">
      <c r="A57" s="228">
        <v>49</v>
      </c>
      <c r="B57" s="320" t="s">
        <v>75</v>
      </c>
      <c r="C57" s="321"/>
      <c r="D57" s="322"/>
      <c r="E57" s="235"/>
      <c r="F57" s="231"/>
      <c r="G57" s="50">
        <f>G52</f>
        <v>10629</v>
      </c>
      <c r="H57" s="50">
        <f t="shared" ref="H57:AJ57" si="12">H52</f>
        <v>10629</v>
      </c>
      <c r="I57" s="50">
        <f t="shared" si="12"/>
        <v>0</v>
      </c>
      <c r="J57" s="50">
        <f t="shared" si="12"/>
        <v>0</v>
      </c>
      <c r="K57" s="50">
        <f t="shared" si="12"/>
        <v>0</v>
      </c>
      <c r="L57" s="50">
        <f>L52</f>
        <v>9263</v>
      </c>
      <c r="M57" s="50">
        <f>M52</f>
        <v>9263</v>
      </c>
      <c r="N57" s="50">
        <f t="shared" si="12"/>
        <v>0</v>
      </c>
      <c r="O57" s="50">
        <f t="shared" si="12"/>
        <v>0</v>
      </c>
      <c r="P57" s="50">
        <f t="shared" si="12"/>
        <v>0</v>
      </c>
      <c r="Q57" s="87">
        <f t="shared" si="12"/>
        <v>15971</v>
      </c>
      <c r="R57" s="87">
        <f t="shared" si="12"/>
        <v>15971</v>
      </c>
      <c r="S57" s="87">
        <f t="shared" si="12"/>
        <v>0</v>
      </c>
      <c r="T57" s="87">
        <f t="shared" si="12"/>
        <v>0</v>
      </c>
      <c r="U57" s="87">
        <f t="shared" si="12"/>
        <v>0</v>
      </c>
      <c r="V57" s="22">
        <f>V58+V59</f>
        <v>38082</v>
      </c>
      <c r="W57" s="22">
        <f>W58+W59</f>
        <v>38082</v>
      </c>
      <c r="X57" s="50">
        <f t="shared" si="12"/>
        <v>0</v>
      </c>
      <c r="Y57" s="50">
        <f t="shared" si="12"/>
        <v>0</v>
      </c>
      <c r="Z57" s="50">
        <f t="shared" si="12"/>
        <v>0</v>
      </c>
      <c r="AA57" s="50">
        <f>AA58+AA59</f>
        <v>35273</v>
      </c>
      <c r="AB57" s="50">
        <f>AB58+AB59</f>
        <v>35273</v>
      </c>
      <c r="AC57" s="50">
        <f t="shared" si="12"/>
        <v>0</v>
      </c>
      <c r="AD57" s="50">
        <f t="shared" si="12"/>
        <v>0</v>
      </c>
      <c r="AE57" s="50">
        <f t="shared" si="12"/>
        <v>0</v>
      </c>
      <c r="AF57" s="50">
        <f>AF58+AF59</f>
        <v>36364</v>
      </c>
      <c r="AG57" s="50">
        <f>AG58+AG59</f>
        <v>36364</v>
      </c>
      <c r="AH57" s="50">
        <f t="shared" si="12"/>
        <v>0</v>
      </c>
      <c r="AI57" s="50">
        <f t="shared" si="12"/>
        <v>0</v>
      </c>
      <c r="AJ57" s="50">
        <f t="shared" si="12"/>
        <v>0</v>
      </c>
      <c r="AK57" s="144">
        <f>G57+L57+Q57+V57+AA57+AF57</f>
        <v>145582</v>
      </c>
      <c r="AL57" s="144">
        <f>H57+M57+R57+W57+AB57+AG57</f>
        <v>145582</v>
      </c>
      <c r="AM57" s="126">
        <f t="shared" si="7"/>
        <v>0</v>
      </c>
      <c r="AN57" s="126">
        <f t="shared" si="7"/>
        <v>0</v>
      </c>
      <c r="AO57" s="126">
        <v>0</v>
      </c>
    </row>
    <row r="58" spans="1:41" ht="17.25" customHeight="1">
      <c r="A58" s="228">
        <v>50</v>
      </c>
      <c r="B58" s="317" t="s">
        <v>270</v>
      </c>
      <c r="C58" s="318"/>
      <c r="D58" s="319"/>
      <c r="E58" s="233"/>
      <c r="F58" s="231" t="s">
        <v>89</v>
      </c>
      <c r="G58" s="51">
        <f>G52</f>
        <v>10629</v>
      </c>
      <c r="H58" s="51">
        <f t="shared" ref="H58:P58" si="13">H52</f>
        <v>10629</v>
      </c>
      <c r="I58" s="51">
        <f t="shared" si="13"/>
        <v>0</v>
      </c>
      <c r="J58" s="51">
        <f t="shared" si="13"/>
        <v>0</v>
      </c>
      <c r="K58" s="51">
        <f t="shared" si="13"/>
        <v>0</v>
      </c>
      <c r="L58" s="51">
        <f t="shared" si="13"/>
        <v>9263</v>
      </c>
      <c r="M58" s="51">
        <f t="shared" si="13"/>
        <v>9263</v>
      </c>
      <c r="N58" s="51">
        <f t="shared" si="13"/>
        <v>0</v>
      </c>
      <c r="O58" s="51">
        <f t="shared" si="13"/>
        <v>0</v>
      </c>
      <c r="P58" s="51">
        <f t="shared" si="13"/>
        <v>0</v>
      </c>
      <c r="Q58" s="51">
        <f>Q52</f>
        <v>15971</v>
      </c>
      <c r="R58" s="51">
        <f>R52</f>
        <v>15971</v>
      </c>
      <c r="S58" s="51">
        <f>S52</f>
        <v>0</v>
      </c>
      <c r="T58" s="51">
        <f t="shared" ref="T58:AJ58" si="14">T52</f>
        <v>0</v>
      </c>
      <c r="U58" s="51">
        <f t="shared" si="14"/>
        <v>0</v>
      </c>
      <c r="V58" s="31">
        <f>V52+V53+V54+V55+V56</f>
        <v>38082</v>
      </c>
      <c r="W58" s="31">
        <f>W52+W53+W54+W55+W56</f>
        <v>38082</v>
      </c>
      <c r="X58" s="51">
        <f t="shared" si="14"/>
        <v>0</v>
      </c>
      <c r="Y58" s="51">
        <f t="shared" si="14"/>
        <v>0</v>
      </c>
      <c r="Z58" s="51">
        <f t="shared" si="14"/>
        <v>0</v>
      </c>
      <c r="AA58" s="51">
        <f>AA52+AA53+AA54+AA55+AA56</f>
        <v>35273</v>
      </c>
      <c r="AB58" s="51">
        <f>AB52+AB53+AB54+AB55+AB56</f>
        <v>35273</v>
      </c>
      <c r="AC58" s="51">
        <f t="shared" si="14"/>
        <v>0</v>
      </c>
      <c r="AD58" s="51">
        <f t="shared" si="14"/>
        <v>0</v>
      </c>
      <c r="AE58" s="51">
        <f t="shared" si="14"/>
        <v>0</v>
      </c>
      <c r="AF58" s="51">
        <f>AF52+AF53+AF54+AF55+AF56</f>
        <v>36364</v>
      </c>
      <c r="AG58" s="51">
        <f>AG52+AG53+AG54+AG55+AG56</f>
        <v>36364</v>
      </c>
      <c r="AH58" s="51">
        <f t="shared" si="14"/>
        <v>0</v>
      </c>
      <c r="AI58" s="51">
        <f t="shared" si="14"/>
        <v>0</v>
      </c>
      <c r="AJ58" s="51">
        <f t="shared" si="14"/>
        <v>0</v>
      </c>
      <c r="AK58" s="31">
        <f>AK52+AK54+AK55+AK56</f>
        <v>145582</v>
      </c>
      <c r="AL58" s="31">
        <f>AL52+AL54+AL55+AL56</f>
        <v>145582</v>
      </c>
      <c r="AM58" s="51">
        <f>AM52</f>
        <v>0</v>
      </c>
      <c r="AN58" s="51">
        <f t="shared" ref="AN58:AO58" si="15">AN52</f>
        <v>0</v>
      </c>
      <c r="AO58" s="51">
        <f t="shared" si="15"/>
        <v>0</v>
      </c>
    </row>
    <row r="59" spans="1:41" ht="19.5" customHeight="1">
      <c r="A59" s="228">
        <v>51</v>
      </c>
      <c r="B59" s="297" t="s">
        <v>148</v>
      </c>
      <c r="C59" s="298"/>
      <c r="D59" s="299"/>
      <c r="E59" s="233"/>
      <c r="F59" s="231"/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f>M59+N59+O59+P59</f>
        <v>613</v>
      </c>
      <c r="M59" s="47">
        <v>613</v>
      </c>
      <c r="N59" s="47">
        <v>0</v>
      </c>
      <c r="O59" s="47">
        <v>0</v>
      </c>
      <c r="P59" s="47">
        <v>0</v>
      </c>
      <c r="Q59" s="86">
        <v>0</v>
      </c>
      <c r="R59" s="86">
        <v>0</v>
      </c>
      <c r="S59" s="86">
        <v>0</v>
      </c>
      <c r="T59" s="86">
        <v>0</v>
      </c>
      <c r="U59" s="86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7">
        <v>0</v>
      </c>
      <c r="AG59" s="47">
        <v>0</v>
      </c>
      <c r="AH59" s="48">
        <v>0</v>
      </c>
      <c r="AI59" s="48">
        <v>0</v>
      </c>
      <c r="AJ59" s="48">
        <v>0</v>
      </c>
      <c r="AK59" s="52">
        <f>AK53</f>
        <v>613</v>
      </c>
      <c r="AL59" s="125">
        <f t="shared" si="7"/>
        <v>613</v>
      </c>
      <c r="AM59" s="49">
        <v>0</v>
      </c>
      <c r="AN59" s="49">
        <v>0</v>
      </c>
      <c r="AO59" s="49">
        <v>0</v>
      </c>
    </row>
    <row r="60" spans="1:41" ht="39.75" customHeight="1">
      <c r="A60" s="228">
        <v>52</v>
      </c>
      <c r="B60" s="332" t="s">
        <v>151</v>
      </c>
      <c r="C60" s="333"/>
      <c r="D60" s="334"/>
      <c r="E60" s="238"/>
      <c r="F60" s="238"/>
      <c r="G60" s="50">
        <f t="shared" ref="G60:AO61" si="16">G19+G57</f>
        <v>13279</v>
      </c>
      <c r="H60" s="50">
        <f t="shared" si="16"/>
        <v>13279</v>
      </c>
      <c r="I60" s="50">
        <f t="shared" si="16"/>
        <v>0</v>
      </c>
      <c r="J60" s="50">
        <f t="shared" si="16"/>
        <v>0</v>
      </c>
      <c r="K60" s="50">
        <f t="shared" si="16"/>
        <v>0</v>
      </c>
      <c r="L60" s="50">
        <f t="shared" si="16"/>
        <v>10588</v>
      </c>
      <c r="M60" s="50">
        <f t="shared" si="16"/>
        <v>10588</v>
      </c>
      <c r="N60" s="50">
        <f t="shared" si="16"/>
        <v>0</v>
      </c>
      <c r="O60" s="50">
        <f t="shared" si="16"/>
        <v>0</v>
      </c>
      <c r="P60" s="50">
        <f t="shared" si="16"/>
        <v>0</v>
      </c>
      <c r="Q60" s="50">
        <f t="shared" si="16"/>
        <v>20983</v>
      </c>
      <c r="R60" s="50">
        <f t="shared" si="16"/>
        <v>20983</v>
      </c>
      <c r="S60" s="50">
        <f t="shared" si="16"/>
        <v>0</v>
      </c>
      <c r="T60" s="50">
        <f t="shared" si="16"/>
        <v>0</v>
      </c>
      <c r="U60" s="50">
        <f t="shared" si="16"/>
        <v>0</v>
      </c>
      <c r="V60" s="22">
        <f t="shared" si="16"/>
        <v>67287</v>
      </c>
      <c r="W60" s="22">
        <f t="shared" si="16"/>
        <v>67287</v>
      </c>
      <c r="X60" s="50">
        <f t="shared" si="16"/>
        <v>0</v>
      </c>
      <c r="Y60" s="50">
        <f t="shared" si="16"/>
        <v>0</v>
      </c>
      <c r="Z60" s="50">
        <f t="shared" si="16"/>
        <v>0</v>
      </c>
      <c r="AA60" s="50">
        <f t="shared" si="16"/>
        <v>36520</v>
      </c>
      <c r="AB60" s="50">
        <f t="shared" si="16"/>
        <v>36520</v>
      </c>
      <c r="AC60" s="50">
        <f t="shared" si="16"/>
        <v>0</v>
      </c>
      <c r="AD60" s="50">
        <f t="shared" si="16"/>
        <v>0</v>
      </c>
      <c r="AE60" s="50">
        <f t="shared" si="16"/>
        <v>0</v>
      </c>
      <c r="AF60" s="50">
        <f t="shared" si="16"/>
        <v>37639</v>
      </c>
      <c r="AG60" s="50">
        <f>AG19+AG57</f>
        <v>37639</v>
      </c>
      <c r="AH60" s="50">
        <f t="shared" si="16"/>
        <v>0</v>
      </c>
      <c r="AI60" s="50">
        <f t="shared" si="16"/>
        <v>0</v>
      </c>
      <c r="AJ60" s="50">
        <f t="shared" si="16"/>
        <v>0</v>
      </c>
      <c r="AK60" s="22">
        <f t="shared" si="16"/>
        <v>186296</v>
      </c>
      <c r="AL60" s="22">
        <f>AL19+AL57</f>
        <v>186296</v>
      </c>
      <c r="AM60" s="50">
        <f t="shared" si="16"/>
        <v>0</v>
      </c>
      <c r="AN60" s="50">
        <f t="shared" si="16"/>
        <v>0</v>
      </c>
      <c r="AO60" s="50">
        <f t="shared" si="16"/>
        <v>0</v>
      </c>
    </row>
    <row r="61" spans="1:41" ht="15.75" customHeight="1">
      <c r="A61" s="228">
        <v>53</v>
      </c>
      <c r="B61" s="317" t="s">
        <v>271</v>
      </c>
      <c r="C61" s="318"/>
      <c r="D61" s="319"/>
      <c r="E61" s="233"/>
      <c r="F61" s="238"/>
      <c r="G61" s="51">
        <f t="shared" si="16"/>
        <v>11629</v>
      </c>
      <c r="H61" s="51">
        <f t="shared" si="16"/>
        <v>11629</v>
      </c>
      <c r="I61" s="51">
        <f t="shared" si="16"/>
        <v>0</v>
      </c>
      <c r="J61" s="51">
        <f t="shared" si="16"/>
        <v>0</v>
      </c>
      <c r="K61" s="51">
        <f t="shared" si="16"/>
        <v>0</v>
      </c>
      <c r="L61" s="51">
        <f t="shared" si="16"/>
        <v>9263</v>
      </c>
      <c r="M61" s="51">
        <f t="shared" si="16"/>
        <v>9263</v>
      </c>
      <c r="N61" s="51">
        <f t="shared" si="16"/>
        <v>0</v>
      </c>
      <c r="O61" s="51">
        <f t="shared" si="16"/>
        <v>0</v>
      </c>
      <c r="P61" s="51">
        <f t="shared" si="16"/>
        <v>0</v>
      </c>
      <c r="Q61" s="51">
        <f t="shared" si="16"/>
        <v>19658</v>
      </c>
      <c r="R61" s="51">
        <f t="shared" si="16"/>
        <v>19658</v>
      </c>
      <c r="S61" s="51">
        <f t="shared" si="16"/>
        <v>0</v>
      </c>
      <c r="T61" s="51">
        <f t="shared" si="16"/>
        <v>0</v>
      </c>
      <c r="U61" s="51">
        <f t="shared" si="16"/>
        <v>0</v>
      </c>
      <c r="V61" s="31">
        <f t="shared" si="16"/>
        <v>66012</v>
      </c>
      <c r="W61" s="31">
        <f t="shared" si="16"/>
        <v>66012</v>
      </c>
      <c r="X61" s="51">
        <f t="shared" si="16"/>
        <v>0</v>
      </c>
      <c r="Y61" s="51">
        <f t="shared" si="16"/>
        <v>0</v>
      </c>
      <c r="Z61" s="51">
        <f t="shared" si="16"/>
        <v>0</v>
      </c>
      <c r="AA61" s="51">
        <f t="shared" si="16"/>
        <v>35273</v>
      </c>
      <c r="AB61" s="51">
        <f t="shared" si="16"/>
        <v>35273</v>
      </c>
      <c r="AC61" s="51">
        <f t="shared" si="16"/>
        <v>0</v>
      </c>
      <c r="AD61" s="51">
        <f t="shared" si="16"/>
        <v>0</v>
      </c>
      <c r="AE61" s="51">
        <f t="shared" si="16"/>
        <v>0</v>
      </c>
      <c r="AF61" s="51">
        <f t="shared" si="16"/>
        <v>36364</v>
      </c>
      <c r="AG61" s="51">
        <f t="shared" si="16"/>
        <v>36364</v>
      </c>
      <c r="AH61" s="51">
        <f t="shared" si="16"/>
        <v>0</v>
      </c>
      <c r="AI61" s="51">
        <f t="shared" si="16"/>
        <v>0</v>
      </c>
      <c r="AJ61" s="51">
        <f t="shared" si="16"/>
        <v>0</v>
      </c>
      <c r="AK61" s="31">
        <f t="shared" si="16"/>
        <v>178199</v>
      </c>
      <c r="AL61" s="31">
        <f>AL20+AL58</f>
        <v>178199</v>
      </c>
      <c r="AM61" s="51">
        <f t="shared" si="16"/>
        <v>0</v>
      </c>
      <c r="AN61" s="51">
        <f t="shared" si="16"/>
        <v>0</v>
      </c>
      <c r="AO61" s="51">
        <f t="shared" si="16"/>
        <v>0</v>
      </c>
    </row>
    <row r="62" spans="1:41" ht="15" customHeight="1">
      <c r="A62" s="228">
        <v>54</v>
      </c>
      <c r="B62" s="323" t="s">
        <v>272</v>
      </c>
      <c r="C62" s="324"/>
      <c r="D62" s="325"/>
      <c r="E62" s="231"/>
      <c r="F62" s="238"/>
      <c r="G62" s="51">
        <f>G21</f>
        <v>650</v>
      </c>
      <c r="H62" s="51">
        <f t="shared" ref="H62:AL64" si="17">H21</f>
        <v>650</v>
      </c>
      <c r="I62" s="51">
        <f t="shared" si="17"/>
        <v>0</v>
      </c>
      <c r="J62" s="51">
        <f t="shared" si="17"/>
        <v>0</v>
      </c>
      <c r="K62" s="51">
        <f t="shared" si="17"/>
        <v>0</v>
      </c>
      <c r="L62" s="51">
        <f t="shared" si="17"/>
        <v>325</v>
      </c>
      <c r="M62" s="51">
        <f t="shared" si="17"/>
        <v>325</v>
      </c>
      <c r="N62" s="51">
        <f t="shared" si="17"/>
        <v>0</v>
      </c>
      <c r="O62" s="51">
        <f t="shared" si="17"/>
        <v>0</v>
      </c>
      <c r="P62" s="51">
        <f t="shared" si="17"/>
        <v>0</v>
      </c>
      <c r="Q62" s="88">
        <f t="shared" si="17"/>
        <v>325</v>
      </c>
      <c r="R62" s="88">
        <f t="shared" si="17"/>
        <v>325</v>
      </c>
      <c r="S62" s="88">
        <f t="shared" si="17"/>
        <v>0</v>
      </c>
      <c r="T62" s="88">
        <f t="shared" si="17"/>
        <v>0</v>
      </c>
      <c r="U62" s="88">
        <f t="shared" si="17"/>
        <v>0</v>
      </c>
      <c r="V62" s="51">
        <f t="shared" si="17"/>
        <v>325</v>
      </c>
      <c r="W62" s="51">
        <f t="shared" si="17"/>
        <v>325</v>
      </c>
      <c r="X62" s="51">
        <f t="shared" si="17"/>
        <v>0</v>
      </c>
      <c r="Y62" s="51">
        <f t="shared" si="17"/>
        <v>0</v>
      </c>
      <c r="Z62" s="51">
        <f t="shared" si="17"/>
        <v>0</v>
      </c>
      <c r="AA62" s="51">
        <f t="shared" si="17"/>
        <v>325</v>
      </c>
      <c r="AB62" s="51">
        <f t="shared" si="17"/>
        <v>325</v>
      </c>
      <c r="AC62" s="51">
        <f t="shared" si="17"/>
        <v>0</v>
      </c>
      <c r="AD62" s="51">
        <f t="shared" si="17"/>
        <v>0</v>
      </c>
      <c r="AE62" s="51">
        <f t="shared" si="17"/>
        <v>0</v>
      </c>
      <c r="AF62" s="51">
        <f t="shared" si="17"/>
        <v>325</v>
      </c>
      <c r="AG62" s="51">
        <f t="shared" si="17"/>
        <v>325</v>
      </c>
      <c r="AH62" s="51">
        <f t="shared" si="17"/>
        <v>0</v>
      </c>
      <c r="AI62" s="51">
        <f t="shared" si="17"/>
        <v>0</v>
      </c>
      <c r="AJ62" s="51">
        <f t="shared" si="17"/>
        <v>0</v>
      </c>
      <c r="AK62" s="52">
        <f t="shared" si="17"/>
        <v>2275</v>
      </c>
      <c r="AL62" s="52">
        <f t="shared" si="17"/>
        <v>2275</v>
      </c>
      <c r="AM62" s="49">
        <f t="shared" si="7"/>
        <v>0</v>
      </c>
      <c r="AN62" s="49">
        <f t="shared" si="7"/>
        <v>0</v>
      </c>
      <c r="AO62" s="49">
        <f t="shared" si="7"/>
        <v>0</v>
      </c>
    </row>
    <row r="63" spans="1:41" ht="15">
      <c r="A63" s="228">
        <v>55</v>
      </c>
      <c r="B63" s="323" t="s">
        <v>273</v>
      </c>
      <c r="C63" s="324"/>
      <c r="D63" s="325"/>
      <c r="E63" s="231"/>
      <c r="F63" s="238"/>
      <c r="G63" s="51">
        <f>G22</f>
        <v>0</v>
      </c>
      <c r="H63" s="51">
        <f t="shared" si="17"/>
        <v>0</v>
      </c>
      <c r="I63" s="51">
        <f t="shared" si="17"/>
        <v>0</v>
      </c>
      <c r="J63" s="51">
        <f t="shared" si="17"/>
        <v>0</v>
      </c>
      <c r="K63" s="51">
        <f t="shared" si="17"/>
        <v>0</v>
      </c>
      <c r="L63" s="51">
        <f t="shared" si="17"/>
        <v>0</v>
      </c>
      <c r="M63" s="51">
        <f t="shared" si="17"/>
        <v>0</v>
      </c>
      <c r="N63" s="51">
        <f t="shared" si="17"/>
        <v>0</v>
      </c>
      <c r="O63" s="51">
        <f t="shared" si="17"/>
        <v>0</v>
      </c>
      <c r="P63" s="51">
        <f t="shared" si="17"/>
        <v>0</v>
      </c>
      <c r="Q63" s="88">
        <f t="shared" si="17"/>
        <v>0</v>
      </c>
      <c r="R63" s="88">
        <f t="shared" si="17"/>
        <v>0</v>
      </c>
      <c r="S63" s="88">
        <f t="shared" si="17"/>
        <v>0</v>
      </c>
      <c r="T63" s="88">
        <f t="shared" si="17"/>
        <v>0</v>
      </c>
      <c r="U63" s="88">
        <f t="shared" si="17"/>
        <v>0</v>
      </c>
      <c r="V63" s="51">
        <f t="shared" si="17"/>
        <v>0</v>
      </c>
      <c r="W63" s="51">
        <f t="shared" si="17"/>
        <v>0</v>
      </c>
      <c r="X63" s="51">
        <f t="shared" si="17"/>
        <v>0</v>
      </c>
      <c r="Y63" s="51">
        <f t="shared" si="17"/>
        <v>0</v>
      </c>
      <c r="Z63" s="51">
        <f t="shared" si="17"/>
        <v>0</v>
      </c>
      <c r="AA63" s="51">
        <f t="shared" si="17"/>
        <v>0</v>
      </c>
      <c r="AB63" s="51">
        <f t="shared" si="17"/>
        <v>0</v>
      </c>
      <c r="AC63" s="51">
        <f t="shared" si="17"/>
        <v>0</v>
      </c>
      <c r="AD63" s="51">
        <f t="shared" si="17"/>
        <v>0</v>
      </c>
      <c r="AE63" s="51">
        <f t="shared" si="17"/>
        <v>0</v>
      </c>
      <c r="AF63" s="51">
        <f t="shared" si="17"/>
        <v>0</v>
      </c>
      <c r="AG63" s="51">
        <f t="shared" si="17"/>
        <v>0</v>
      </c>
      <c r="AH63" s="51">
        <f t="shared" si="17"/>
        <v>0</v>
      </c>
      <c r="AI63" s="51">
        <f t="shared" si="17"/>
        <v>0</v>
      </c>
      <c r="AJ63" s="51">
        <f t="shared" si="17"/>
        <v>0</v>
      </c>
      <c r="AK63" s="52">
        <f t="shared" si="17"/>
        <v>0</v>
      </c>
      <c r="AL63" s="119">
        <f t="shared" si="7"/>
        <v>0</v>
      </c>
      <c r="AM63" s="49">
        <f t="shared" si="7"/>
        <v>0</v>
      </c>
      <c r="AN63" s="49">
        <f t="shared" si="7"/>
        <v>0</v>
      </c>
      <c r="AO63" s="49">
        <f t="shared" si="7"/>
        <v>0</v>
      </c>
    </row>
    <row r="64" spans="1:41" ht="15">
      <c r="A64" s="228">
        <v>56</v>
      </c>
      <c r="B64" s="323" t="s">
        <v>274</v>
      </c>
      <c r="C64" s="324"/>
      <c r="D64" s="325"/>
      <c r="E64" s="231"/>
      <c r="F64" s="238"/>
      <c r="G64" s="51">
        <f>G23</f>
        <v>1000</v>
      </c>
      <c r="H64" s="51">
        <f t="shared" si="17"/>
        <v>1000</v>
      </c>
      <c r="I64" s="51">
        <f t="shared" si="17"/>
        <v>0</v>
      </c>
      <c r="J64" s="51">
        <f t="shared" si="17"/>
        <v>0</v>
      </c>
      <c r="K64" s="51">
        <f t="shared" si="17"/>
        <v>0</v>
      </c>
      <c r="L64" s="51">
        <f t="shared" si="17"/>
        <v>1000</v>
      </c>
      <c r="M64" s="51">
        <f t="shared" si="17"/>
        <v>1000</v>
      </c>
      <c r="N64" s="51">
        <f t="shared" si="17"/>
        <v>0</v>
      </c>
      <c r="O64" s="51">
        <f t="shared" si="17"/>
        <v>0</v>
      </c>
      <c r="P64" s="51">
        <f t="shared" si="17"/>
        <v>0</v>
      </c>
      <c r="Q64" s="88">
        <f t="shared" si="17"/>
        <v>1000</v>
      </c>
      <c r="R64" s="88">
        <f t="shared" si="17"/>
        <v>1000</v>
      </c>
      <c r="S64" s="88">
        <f t="shared" si="17"/>
        <v>0</v>
      </c>
      <c r="T64" s="88">
        <f t="shared" si="17"/>
        <v>0</v>
      </c>
      <c r="U64" s="88">
        <f t="shared" si="17"/>
        <v>0</v>
      </c>
      <c r="V64" s="88">
        <f>V23</f>
        <v>950</v>
      </c>
      <c r="W64" s="88">
        <f>W23</f>
        <v>950</v>
      </c>
      <c r="X64" s="51">
        <f t="shared" si="17"/>
        <v>0</v>
      </c>
      <c r="Y64" s="51">
        <f t="shared" si="17"/>
        <v>0</v>
      </c>
      <c r="Z64" s="51">
        <f t="shared" si="17"/>
        <v>0</v>
      </c>
      <c r="AA64" s="88">
        <f>AA23</f>
        <v>922</v>
      </c>
      <c r="AB64" s="88">
        <f>AB23</f>
        <v>922</v>
      </c>
      <c r="AC64" s="51">
        <f t="shared" si="17"/>
        <v>0</v>
      </c>
      <c r="AD64" s="51">
        <f t="shared" si="17"/>
        <v>0</v>
      </c>
      <c r="AE64" s="51">
        <f t="shared" si="17"/>
        <v>0</v>
      </c>
      <c r="AF64" s="88">
        <f>AF23</f>
        <v>950</v>
      </c>
      <c r="AG64" s="88">
        <f>AG23</f>
        <v>950</v>
      </c>
      <c r="AH64" s="51">
        <f t="shared" si="17"/>
        <v>0</v>
      </c>
      <c r="AI64" s="51">
        <f t="shared" si="17"/>
        <v>0</v>
      </c>
      <c r="AJ64" s="51">
        <f t="shared" si="17"/>
        <v>0</v>
      </c>
      <c r="AK64" s="183">
        <f>AK23</f>
        <v>5822</v>
      </c>
      <c r="AL64" s="183">
        <f>AL23</f>
        <v>5822</v>
      </c>
      <c r="AM64" s="49">
        <f t="shared" si="7"/>
        <v>0</v>
      </c>
      <c r="AN64" s="49">
        <f t="shared" si="7"/>
        <v>0</v>
      </c>
      <c r="AO64" s="49">
        <f t="shared" si="7"/>
        <v>0</v>
      </c>
    </row>
    <row r="65" spans="1:41" ht="18" customHeight="1">
      <c r="A65" s="228">
        <v>57</v>
      </c>
      <c r="B65" s="297" t="s">
        <v>275</v>
      </c>
      <c r="C65" s="298"/>
      <c r="D65" s="299"/>
      <c r="E65" s="231"/>
      <c r="F65" s="231"/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613</v>
      </c>
      <c r="M65" s="51">
        <v>613</v>
      </c>
      <c r="N65" s="51">
        <v>0</v>
      </c>
      <c r="O65" s="51">
        <v>0</v>
      </c>
      <c r="P65" s="51">
        <v>0</v>
      </c>
      <c r="Q65" s="88">
        <v>0</v>
      </c>
      <c r="R65" s="88">
        <v>0</v>
      </c>
      <c r="S65" s="88">
        <v>0</v>
      </c>
      <c r="T65" s="88">
        <v>0</v>
      </c>
      <c r="U65" s="88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2">
        <v>613</v>
      </c>
      <c r="AL65" s="119">
        <v>613</v>
      </c>
      <c r="AM65" s="119">
        <v>0</v>
      </c>
      <c r="AN65" s="119">
        <v>0</v>
      </c>
      <c r="AO65" s="119">
        <v>0</v>
      </c>
    </row>
    <row r="66" spans="1:41" s="56" customFormat="1" ht="37.5" customHeight="1">
      <c r="A66" s="228">
        <v>58</v>
      </c>
      <c r="B66" s="335" t="s">
        <v>149</v>
      </c>
      <c r="C66" s="336"/>
      <c r="D66" s="337"/>
      <c r="E66" s="238"/>
      <c r="F66" s="238"/>
      <c r="G66" s="50">
        <v>13279</v>
      </c>
      <c r="H66" s="50">
        <v>13279</v>
      </c>
      <c r="I66" s="50" t="s">
        <v>24</v>
      </c>
      <c r="J66" s="50" t="s">
        <v>24</v>
      </c>
      <c r="K66" s="50" t="s">
        <v>24</v>
      </c>
      <c r="L66" s="50">
        <f>L60+L59</f>
        <v>11201</v>
      </c>
      <c r="M66" s="50">
        <f>M60+M59</f>
        <v>11201</v>
      </c>
      <c r="N66" s="50" t="s">
        <v>24</v>
      </c>
      <c r="O66" s="50" t="s">
        <v>24</v>
      </c>
      <c r="P66" s="50" t="s">
        <v>24</v>
      </c>
      <c r="Q66" s="87">
        <f>Q60+Q65</f>
        <v>20983</v>
      </c>
      <c r="R66" s="87">
        <f>R60+R65</f>
        <v>20983</v>
      </c>
      <c r="S66" s="87" t="s">
        <v>24</v>
      </c>
      <c r="T66" s="87" t="s">
        <v>24</v>
      </c>
      <c r="U66" s="87" t="s">
        <v>24</v>
      </c>
      <c r="V66" s="22">
        <f>V61+V62+V64</f>
        <v>67287</v>
      </c>
      <c r="W66" s="22">
        <f>W61+W62+W64</f>
        <v>67287</v>
      </c>
      <c r="X66" s="50" t="s">
        <v>24</v>
      </c>
      <c r="Y66" s="50" t="s">
        <v>24</v>
      </c>
      <c r="Z66" s="50" t="s">
        <v>24</v>
      </c>
      <c r="AA66" s="50">
        <f>AA61+AA62+AA64</f>
        <v>36520</v>
      </c>
      <c r="AB66" s="50">
        <f>AB61+AB62+AB64</f>
        <v>36520</v>
      </c>
      <c r="AC66" s="50" t="s">
        <v>24</v>
      </c>
      <c r="AD66" s="50" t="s">
        <v>24</v>
      </c>
      <c r="AE66" s="50" t="s">
        <v>24</v>
      </c>
      <c r="AF66" s="50">
        <f>AF61+AF62+AF64</f>
        <v>37639</v>
      </c>
      <c r="AG66" s="50">
        <f>AG61+AG62+AG64</f>
        <v>37639</v>
      </c>
      <c r="AH66" s="50" t="s">
        <v>24</v>
      </c>
      <c r="AI66" s="50" t="s">
        <v>24</v>
      </c>
      <c r="AJ66" s="50" t="s">
        <v>24</v>
      </c>
      <c r="AK66" s="50" t="s">
        <v>131</v>
      </c>
      <c r="AL66" s="50" t="s">
        <v>131</v>
      </c>
      <c r="AM66" s="50" t="s">
        <v>131</v>
      </c>
      <c r="AN66" s="50" t="s">
        <v>131</v>
      </c>
      <c r="AO66" s="50" t="s">
        <v>131</v>
      </c>
    </row>
    <row r="67" spans="1:41" ht="15" customHeight="1">
      <c r="A67" s="338" t="s">
        <v>209</v>
      </c>
      <c r="B67" s="338"/>
      <c r="C67" s="338"/>
      <c r="D67" s="338"/>
      <c r="E67" s="338"/>
      <c r="F67" s="338"/>
      <c r="G67" s="338"/>
      <c r="H67" s="338"/>
      <c r="I67" s="338"/>
      <c r="J67" s="338"/>
      <c r="K67" s="338"/>
      <c r="L67" s="338"/>
      <c r="M67" s="338"/>
      <c r="N67" s="338"/>
      <c r="O67" s="338"/>
      <c r="P67" s="338"/>
      <c r="Q67" s="338"/>
      <c r="R67" s="338"/>
      <c r="S67" s="338"/>
      <c r="T67" s="338"/>
      <c r="U67" s="338"/>
      <c r="V67" s="338"/>
      <c r="W67" s="338"/>
      <c r="X67" s="338"/>
      <c r="Y67" s="338"/>
      <c r="Z67" s="338"/>
      <c r="AA67" s="338"/>
      <c r="AB67" s="338"/>
      <c r="AC67" s="338"/>
      <c r="AD67" s="338"/>
      <c r="AE67" s="338"/>
      <c r="AF67" s="338"/>
      <c r="AG67" s="338"/>
      <c r="AH67" s="338"/>
      <c r="AI67" s="338"/>
      <c r="AJ67" s="338"/>
      <c r="AK67" s="338"/>
    </row>
    <row r="68" spans="1:41" s="42" customFormat="1" ht="15" customHeight="1">
      <c r="A68" s="288" t="s">
        <v>164</v>
      </c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</row>
    <row r="69" spans="1:41" s="42" customFormat="1" ht="15" customHeight="1">
      <c r="A69" s="288" t="s">
        <v>210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</row>
    <row r="70" spans="1:41" s="42" customFormat="1" ht="15" customHeight="1">
      <c r="A70" s="288" t="s">
        <v>211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</row>
    <row r="71" spans="1:41" s="42" customFormat="1" ht="15" customHeight="1">
      <c r="A71" s="288" t="s">
        <v>212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</row>
    <row r="72" spans="1:41" s="42" customFormat="1" ht="15" customHeight="1">
      <c r="A72" s="288" t="s">
        <v>213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</row>
    <row r="73" spans="1:41" s="42" customFormat="1" ht="15" customHeight="1">
      <c r="A73" s="288" t="s">
        <v>214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</row>
    <row r="74" spans="1:41" s="42" customFormat="1" ht="15" customHeight="1">
      <c r="A74" s="288" t="s">
        <v>215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</row>
    <row r="75" spans="1:41" s="42" customFormat="1" ht="15" customHeight="1">
      <c r="A75" s="288" t="s">
        <v>216</v>
      </c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  <c r="AK75" s="288"/>
    </row>
    <row r="76" spans="1:41" s="42" customFormat="1" ht="15" customHeight="1">
      <c r="A76" s="288" t="s">
        <v>217</v>
      </c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</row>
    <row r="77" spans="1:41" s="42" customFormat="1" ht="15" customHeight="1">
      <c r="A77" s="288" t="s">
        <v>230</v>
      </c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  <c r="AE77" s="288"/>
      <c r="AF77" s="288"/>
      <c r="AG77" s="288"/>
      <c r="AH77" s="288"/>
      <c r="AI77" s="288"/>
      <c r="AJ77" s="288"/>
      <c r="AK77" s="288"/>
    </row>
    <row r="78" spans="1:41" s="42" customFormat="1" ht="15">
      <c r="A78" s="147"/>
      <c r="B78" s="287"/>
      <c r="C78" s="287"/>
      <c r="D78" s="287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  <c r="Z78" s="287"/>
      <c r="AA78" s="287"/>
      <c r="AB78" s="287"/>
      <c r="AC78" s="287"/>
      <c r="AD78" s="287"/>
      <c r="AE78" s="287"/>
      <c r="AF78" s="287"/>
      <c r="AG78" s="287"/>
      <c r="AH78" s="287"/>
      <c r="AI78" s="287"/>
      <c r="AJ78" s="287"/>
      <c r="AK78" s="287"/>
    </row>
    <row r="79" spans="1:41" s="42" customFormat="1" ht="15">
      <c r="A79" s="147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  <c r="AE79" s="288"/>
      <c r="AF79" s="288"/>
      <c r="AG79" s="288"/>
      <c r="AH79" s="288"/>
      <c r="AI79" s="288"/>
      <c r="AJ79" s="288"/>
      <c r="AK79" s="288"/>
    </row>
  </sheetData>
  <mergeCells count="108">
    <mergeCell ref="A75:AK75"/>
    <mergeCell ref="A76:AK76"/>
    <mergeCell ref="A77:AK77"/>
    <mergeCell ref="B78:AK78"/>
    <mergeCell ref="B79:AK79"/>
    <mergeCell ref="A69:AK69"/>
    <mergeCell ref="A70:AK70"/>
    <mergeCell ref="A71:AK71"/>
    <mergeCell ref="A72:AK72"/>
    <mergeCell ref="A73:AK73"/>
    <mergeCell ref="A74:AK74"/>
    <mergeCell ref="B63:D63"/>
    <mergeCell ref="B64:D64"/>
    <mergeCell ref="B65:D65"/>
    <mergeCell ref="B66:D66"/>
    <mergeCell ref="A67:AK67"/>
    <mergeCell ref="A68:AK68"/>
    <mergeCell ref="B57:D57"/>
    <mergeCell ref="B58:D58"/>
    <mergeCell ref="B59:D59"/>
    <mergeCell ref="B60:D60"/>
    <mergeCell ref="B61:D61"/>
    <mergeCell ref="B62:D62"/>
    <mergeCell ref="B49:C49"/>
    <mergeCell ref="AK49:AO49"/>
    <mergeCell ref="B50:D50"/>
    <mergeCell ref="B51:C51"/>
    <mergeCell ref="D51:AO51"/>
    <mergeCell ref="B52:C52"/>
    <mergeCell ref="E52:E53"/>
    <mergeCell ref="B45:D45"/>
    <mergeCell ref="B46:C46"/>
    <mergeCell ref="D46:AO46"/>
    <mergeCell ref="B47:C47"/>
    <mergeCell ref="AK47:AO47"/>
    <mergeCell ref="B48:C48"/>
    <mergeCell ref="AK48:AO48"/>
    <mergeCell ref="B42:C42"/>
    <mergeCell ref="AK42:AO42"/>
    <mergeCell ref="B43:C43"/>
    <mergeCell ref="AK43:AO43"/>
    <mergeCell ref="B44:C44"/>
    <mergeCell ref="AK44:AO44"/>
    <mergeCell ref="C38:D38"/>
    <mergeCell ref="AK38:AO38"/>
    <mergeCell ref="B39:D39"/>
    <mergeCell ref="B40:C40"/>
    <mergeCell ref="D40:AO40"/>
    <mergeCell ref="B41:C41"/>
    <mergeCell ref="AK41:AO41"/>
    <mergeCell ref="B34:D34"/>
    <mergeCell ref="C35:AO35"/>
    <mergeCell ref="C36:D36"/>
    <mergeCell ref="AK36:AO36"/>
    <mergeCell ref="C37:D37"/>
    <mergeCell ref="AK37:AO37"/>
    <mergeCell ref="B30:D30"/>
    <mergeCell ref="C31:AO31"/>
    <mergeCell ref="C32:D32"/>
    <mergeCell ref="AK32:AO32"/>
    <mergeCell ref="C33:D33"/>
    <mergeCell ref="AK33:AO33"/>
    <mergeCell ref="B27:C27"/>
    <mergeCell ref="AK27:AO27"/>
    <mergeCell ref="B28:C28"/>
    <mergeCell ref="AK28:AO28"/>
    <mergeCell ref="B29:C29"/>
    <mergeCell ref="AK29:AO29"/>
    <mergeCell ref="B24:C24"/>
    <mergeCell ref="D24:AO24"/>
    <mergeCell ref="B25:C25"/>
    <mergeCell ref="AK25:AO25"/>
    <mergeCell ref="B26:C26"/>
    <mergeCell ref="AK26:AO26"/>
    <mergeCell ref="B18:C18"/>
    <mergeCell ref="B19:D19"/>
    <mergeCell ref="B20:D20"/>
    <mergeCell ref="B21:D21"/>
    <mergeCell ref="B22:D22"/>
    <mergeCell ref="B23:D23"/>
    <mergeCell ref="B12:C12"/>
    <mergeCell ref="B13:C13"/>
    <mergeCell ref="B14:C14"/>
    <mergeCell ref="B15:C15"/>
    <mergeCell ref="B16:C16"/>
    <mergeCell ref="B17:C17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  <mergeCell ref="AK6:AO6"/>
    <mergeCell ref="B8:C8"/>
  </mergeCells>
  <hyperlinks>
    <hyperlink ref="B19" location="Par483" display="Par483"/>
    <hyperlink ref="B30" location="Par534" display="Par534"/>
    <hyperlink ref="B34" location="Par534" display="Par534"/>
    <hyperlink ref="B39" location="Par642" display="Par642"/>
    <hyperlink ref="B45" location="Par722" display="Par722"/>
    <hyperlink ref="B50" location="Par767" display="Par767"/>
    <hyperlink ref="B57" location="Par534" display="Par534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O80"/>
  <sheetViews>
    <sheetView tabSelected="1" topLeftCell="G1" workbookViewId="0">
      <selection activeCell="AK11" sqref="AK11"/>
    </sheetView>
  </sheetViews>
  <sheetFormatPr defaultRowHeight="48.75" customHeight="1"/>
  <cols>
    <col min="1" max="1" width="3.85546875" style="147" customWidth="1"/>
    <col min="2" max="2" width="3.140625" style="39" customWidth="1"/>
    <col min="3" max="3" width="3.140625" style="39" hidden="1" customWidth="1"/>
    <col min="4" max="4" width="30.5703125" style="39" customWidth="1"/>
    <col min="5" max="5" width="14.7109375" style="39" customWidth="1"/>
    <col min="6" max="6" width="9.42578125" style="39" customWidth="1"/>
    <col min="7" max="7" width="7.42578125" style="39" customWidth="1"/>
    <col min="8" max="8" width="7.28515625" style="39" customWidth="1"/>
    <col min="9" max="9" width="3.28515625" style="39" customWidth="1"/>
    <col min="10" max="10" width="3.42578125" style="39" customWidth="1"/>
    <col min="11" max="11" width="3.28515625" style="39" customWidth="1"/>
    <col min="12" max="12" width="7.140625" style="39" customWidth="1"/>
    <col min="13" max="13" width="7.28515625" style="39" customWidth="1"/>
    <col min="14" max="16" width="3.28515625" style="39" customWidth="1"/>
    <col min="17" max="18" width="7.140625" style="78" customWidth="1"/>
    <col min="19" max="21" width="3.28515625" style="78" customWidth="1"/>
    <col min="22" max="22" width="7.140625" style="39" customWidth="1"/>
    <col min="23" max="23" width="7.42578125" style="39" customWidth="1"/>
    <col min="24" max="26" width="3.28515625" style="39" customWidth="1"/>
    <col min="27" max="27" width="7.28515625" style="39" customWidth="1"/>
    <col min="28" max="28" width="7.5703125" style="39" customWidth="1"/>
    <col min="29" max="31" width="3.28515625" style="39" customWidth="1"/>
    <col min="32" max="32" width="7" style="39" customWidth="1"/>
    <col min="33" max="33" width="7.140625" style="39" customWidth="1"/>
    <col min="34" max="36" width="3.28515625" style="39" customWidth="1"/>
    <col min="37" max="37" width="7.85546875" style="39" customWidth="1"/>
    <col min="38" max="38" width="7.5703125" style="42" customWidth="1"/>
    <col min="39" max="39" width="3.28515625" style="42" customWidth="1"/>
    <col min="40" max="41" width="3.42578125" style="42" customWidth="1"/>
    <col min="42" max="16384" width="9.140625" style="39"/>
  </cols>
  <sheetData>
    <row r="1" spans="1:41" ht="14.25" customHeight="1"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77"/>
      <c r="R1" s="77"/>
      <c r="S1" s="77"/>
      <c r="T1" s="77"/>
      <c r="U1" s="77"/>
      <c r="W1" s="41"/>
      <c r="X1" s="41"/>
      <c r="Y1" s="41"/>
      <c r="Z1" s="41"/>
      <c r="AA1" s="41"/>
      <c r="AB1" s="353" t="s">
        <v>287</v>
      </c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</row>
    <row r="2" spans="1:41" ht="14.25" customHeight="1"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77"/>
      <c r="R2" s="77"/>
      <c r="S2" s="77"/>
      <c r="T2" s="77"/>
      <c r="U2" s="77"/>
      <c r="W2" s="41"/>
      <c r="X2" s="41"/>
      <c r="Y2" s="41"/>
      <c r="Z2" s="41"/>
      <c r="AA2" s="41"/>
      <c r="AB2" s="315" t="s">
        <v>232</v>
      </c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</row>
    <row r="3" spans="1:41" ht="51.75" customHeight="1">
      <c r="W3" s="41"/>
      <c r="X3" s="41"/>
      <c r="Y3" s="41"/>
      <c r="Z3" s="41"/>
      <c r="AA3" s="41"/>
      <c r="AB3" s="354" t="s">
        <v>288</v>
      </c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</row>
    <row r="4" spans="1:41" ht="19.5" customHeight="1">
      <c r="B4" s="316" t="s">
        <v>0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</row>
    <row r="5" spans="1:41" ht="15">
      <c r="A5" s="313" t="s">
        <v>276</v>
      </c>
      <c r="B5" s="313" t="s">
        <v>87</v>
      </c>
      <c r="C5" s="313"/>
      <c r="D5" s="313" t="s">
        <v>125</v>
      </c>
      <c r="E5" s="313" t="s">
        <v>93</v>
      </c>
      <c r="F5" s="313" t="s">
        <v>99</v>
      </c>
      <c r="G5" s="313" t="s">
        <v>126</v>
      </c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</row>
    <row r="6" spans="1:41" ht="15">
      <c r="A6" s="313"/>
      <c r="B6" s="313"/>
      <c r="C6" s="313"/>
      <c r="D6" s="313"/>
      <c r="E6" s="313"/>
      <c r="F6" s="313"/>
      <c r="G6" s="313" t="s">
        <v>102</v>
      </c>
      <c r="H6" s="313"/>
      <c r="I6" s="313"/>
      <c r="J6" s="313"/>
      <c r="K6" s="313"/>
      <c r="L6" s="313" t="s">
        <v>110</v>
      </c>
      <c r="M6" s="313"/>
      <c r="N6" s="313"/>
      <c r="O6" s="313"/>
      <c r="P6" s="313"/>
      <c r="Q6" s="341" t="s">
        <v>111</v>
      </c>
      <c r="R6" s="341"/>
      <c r="S6" s="341"/>
      <c r="T6" s="341"/>
      <c r="U6" s="341"/>
      <c r="V6" s="313" t="s">
        <v>112</v>
      </c>
      <c r="W6" s="313"/>
      <c r="X6" s="313"/>
      <c r="Y6" s="313"/>
      <c r="Z6" s="313"/>
      <c r="AA6" s="313" t="s">
        <v>113</v>
      </c>
      <c r="AB6" s="313"/>
      <c r="AC6" s="313"/>
      <c r="AD6" s="313"/>
      <c r="AE6" s="313"/>
      <c r="AF6" s="313" t="s">
        <v>114</v>
      </c>
      <c r="AG6" s="313"/>
      <c r="AH6" s="313"/>
      <c r="AI6" s="313"/>
      <c r="AJ6" s="313"/>
      <c r="AK6" s="313" t="s">
        <v>1</v>
      </c>
      <c r="AL6" s="313"/>
      <c r="AM6" s="313"/>
      <c r="AN6" s="313"/>
      <c r="AO6" s="313"/>
    </row>
    <row r="7" spans="1:41" ht="98.25">
      <c r="A7" s="313"/>
      <c r="B7" s="313"/>
      <c r="C7" s="313"/>
      <c r="D7" s="313"/>
      <c r="E7" s="313"/>
      <c r="F7" s="313"/>
      <c r="G7" s="20" t="s">
        <v>100</v>
      </c>
      <c r="H7" s="18" t="s">
        <v>127</v>
      </c>
      <c r="I7" s="18" t="s">
        <v>128</v>
      </c>
      <c r="J7" s="18" t="s">
        <v>129</v>
      </c>
      <c r="K7" s="20" t="s">
        <v>101</v>
      </c>
      <c r="L7" s="20" t="s">
        <v>100</v>
      </c>
      <c r="M7" s="18" t="s">
        <v>127</v>
      </c>
      <c r="N7" s="18" t="s">
        <v>128</v>
      </c>
      <c r="O7" s="18" t="s">
        <v>129</v>
      </c>
      <c r="P7" s="20" t="s">
        <v>101</v>
      </c>
      <c r="Q7" s="79" t="s">
        <v>100</v>
      </c>
      <c r="R7" s="80" t="s">
        <v>127</v>
      </c>
      <c r="S7" s="80" t="s">
        <v>128</v>
      </c>
      <c r="T7" s="80" t="s">
        <v>129</v>
      </c>
      <c r="U7" s="79" t="s">
        <v>101</v>
      </c>
      <c r="V7" s="20" t="s">
        <v>100</v>
      </c>
      <c r="W7" s="18" t="s">
        <v>127</v>
      </c>
      <c r="X7" s="18" t="s">
        <v>128</v>
      </c>
      <c r="Y7" s="18" t="s">
        <v>129</v>
      </c>
      <c r="Z7" s="20" t="s">
        <v>101</v>
      </c>
      <c r="AA7" s="20" t="s">
        <v>100</v>
      </c>
      <c r="AB7" s="18" t="s">
        <v>127</v>
      </c>
      <c r="AC7" s="18" t="s">
        <v>128</v>
      </c>
      <c r="AD7" s="18" t="s">
        <v>129</v>
      </c>
      <c r="AE7" s="20" t="s">
        <v>101</v>
      </c>
      <c r="AF7" s="20" t="s">
        <v>100</v>
      </c>
      <c r="AG7" s="18" t="s">
        <v>127</v>
      </c>
      <c r="AH7" s="18" t="s">
        <v>128</v>
      </c>
      <c r="AI7" s="18" t="s">
        <v>129</v>
      </c>
      <c r="AJ7" s="20" t="s">
        <v>101</v>
      </c>
      <c r="AK7" s="20" t="s">
        <v>100</v>
      </c>
      <c r="AL7" s="18" t="s">
        <v>127</v>
      </c>
      <c r="AM7" s="18" t="s">
        <v>128</v>
      </c>
      <c r="AN7" s="18" t="s">
        <v>129</v>
      </c>
      <c r="AO7" s="20" t="s">
        <v>101</v>
      </c>
    </row>
    <row r="8" spans="1:41" ht="15">
      <c r="A8" s="313"/>
      <c r="B8" s="314">
        <v>1</v>
      </c>
      <c r="C8" s="312"/>
      <c r="D8" s="242">
        <v>2</v>
      </c>
      <c r="E8" s="242">
        <v>3</v>
      </c>
      <c r="F8" s="242">
        <v>4</v>
      </c>
      <c r="G8" s="242">
        <v>5</v>
      </c>
      <c r="H8" s="242">
        <v>6</v>
      </c>
      <c r="I8" s="242">
        <v>7</v>
      </c>
      <c r="J8" s="242">
        <v>8</v>
      </c>
      <c r="K8" s="242">
        <v>9</v>
      </c>
      <c r="L8" s="242">
        <v>10</v>
      </c>
      <c r="M8" s="242">
        <v>11</v>
      </c>
      <c r="N8" s="242">
        <v>12</v>
      </c>
      <c r="O8" s="242">
        <v>13</v>
      </c>
      <c r="P8" s="242">
        <v>14</v>
      </c>
      <c r="Q8" s="81">
        <v>15</v>
      </c>
      <c r="R8" s="81">
        <v>16</v>
      </c>
      <c r="S8" s="81">
        <v>17</v>
      </c>
      <c r="T8" s="81">
        <v>18</v>
      </c>
      <c r="U8" s="81">
        <v>19</v>
      </c>
      <c r="V8" s="242">
        <v>20</v>
      </c>
      <c r="W8" s="242">
        <v>21</v>
      </c>
      <c r="X8" s="242">
        <v>22</v>
      </c>
      <c r="Y8" s="242">
        <v>23</v>
      </c>
      <c r="Z8" s="242">
        <v>24</v>
      </c>
      <c r="AA8" s="242">
        <v>25</v>
      </c>
      <c r="AB8" s="242">
        <v>26</v>
      </c>
      <c r="AC8" s="242">
        <v>27</v>
      </c>
      <c r="AD8" s="242">
        <v>28</v>
      </c>
      <c r="AE8" s="242">
        <v>29</v>
      </c>
      <c r="AF8" s="242">
        <v>30</v>
      </c>
      <c r="AG8" s="242">
        <v>31</v>
      </c>
      <c r="AH8" s="242">
        <v>32</v>
      </c>
      <c r="AI8" s="242">
        <v>33</v>
      </c>
      <c r="AJ8" s="242">
        <v>34</v>
      </c>
      <c r="AK8" s="242">
        <v>35</v>
      </c>
      <c r="AL8" s="242">
        <v>36</v>
      </c>
      <c r="AM8" s="242">
        <v>37</v>
      </c>
      <c r="AN8" s="242">
        <v>38</v>
      </c>
      <c r="AO8" s="242">
        <v>39</v>
      </c>
    </row>
    <row r="9" spans="1:41" ht="15">
      <c r="A9" s="241">
        <v>1</v>
      </c>
      <c r="B9" s="305" t="s">
        <v>257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7"/>
    </row>
    <row r="10" spans="1:41" ht="15">
      <c r="A10" s="241">
        <v>2</v>
      </c>
      <c r="B10" s="294" t="s">
        <v>3</v>
      </c>
      <c r="C10" s="312"/>
      <c r="D10" s="305" t="s">
        <v>258</v>
      </c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7"/>
    </row>
    <row r="11" spans="1:41" ht="111.75" customHeight="1">
      <c r="A11" s="241">
        <v>3</v>
      </c>
      <c r="B11" s="289" t="s">
        <v>5</v>
      </c>
      <c r="C11" s="312"/>
      <c r="D11" s="120" t="s">
        <v>109</v>
      </c>
      <c r="E11" s="246" t="s">
        <v>225</v>
      </c>
      <c r="F11" s="244" t="s">
        <v>132</v>
      </c>
      <c r="G11" s="44">
        <f>H11+I11+J11+K11</f>
        <v>1000</v>
      </c>
      <c r="H11" s="44">
        <v>1000</v>
      </c>
      <c r="I11" s="44">
        <v>0</v>
      </c>
      <c r="J11" s="44">
        <v>0</v>
      </c>
      <c r="K11" s="44">
        <v>0</v>
      </c>
      <c r="L11" s="44">
        <f>M11+N11+O11+P11</f>
        <v>0</v>
      </c>
      <c r="M11" s="44">
        <v>0</v>
      </c>
      <c r="N11" s="44">
        <v>0</v>
      </c>
      <c r="O11" s="44">
        <v>0</v>
      </c>
      <c r="P11" s="44">
        <v>0</v>
      </c>
      <c r="Q11" s="82">
        <f>R11+S11+T11+U11</f>
        <v>0</v>
      </c>
      <c r="R11" s="82">
        <v>0</v>
      </c>
      <c r="S11" s="82">
        <v>0</v>
      </c>
      <c r="T11" s="82">
        <v>0</v>
      </c>
      <c r="U11" s="82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f>AL11+AM11+AN11+AO11</f>
        <v>1000</v>
      </c>
      <c r="AL11" s="44">
        <f t="shared" ref="AL11:AO14" si="0">H11+M11+R11+W11+AB11+AG11</f>
        <v>1000</v>
      </c>
      <c r="AM11" s="44">
        <f t="shared" si="0"/>
        <v>0</v>
      </c>
      <c r="AN11" s="44">
        <f t="shared" si="0"/>
        <v>0</v>
      </c>
      <c r="AO11" s="44">
        <f t="shared" si="0"/>
        <v>0</v>
      </c>
    </row>
    <row r="12" spans="1:41" ht="100.5" customHeight="1">
      <c r="A12" s="241">
        <v>4</v>
      </c>
      <c r="B12" s="289" t="s">
        <v>7</v>
      </c>
      <c r="C12" s="312"/>
      <c r="D12" s="121" t="s">
        <v>8</v>
      </c>
      <c r="E12" s="246" t="s">
        <v>9</v>
      </c>
      <c r="F12" s="244" t="s">
        <v>107</v>
      </c>
      <c r="G12" s="44">
        <f>H12+I12+J12+K12</f>
        <v>650</v>
      </c>
      <c r="H12" s="44">
        <v>650</v>
      </c>
      <c r="I12" s="44">
        <v>0</v>
      </c>
      <c r="J12" s="44">
        <v>0</v>
      </c>
      <c r="K12" s="44">
        <v>0</v>
      </c>
      <c r="L12" s="44">
        <f>M12+N12+O12+P12</f>
        <v>325</v>
      </c>
      <c r="M12" s="44">
        <v>325</v>
      </c>
      <c r="N12" s="44">
        <v>0</v>
      </c>
      <c r="O12" s="44">
        <v>0</v>
      </c>
      <c r="P12" s="44">
        <v>0</v>
      </c>
      <c r="Q12" s="82">
        <v>325</v>
      </c>
      <c r="R12" s="82">
        <v>325</v>
      </c>
      <c r="S12" s="82">
        <v>0</v>
      </c>
      <c r="T12" s="82">
        <v>0</v>
      </c>
      <c r="U12" s="82">
        <v>0</v>
      </c>
      <c r="V12" s="44">
        <v>325</v>
      </c>
      <c r="W12" s="44">
        <v>325</v>
      </c>
      <c r="X12" s="44">
        <v>0</v>
      </c>
      <c r="Y12" s="44">
        <v>0</v>
      </c>
      <c r="Z12" s="44">
        <v>0</v>
      </c>
      <c r="AA12" s="6">
        <v>0</v>
      </c>
      <c r="AB12" s="6">
        <v>0</v>
      </c>
      <c r="AC12" s="44">
        <v>0</v>
      </c>
      <c r="AD12" s="44">
        <v>0</v>
      </c>
      <c r="AE12" s="44">
        <v>0</v>
      </c>
      <c r="AF12" s="6">
        <v>0</v>
      </c>
      <c r="AG12" s="6">
        <v>0</v>
      </c>
      <c r="AH12" s="44">
        <v>0</v>
      </c>
      <c r="AI12" s="44">
        <v>0</v>
      </c>
      <c r="AJ12" s="44">
        <v>0</v>
      </c>
      <c r="AK12" s="6">
        <f t="shared" ref="AK12:AK19" si="1">AL12+AM12+AN12+AO12</f>
        <v>1625</v>
      </c>
      <c r="AL12" s="6">
        <f t="shared" si="0"/>
        <v>1625</v>
      </c>
      <c r="AM12" s="44">
        <f t="shared" si="0"/>
        <v>0</v>
      </c>
      <c r="AN12" s="44">
        <f t="shared" si="0"/>
        <v>0</v>
      </c>
      <c r="AO12" s="44">
        <f t="shared" si="0"/>
        <v>0</v>
      </c>
    </row>
    <row r="13" spans="1:41" ht="87" customHeight="1">
      <c r="A13" s="241">
        <v>5</v>
      </c>
      <c r="B13" s="289" t="s">
        <v>10</v>
      </c>
      <c r="C13" s="312"/>
      <c r="D13" s="120" t="s">
        <v>11</v>
      </c>
      <c r="E13" s="246" t="s">
        <v>12</v>
      </c>
      <c r="F13" s="244" t="s">
        <v>133</v>
      </c>
      <c r="G13" s="44">
        <f>H13+I13+J13+K13</f>
        <v>0</v>
      </c>
      <c r="H13" s="44">
        <v>0</v>
      </c>
      <c r="I13" s="44">
        <v>0</v>
      </c>
      <c r="J13" s="44">
        <v>0</v>
      </c>
      <c r="K13" s="44">
        <v>0</v>
      </c>
      <c r="L13" s="44">
        <f>M13+N13+O13+P13</f>
        <v>0</v>
      </c>
      <c r="M13" s="44">
        <v>0</v>
      </c>
      <c r="N13" s="44">
        <v>0</v>
      </c>
      <c r="O13" s="44">
        <v>0</v>
      </c>
      <c r="P13" s="44">
        <v>0</v>
      </c>
      <c r="Q13" s="82">
        <f>R13+S13+T13+U13</f>
        <v>0</v>
      </c>
      <c r="R13" s="82">
        <v>0</v>
      </c>
      <c r="S13" s="82">
        <v>0</v>
      </c>
      <c r="T13" s="82">
        <v>0</v>
      </c>
      <c r="U13" s="82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f t="shared" si="1"/>
        <v>0</v>
      </c>
      <c r="AL13" s="44">
        <f t="shared" si="0"/>
        <v>0</v>
      </c>
      <c r="AM13" s="44">
        <f t="shared" si="0"/>
        <v>0</v>
      </c>
      <c r="AN13" s="44">
        <f t="shared" si="0"/>
        <v>0</v>
      </c>
      <c r="AO13" s="44">
        <f t="shared" si="0"/>
        <v>0</v>
      </c>
    </row>
    <row r="14" spans="1:41" ht="123.75" customHeight="1">
      <c r="A14" s="241">
        <v>6</v>
      </c>
      <c r="B14" s="289" t="s">
        <v>13</v>
      </c>
      <c r="C14" s="312"/>
      <c r="D14" s="120" t="s">
        <v>14</v>
      </c>
      <c r="E14" s="246" t="s">
        <v>15</v>
      </c>
      <c r="F14" s="244" t="s">
        <v>89</v>
      </c>
      <c r="G14" s="44">
        <f>H14+I14+J14+K14</f>
        <v>1000</v>
      </c>
      <c r="H14" s="44">
        <v>1000</v>
      </c>
      <c r="I14" s="44">
        <v>0</v>
      </c>
      <c r="J14" s="44">
        <v>0</v>
      </c>
      <c r="K14" s="44">
        <v>0</v>
      </c>
      <c r="L14" s="44">
        <f>M14+N14+O14+P14</f>
        <v>1000</v>
      </c>
      <c r="M14" s="44">
        <v>1000</v>
      </c>
      <c r="N14" s="44">
        <v>0</v>
      </c>
      <c r="O14" s="44">
        <v>0</v>
      </c>
      <c r="P14" s="44">
        <v>0</v>
      </c>
      <c r="Q14" s="82">
        <v>1000</v>
      </c>
      <c r="R14" s="82">
        <v>1000</v>
      </c>
      <c r="S14" s="82">
        <v>0</v>
      </c>
      <c r="T14" s="82">
        <v>0</v>
      </c>
      <c r="U14" s="82">
        <v>0</v>
      </c>
      <c r="V14" s="44">
        <v>950</v>
      </c>
      <c r="W14" s="44">
        <v>950</v>
      </c>
      <c r="X14" s="44">
        <v>0</v>
      </c>
      <c r="Y14" s="44">
        <v>0</v>
      </c>
      <c r="Z14" s="44">
        <v>0</v>
      </c>
      <c r="AA14" s="6">
        <v>950</v>
      </c>
      <c r="AB14" s="6">
        <v>950</v>
      </c>
      <c r="AC14" s="44">
        <v>0</v>
      </c>
      <c r="AD14" s="44">
        <v>0</v>
      </c>
      <c r="AE14" s="44">
        <v>0</v>
      </c>
      <c r="AF14" s="6">
        <v>0</v>
      </c>
      <c r="AG14" s="6">
        <v>0</v>
      </c>
      <c r="AH14" s="44">
        <v>0</v>
      </c>
      <c r="AI14" s="44">
        <v>0</v>
      </c>
      <c r="AJ14" s="44">
        <v>0</v>
      </c>
      <c r="AK14" s="6">
        <f t="shared" si="1"/>
        <v>4900</v>
      </c>
      <c r="AL14" s="6">
        <f>H14+M14+R14+W14+AB14+AG14</f>
        <v>4900</v>
      </c>
      <c r="AM14" s="44">
        <f t="shared" si="0"/>
        <v>0</v>
      </c>
      <c r="AN14" s="44">
        <f t="shared" si="0"/>
        <v>0</v>
      </c>
      <c r="AO14" s="44">
        <f t="shared" si="0"/>
        <v>0</v>
      </c>
    </row>
    <row r="15" spans="1:41" ht="51.75" customHeight="1">
      <c r="A15" s="241">
        <v>7</v>
      </c>
      <c r="B15" s="289" t="s">
        <v>153</v>
      </c>
      <c r="C15" s="312"/>
      <c r="D15" s="120" t="s">
        <v>187</v>
      </c>
      <c r="E15" s="246" t="s">
        <v>226</v>
      </c>
      <c r="F15" s="244" t="s">
        <v>155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82">
        <v>1000</v>
      </c>
      <c r="R15" s="82">
        <v>1000</v>
      </c>
      <c r="S15" s="82">
        <v>0</v>
      </c>
      <c r="T15" s="82">
        <v>0</v>
      </c>
      <c r="U15" s="82">
        <v>0</v>
      </c>
      <c r="V15" s="44">
        <v>1000</v>
      </c>
      <c r="W15" s="44">
        <v>1000</v>
      </c>
      <c r="X15" s="44">
        <v>0</v>
      </c>
      <c r="Y15" s="44">
        <v>0</v>
      </c>
      <c r="Z15" s="44">
        <v>0</v>
      </c>
      <c r="AA15" s="6">
        <v>1000</v>
      </c>
      <c r="AB15" s="6">
        <v>1000</v>
      </c>
      <c r="AC15" s="44">
        <v>0</v>
      </c>
      <c r="AD15" s="44">
        <v>0</v>
      </c>
      <c r="AE15" s="44">
        <v>0</v>
      </c>
      <c r="AF15" s="6">
        <v>1000</v>
      </c>
      <c r="AG15" s="6">
        <v>1000</v>
      </c>
      <c r="AH15" s="44">
        <v>0</v>
      </c>
      <c r="AI15" s="44">
        <v>0</v>
      </c>
      <c r="AJ15" s="44">
        <v>0</v>
      </c>
      <c r="AK15" s="6">
        <f t="shared" si="1"/>
        <v>4000</v>
      </c>
      <c r="AL15" s="6">
        <f>H15+M15+R15+W15+AB15+AG15</f>
        <v>4000</v>
      </c>
      <c r="AM15" s="44">
        <v>0</v>
      </c>
      <c r="AN15" s="44">
        <v>0</v>
      </c>
      <c r="AO15" s="44">
        <v>0</v>
      </c>
    </row>
    <row r="16" spans="1:41" ht="97.5" customHeight="1">
      <c r="A16" s="241">
        <v>8</v>
      </c>
      <c r="B16" s="289" t="s">
        <v>154</v>
      </c>
      <c r="C16" s="312"/>
      <c r="D16" s="120" t="s">
        <v>188</v>
      </c>
      <c r="E16" s="246" t="s">
        <v>226</v>
      </c>
      <c r="F16" s="244" t="s">
        <v>155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82">
        <v>2687</v>
      </c>
      <c r="R16" s="82">
        <v>2687</v>
      </c>
      <c r="S16" s="82">
        <v>0</v>
      </c>
      <c r="T16" s="82">
        <v>0</v>
      </c>
      <c r="U16" s="82">
        <v>0</v>
      </c>
      <c r="V16" s="44">
        <f>W16+X16+Y16+Z16</f>
        <v>20478</v>
      </c>
      <c r="W16" s="44">
        <f>2687+6626+11165</f>
        <v>20478</v>
      </c>
      <c r="X16" s="44">
        <v>0</v>
      </c>
      <c r="Y16" s="44">
        <v>0</v>
      </c>
      <c r="Z16" s="44">
        <v>0</v>
      </c>
      <c r="AA16" s="6">
        <v>2687</v>
      </c>
      <c r="AB16" s="6">
        <v>2687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6">
        <f t="shared" si="1"/>
        <v>25852</v>
      </c>
      <c r="AL16" s="6">
        <f t="shared" ref="AL16:AL19" si="2">H16+M16+R16+W16+AB16+AG16</f>
        <v>25852</v>
      </c>
      <c r="AM16" s="44">
        <v>0</v>
      </c>
      <c r="AN16" s="44">
        <v>0</v>
      </c>
      <c r="AO16" s="44">
        <v>0</v>
      </c>
    </row>
    <row r="17" spans="1:41" ht="117" customHeight="1">
      <c r="A17" s="241">
        <v>9</v>
      </c>
      <c r="B17" s="289" t="s">
        <v>221</v>
      </c>
      <c r="C17" s="312"/>
      <c r="D17" s="131" t="s">
        <v>282</v>
      </c>
      <c r="E17" s="246" t="s">
        <v>226</v>
      </c>
      <c r="F17" s="244" t="s">
        <v>223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44">
        <v>2989</v>
      </c>
      <c r="W17" s="44">
        <v>2989</v>
      </c>
      <c r="X17" s="44">
        <v>0</v>
      </c>
      <c r="Y17" s="44">
        <v>0</v>
      </c>
      <c r="Z17" s="44">
        <v>0</v>
      </c>
      <c r="AA17" s="6">
        <v>2000</v>
      </c>
      <c r="AB17" s="6">
        <v>2000</v>
      </c>
      <c r="AC17" s="44">
        <v>0</v>
      </c>
      <c r="AD17" s="44">
        <v>0</v>
      </c>
      <c r="AE17" s="44">
        <v>0</v>
      </c>
      <c r="AF17" s="6">
        <v>2000</v>
      </c>
      <c r="AG17" s="6">
        <v>2000</v>
      </c>
      <c r="AH17" s="44">
        <v>0</v>
      </c>
      <c r="AI17" s="44">
        <v>0</v>
      </c>
      <c r="AJ17" s="44">
        <v>0</v>
      </c>
      <c r="AK17" s="6">
        <f t="shared" si="1"/>
        <v>6989</v>
      </c>
      <c r="AL17" s="6">
        <f t="shared" si="2"/>
        <v>6989</v>
      </c>
      <c r="AM17" s="44">
        <v>0</v>
      </c>
      <c r="AN17" s="44">
        <v>0</v>
      </c>
      <c r="AO17" s="44">
        <v>0</v>
      </c>
    </row>
    <row r="18" spans="1:41" ht="142.5" customHeight="1">
      <c r="A18" s="257">
        <v>10</v>
      </c>
      <c r="B18" s="260" t="s">
        <v>222</v>
      </c>
      <c r="C18" s="256"/>
      <c r="D18" s="131" t="s">
        <v>286</v>
      </c>
      <c r="E18" s="255" t="s">
        <v>226</v>
      </c>
      <c r="F18" s="254" t="s">
        <v>280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82">
        <v>0</v>
      </c>
      <c r="R18" s="82">
        <v>0</v>
      </c>
      <c r="S18" s="82">
        <v>0</v>
      </c>
      <c r="T18" s="82">
        <v>0</v>
      </c>
      <c r="U18" s="82">
        <v>0</v>
      </c>
      <c r="V18" s="44">
        <v>0</v>
      </c>
      <c r="W18" s="44">
        <v>0</v>
      </c>
      <c r="X18" s="44">
        <v>0</v>
      </c>
      <c r="Y18" s="44">
        <v>0</v>
      </c>
      <c r="Z18" s="44">
        <v>0</v>
      </c>
      <c r="AA18" s="6">
        <v>700</v>
      </c>
      <c r="AB18" s="6">
        <v>700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6">
        <f t="shared" si="1"/>
        <v>700</v>
      </c>
      <c r="AL18" s="6">
        <f t="shared" si="2"/>
        <v>700</v>
      </c>
      <c r="AM18" s="44">
        <v>0</v>
      </c>
      <c r="AN18" s="44">
        <v>0</v>
      </c>
      <c r="AO18" s="44">
        <v>0</v>
      </c>
    </row>
    <row r="19" spans="1:41" ht="114" customHeight="1">
      <c r="A19" s="241">
        <v>11</v>
      </c>
      <c r="B19" s="355" t="s">
        <v>285</v>
      </c>
      <c r="C19" s="312"/>
      <c r="D19" s="131" t="s">
        <v>224</v>
      </c>
      <c r="E19" s="246" t="s">
        <v>226</v>
      </c>
      <c r="F19" s="244" t="s">
        <v>223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82">
        <v>0</v>
      </c>
      <c r="R19" s="82">
        <v>0</v>
      </c>
      <c r="S19" s="82">
        <v>0</v>
      </c>
      <c r="T19" s="82">
        <v>0</v>
      </c>
      <c r="U19" s="82">
        <v>0</v>
      </c>
      <c r="V19" s="44">
        <f t="shared" ref="V19" si="3">W19+X19+Y19+Z19</f>
        <v>3463</v>
      </c>
      <c r="W19" s="44">
        <v>3463</v>
      </c>
      <c r="X19" s="44">
        <v>0</v>
      </c>
      <c r="Y19" s="44">
        <v>0</v>
      </c>
      <c r="Z19" s="44">
        <v>0</v>
      </c>
      <c r="AA19" s="6">
        <v>3463</v>
      </c>
      <c r="AB19" s="6">
        <v>3463</v>
      </c>
      <c r="AC19" s="44">
        <v>0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6">
        <f t="shared" si="1"/>
        <v>6926</v>
      </c>
      <c r="AL19" s="6">
        <f t="shared" si="2"/>
        <v>6926</v>
      </c>
      <c r="AM19" s="44">
        <v>0</v>
      </c>
      <c r="AN19" s="44">
        <v>0</v>
      </c>
      <c r="AO19" s="44">
        <v>0</v>
      </c>
    </row>
    <row r="20" spans="1:41" ht="15">
      <c r="A20" s="241">
        <v>12</v>
      </c>
      <c r="B20" s="320" t="s">
        <v>16</v>
      </c>
      <c r="C20" s="321"/>
      <c r="D20" s="322"/>
      <c r="E20" s="243"/>
      <c r="F20" s="244"/>
      <c r="G20" s="45">
        <f t="shared" ref="G20:P20" si="4">SUM(G11:G19)</f>
        <v>2650</v>
      </c>
      <c r="H20" s="45">
        <f t="shared" si="4"/>
        <v>2650</v>
      </c>
      <c r="I20" s="45">
        <f t="shared" si="4"/>
        <v>0</v>
      </c>
      <c r="J20" s="45">
        <f t="shared" si="4"/>
        <v>0</v>
      </c>
      <c r="K20" s="45">
        <f t="shared" si="4"/>
        <v>0</v>
      </c>
      <c r="L20" s="45">
        <f t="shared" si="4"/>
        <v>1325</v>
      </c>
      <c r="M20" s="45">
        <f t="shared" si="4"/>
        <v>1325</v>
      </c>
      <c r="N20" s="45">
        <f t="shared" si="4"/>
        <v>0</v>
      </c>
      <c r="O20" s="45">
        <f t="shared" si="4"/>
        <v>0</v>
      </c>
      <c r="P20" s="45">
        <f t="shared" si="4"/>
        <v>0</v>
      </c>
      <c r="Q20" s="84">
        <f>Q21+Q22+Q23+Q24</f>
        <v>5012</v>
      </c>
      <c r="R20" s="84">
        <f t="shared" ref="R20:AK20" si="5">SUM(R11:R19)</f>
        <v>5012</v>
      </c>
      <c r="S20" s="84">
        <f t="shared" si="5"/>
        <v>0</v>
      </c>
      <c r="T20" s="84">
        <f t="shared" si="5"/>
        <v>0</v>
      </c>
      <c r="U20" s="84">
        <f t="shared" si="5"/>
        <v>0</v>
      </c>
      <c r="V20" s="45">
        <f t="shared" si="5"/>
        <v>29205</v>
      </c>
      <c r="W20" s="45">
        <f t="shared" si="5"/>
        <v>29205</v>
      </c>
      <c r="X20" s="45">
        <f t="shared" si="5"/>
        <v>0</v>
      </c>
      <c r="Y20" s="45">
        <f t="shared" si="5"/>
        <v>0</v>
      </c>
      <c r="Z20" s="45">
        <f t="shared" si="5"/>
        <v>0</v>
      </c>
      <c r="AA20" s="7">
        <f t="shared" si="5"/>
        <v>10800</v>
      </c>
      <c r="AB20" s="7">
        <f t="shared" si="5"/>
        <v>10800</v>
      </c>
      <c r="AC20" s="45">
        <f t="shared" si="5"/>
        <v>0</v>
      </c>
      <c r="AD20" s="45">
        <f t="shared" si="5"/>
        <v>0</v>
      </c>
      <c r="AE20" s="45">
        <f t="shared" si="5"/>
        <v>0</v>
      </c>
      <c r="AF20" s="258">
        <f t="shared" si="5"/>
        <v>3000</v>
      </c>
      <c r="AG20" s="258">
        <f t="shared" si="5"/>
        <v>3000</v>
      </c>
      <c r="AH20" s="45">
        <f t="shared" si="5"/>
        <v>0</v>
      </c>
      <c r="AI20" s="45">
        <f t="shared" si="5"/>
        <v>0</v>
      </c>
      <c r="AJ20" s="45">
        <f t="shared" si="5"/>
        <v>0</v>
      </c>
      <c r="AK20" s="7">
        <f t="shared" si="5"/>
        <v>51992</v>
      </c>
      <c r="AL20" s="7">
        <f>H20+M20+R20+W20+AB20+AG20</f>
        <v>51992</v>
      </c>
      <c r="AM20" s="45">
        <f>SUM(AM11:AM19)</f>
        <v>0</v>
      </c>
      <c r="AN20" s="45">
        <f>SUM(AN11:AN19)</f>
        <v>0</v>
      </c>
      <c r="AO20" s="45">
        <f>SUM(AO11:AO19)</f>
        <v>0</v>
      </c>
    </row>
    <row r="21" spans="1:41" ht="18.75" customHeight="1">
      <c r="A21" s="241">
        <v>13</v>
      </c>
      <c r="B21" s="297" t="s">
        <v>229</v>
      </c>
      <c r="C21" s="298"/>
      <c r="D21" s="299"/>
      <c r="E21" s="243"/>
      <c r="F21" s="244"/>
      <c r="G21" s="44">
        <f>G11</f>
        <v>1000</v>
      </c>
      <c r="H21" s="44">
        <f t="shared" ref="H21:U24" si="6">H11</f>
        <v>1000</v>
      </c>
      <c r="I21" s="44">
        <f t="shared" si="6"/>
        <v>0</v>
      </c>
      <c r="J21" s="44">
        <f t="shared" si="6"/>
        <v>0</v>
      </c>
      <c r="K21" s="44">
        <f t="shared" si="6"/>
        <v>0</v>
      </c>
      <c r="L21" s="44">
        <f t="shared" si="6"/>
        <v>0</v>
      </c>
      <c r="M21" s="44">
        <f t="shared" si="6"/>
        <v>0</v>
      </c>
      <c r="N21" s="44">
        <f t="shared" si="6"/>
        <v>0</v>
      </c>
      <c r="O21" s="44">
        <f t="shared" si="6"/>
        <v>0</v>
      </c>
      <c r="P21" s="44">
        <f t="shared" si="6"/>
        <v>0</v>
      </c>
      <c r="Q21" s="82">
        <f>R21+S21+T21+U21</f>
        <v>3687</v>
      </c>
      <c r="R21" s="82">
        <f>R11+R15+R16+R17+R19</f>
        <v>3687</v>
      </c>
      <c r="S21" s="82">
        <f t="shared" si="6"/>
        <v>0</v>
      </c>
      <c r="T21" s="82">
        <f t="shared" si="6"/>
        <v>0</v>
      </c>
      <c r="U21" s="82">
        <f t="shared" si="6"/>
        <v>0</v>
      </c>
      <c r="V21" s="82">
        <f>W21+X21+Y21+Z21</f>
        <v>27930</v>
      </c>
      <c r="W21" s="82">
        <f>W11+W15+W16+W17+W19</f>
        <v>27930</v>
      </c>
      <c r="X21" s="82">
        <f t="shared" ref="X21:Z21" si="7">X11+X15+X16+X17+X19</f>
        <v>0</v>
      </c>
      <c r="Y21" s="82">
        <f t="shared" si="7"/>
        <v>0</v>
      </c>
      <c r="Z21" s="82">
        <f t="shared" si="7"/>
        <v>0</v>
      </c>
      <c r="AA21" s="83">
        <f>AA11+AA15+AA16+AA17+AA19+AA18</f>
        <v>9850</v>
      </c>
      <c r="AB21" s="83">
        <f>AB11+AB15+AB16+AB17+AB19+AB18</f>
        <v>9850</v>
      </c>
      <c r="AC21" s="83">
        <f t="shared" ref="AC21:AL21" si="8">AC11+AC15+AC16+AC17+AC19+AC18</f>
        <v>0</v>
      </c>
      <c r="AD21" s="83">
        <f t="shared" si="8"/>
        <v>0</v>
      </c>
      <c r="AE21" s="83">
        <f t="shared" si="8"/>
        <v>0</v>
      </c>
      <c r="AF21" s="83">
        <f t="shared" si="8"/>
        <v>3000</v>
      </c>
      <c r="AG21" s="83">
        <f t="shared" si="8"/>
        <v>3000</v>
      </c>
      <c r="AH21" s="83">
        <f t="shared" si="8"/>
        <v>0</v>
      </c>
      <c r="AI21" s="83">
        <f t="shared" si="8"/>
        <v>0</v>
      </c>
      <c r="AJ21" s="83">
        <f t="shared" si="8"/>
        <v>0</v>
      </c>
      <c r="AK21" s="83">
        <f t="shared" si="8"/>
        <v>45467</v>
      </c>
      <c r="AL21" s="83">
        <f t="shared" si="8"/>
        <v>45467</v>
      </c>
      <c r="AM21" s="44">
        <f>AM11</f>
        <v>0</v>
      </c>
      <c r="AN21" s="44">
        <f>AN11</f>
        <v>0</v>
      </c>
      <c r="AO21" s="44">
        <f>AO11</f>
        <v>0</v>
      </c>
    </row>
    <row r="22" spans="1:41" ht="15">
      <c r="A22" s="241">
        <v>14</v>
      </c>
      <c r="B22" s="323" t="s">
        <v>17</v>
      </c>
      <c r="C22" s="324"/>
      <c r="D22" s="325"/>
      <c r="E22" s="243"/>
      <c r="F22" s="244"/>
      <c r="G22" s="44">
        <f>G12</f>
        <v>650</v>
      </c>
      <c r="H22" s="44">
        <f t="shared" si="6"/>
        <v>650</v>
      </c>
      <c r="I22" s="44">
        <f t="shared" si="6"/>
        <v>0</v>
      </c>
      <c r="J22" s="44">
        <f t="shared" si="6"/>
        <v>0</v>
      </c>
      <c r="K22" s="44">
        <f t="shared" si="6"/>
        <v>0</v>
      </c>
      <c r="L22" s="44">
        <f t="shared" si="6"/>
        <v>325</v>
      </c>
      <c r="M22" s="44">
        <f t="shared" si="6"/>
        <v>325</v>
      </c>
      <c r="N22" s="44">
        <f t="shared" si="6"/>
        <v>0</v>
      </c>
      <c r="O22" s="44">
        <f t="shared" si="6"/>
        <v>0</v>
      </c>
      <c r="P22" s="44">
        <f t="shared" si="6"/>
        <v>0</v>
      </c>
      <c r="Q22" s="82">
        <f t="shared" si="6"/>
        <v>325</v>
      </c>
      <c r="R22" s="82">
        <f t="shared" si="6"/>
        <v>325</v>
      </c>
      <c r="S22" s="82">
        <f t="shared" si="6"/>
        <v>0</v>
      </c>
      <c r="T22" s="82">
        <f t="shared" si="6"/>
        <v>0</v>
      </c>
      <c r="U22" s="82">
        <f t="shared" si="6"/>
        <v>0</v>
      </c>
      <c r="V22" s="44">
        <f t="shared" ref="V22:AO24" si="9">V12</f>
        <v>325</v>
      </c>
      <c r="W22" s="44">
        <f t="shared" si="9"/>
        <v>325</v>
      </c>
      <c r="X22" s="44">
        <f t="shared" si="9"/>
        <v>0</v>
      </c>
      <c r="Y22" s="44">
        <f t="shared" si="9"/>
        <v>0</v>
      </c>
      <c r="Z22" s="44">
        <f t="shared" si="9"/>
        <v>0</v>
      </c>
      <c r="AA22" s="6">
        <f t="shared" si="9"/>
        <v>0</v>
      </c>
      <c r="AB22" s="6">
        <f t="shared" si="9"/>
        <v>0</v>
      </c>
      <c r="AC22" s="44">
        <f t="shared" si="9"/>
        <v>0</v>
      </c>
      <c r="AD22" s="44">
        <f t="shared" si="9"/>
        <v>0</v>
      </c>
      <c r="AE22" s="44">
        <f t="shared" si="9"/>
        <v>0</v>
      </c>
      <c r="AF22" s="44">
        <f t="shared" si="9"/>
        <v>0</v>
      </c>
      <c r="AG22" s="44">
        <f t="shared" si="9"/>
        <v>0</v>
      </c>
      <c r="AH22" s="44">
        <f t="shared" si="9"/>
        <v>0</v>
      </c>
      <c r="AI22" s="44">
        <f t="shared" si="9"/>
        <v>0</v>
      </c>
      <c r="AJ22" s="44">
        <f t="shared" si="9"/>
        <v>0</v>
      </c>
      <c r="AK22" s="6">
        <f t="shared" si="9"/>
        <v>1625</v>
      </c>
      <c r="AL22" s="6">
        <f t="shared" si="9"/>
        <v>1625</v>
      </c>
      <c r="AM22" s="44">
        <f t="shared" si="9"/>
        <v>0</v>
      </c>
      <c r="AN22" s="44">
        <f t="shared" si="9"/>
        <v>0</v>
      </c>
      <c r="AO22" s="44">
        <f t="shared" si="9"/>
        <v>0</v>
      </c>
    </row>
    <row r="23" spans="1:41" ht="15">
      <c r="A23" s="241">
        <v>15</v>
      </c>
      <c r="B23" s="323" t="s">
        <v>18</v>
      </c>
      <c r="C23" s="324"/>
      <c r="D23" s="325"/>
      <c r="E23" s="243"/>
      <c r="F23" s="244"/>
      <c r="G23" s="44">
        <f>G13</f>
        <v>0</v>
      </c>
      <c r="H23" s="44">
        <f t="shared" si="6"/>
        <v>0</v>
      </c>
      <c r="I23" s="44">
        <f t="shared" si="6"/>
        <v>0</v>
      </c>
      <c r="J23" s="44">
        <f t="shared" si="6"/>
        <v>0</v>
      </c>
      <c r="K23" s="44">
        <f t="shared" si="6"/>
        <v>0</v>
      </c>
      <c r="L23" s="44">
        <f t="shared" si="6"/>
        <v>0</v>
      </c>
      <c r="M23" s="44">
        <f t="shared" si="6"/>
        <v>0</v>
      </c>
      <c r="N23" s="44">
        <f t="shared" si="6"/>
        <v>0</v>
      </c>
      <c r="O23" s="44">
        <f t="shared" si="6"/>
        <v>0</v>
      </c>
      <c r="P23" s="44">
        <f t="shared" si="6"/>
        <v>0</v>
      </c>
      <c r="Q23" s="82">
        <f t="shared" si="6"/>
        <v>0</v>
      </c>
      <c r="R23" s="82">
        <f t="shared" si="6"/>
        <v>0</v>
      </c>
      <c r="S23" s="82">
        <f t="shared" si="6"/>
        <v>0</v>
      </c>
      <c r="T23" s="82">
        <f t="shared" si="6"/>
        <v>0</v>
      </c>
      <c r="U23" s="82">
        <f t="shared" si="6"/>
        <v>0</v>
      </c>
      <c r="V23" s="44">
        <f t="shared" si="9"/>
        <v>0</v>
      </c>
      <c r="W23" s="44">
        <f t="shared" si="9"/>
        <v>0</v>
      </c>
      <c r="X23" s="44">
        <f t="shared" si="9"/>
        <v>0</v>
      </c>
      <c r="Y23" s="44">
        <f t="shared" si="9"/>
        <v>0</v>
      </c>
      <c r="Z23" s="44">
        <f t="shared" si="9"/>
        <v>0</v>
      </c>
      <c r="AA23" s="6">
        <f t="shared" si="9"/>
        <v>0</v>
      </c>
      <c r="AB23" s="6">
        <f t="shared" si="9"/>
        <v>0</v>
      </c>
      <c r="AC23" s="44">
        <f t="shared" si="9"/>
        <v>0</v>
      </c>
      <c r="AD23" s="44">
        <f t="shared" si="9"/>
        <v>0</v>
      </c>
      <c r="AE23" s="44">
        <f t="shared" si="9"/>
        <v>0</v>
      </c>
      <c r="AF23" s="44">
        <f t="shared" si="9"/>
        <v>0</v>
      </c>
      <c r="AG23" s="44">
        <f t="shared" si="9"/>
        <v>0</v>
      </c>
      <c r="AH23" s="44">
        <f t="shared" si="9"/>
        <v>0</v>
      </c>
      <c r="AI23" s="44">
        <f t="shared" si="9"/>
        <v>0</v>
      </c>
      <c r="AJ23" s="44">
        <f t="shared" si="9"/>
        <v>0</v>
      </c>
      <c r="AK23" s="6">
        <f t="shared" si="9"/>
        <v>0</v>
      </c>
      <c r="AL23" s="6">
        <f t="shared" si="9"/>
        <v>0</v>
      </c>
      <c r="AM23" s="44">
        <f t="shared" si="9"/>
        <v>0</v>
      </c>
      <c r="AN23" s="44">
        <f t="shared" si="9"/>
        <v>0</v>
      </c>
      <c r="AO23" s="44">
        <f t="shared" si="9"/>
        <v>0</v>
      </c>
    </row>
    <row r="24" spans="1:41" ht="15">
      <c r="A24" s="241">
        <v>16</v>
      </c>
      <c r="B24" s="323" t="s">
        <v>19</v>
      </c>
      <c r="C24" s="324"/>
      <c r="D24" s="325"/>
      <c r="E24" s="243"/>
      <c r="F24" s="244"/>
      <c r="G24" s="44">
        <f>G14</f>
        <v>1000</v>
      </c>
      <c r="H24" s="44">
        <f t="shared" si="6"/>
        <v>1000</v>
      </c>
      <c r="I24" s="44">
        <f t="shared" si="6"/>
        <v>0</v>
      </c>
      <c r="J24" s="44">
        <f t="shared" si="6"/>
        <v>0</v>
      </c>
      <c r="K24" s="44">
        <f t="shared" si="6"/>
        <v>0</v>
      </c>
      <c r="L24" s="44">
        <f t="shared" si="6"/>
        <v>1000</v>
      </c>
      <c r="M24" s="44">
        <f t="shared" si="6"/>
        <v>1000</v>
      </c>
      <c r="N24" s="44">
        <f t="shared" si="6"/>
        <v>0</v>
      </c>
      <c r="O24" s="44">
        <f t="shared" si="6"/>
        <v>0</v>
      </c>
      <c r="P24" s="44">
        <f t="shared" si="6"/>
        <v>0</v>
      </c>
      <c r="Q24" s="82">
        <f>Q14</f>
        <v>1000</v>
      </c>
      <c r="R24" s="82">
        <f t="shared" si="6"/>
        <v>1000</v>
      </c>
      <c r="S24" s="82">
        <f t="shared" si="6"/>
        <v>0</v>
      </c>
      <c r="T24" s="82">
        <f t="shared" si="6"/>
        <v>0</v>
      </c>
      <c r="U24" s="82">
        <f t="shared" si="6"/>
        <v>0</v>
      </c>
      <c r="V24" s="44">
        <f t="shared" si="9"/>
        <v>950</v>
      </c>
      <c r="W24" s="44">
        <f t="shared" si="9"/>
        <v>950</v>
      </c>
      <c r="X24" s="44">
        <f t="shared" si="9"/>
        <v>0</v>
      </c>
      <c r="Y24" s="44">
        <f t="shared" si="9"/>
        <v>0</v>
      </c>
      <c r="Z24" s="44">
        <f t="shared" si="9"/>
        <v>0</v>
      </c>
      <c r="AA24" s="6">
        <f t="shared" si="9"/>
        <v>950</v>
      </c>
      <c r="AB24" s="6">
        <f t="shared" si="9"/>
        <v>950</v>
      </c>
      <c r="AC24" s="44">
        <f t="shared" si="9"/>
        <v>0</v>
      </c>
      <c r="AD24" s="44">
        <f t="shared" si="9"/>
        <v>0</v>
      </c>
      <c r="AE24" s="44">
        <f t="shared" si="9"/>
        <v>0</v>
      </c>
      <c r="AF24" s="44">
        <f t="shared" si="9"/>
        <v>0</v>
      </c>
      <c r="AG24" s="44">
        <f t="shared" si="9"/>
        <v>0</v>
      </c>
      <c r="AH24" s="44">
        <f t="shared" si="9"/>
        <v>0</v>
      </c>
      <c r="AI24" s="44">
        <f t="shared" si="9"/>
        <v>0</v>
      </c>
      <c r="AJ24" s="44">
        <f t="shared" si="9"/>
        <v>0</v>
      </c>
      <c r="AK24" s="6">
        <f t="shared" si="9"/>
        <v>4900</v>
      </c>
      <c r="AL24" s="6">
        <f t="shared" si="9"/>
        <v>4900</v>
      </c>
      <c r="AM24" s="44">
        <f t="shared" si="9"/>
        <v>0</v>
      </c>
      <c r="AN24" s="44">
        <f t="shared" si="9"/>
        <v>0</v>
      </c>
      <c r="AO24" s="44">
        <f t="shared" si="9"/>
        <v>0</v>
      </c>
    </row>
    <row r="25" spans="1:41" ht="15">
      <c r="A25" s="241">
        <v>17</v>
      </c>
      <c r="B25" s="304" t="s">
        <v>20</v>
      </c>
      <c r="C25" s="312"/>
      <c r="D25" s="305" t="s">
        <v>259</v>
      </c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6"/>
      <c r="AA25" s="306"/>
      <c r="AB25" s="306"/>
      <c r="AC25" s="306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7"/>
    </row>
    <row r="26" spans="1:41" ht="145.5" customHeight="1">
      <c r="A26" s="259">
        <v>18</v>
      </c>
      <c r="B26" s="289" t="s">
        <v>22</v>
      </c>
      <c r="C26" s="312"/>
      <c r="D26" s="120" t="s">
        <v>235</v>
      </c>
      <c r="E26" s="246" t="s">
        <v>260</v>
      </c>
      <c r="F26" s="244" t="s">
        <v>89</v>
      </c>
      <c r="G26" s="241" t="s">
        <v>24</v>
      </c>
      <c r="H26" s="241" t="s">
        <v>24</v>
      </c>
      <c r="I26" s="241" t="s">
        <v>24</v>
      </c>
      <c r="J26" s="241" t="s">
        <v>24</v>
      </c>
      <c r="K26" s="241" t="s">
        <v>24</v>
      </c>
      <c r="L26" s="241" t="s">
        <v>24</v>
      </c>
      <c r="M26" s="241" t="s">
        <v>24</v>
      </c>
      <c r="N26" s="241" t="s">
        <v>24</v>
      </c>
      <c r="O26" s="241" t="s">
        <v>24</v>
      </c>
      <c r="P26" s="241" t="s">
        <v>24</v>
      </c>
      <c r="Q26" s="253" t="s">
        <v>24</v>
      </c>
      <c r="R26" s="253" t="s">
        <v>24</v>
      </c>
      <c r="S26" s="253" t="s">
        <v>24</v>
      </c>
      <c r="T26" s="253" t="s">
        <v>24</v>
      </c>
      <c r="U26" s="253" t="s">
        <v>24</v>
      </c>
      <c r="V26" s="241" t="s">
        <v>24</v>
      </c>
      <c r="W26" s="241" t="s">
        <v>24</v>
      </c>
      <c r="X26" s="241" t="s">
        <v>24</v>
      </c>
      <c r="Y26" s="241" t="s">
        <v>24</v>
      </c>
      <c r="Z26" s="241" t="s">
        <v>24</v>
      </c>
      <c r="AA26" s="241" t="s">
        <v>24</v>
      </c>
      <c r="AB26" s="241" t="s">
        <v>24</v>
      </c>
      <c r="AC26" s="241" t="s">
        <v>24</v>
      </c>
      <c r="AD26" s="241" t="s">
        <v>24</v>
      </c>
      <c r="AE26" s="241" t="s">
        <v>24</v>
      </c>
      <c r="AF26" s="241" t="s">
        <v>24</v>
      </c>
      <c r="AG26" s="241" t="s">
        <v>24</v>
      </c>
      <c r="AH26" s="241" t="s">
        <v>24</v>
      </c>
      <c r="AI26" s="241" t="s">
        <v>24</v>
      </c>
      <c r="AJ26" s="241" t="s">
        <v>24</v>
      </c>
      <c r="AK26" s="308" t="s">
        <v>146</v>
      </c>
      <c r="AL26" s="309"/>
      <c r="AM26" s="309"/>
      <c r="AN26" s="309"/>
      <c r="AO26" s="310"/>
    </row>
    <row r="27" spans="1:41" ht="144.75" customHeight="1">
      <c r="A27" s="241">
        <v>19</v>
      </c>
      <c r="B27" s="289" t="s">
        <v>25</v>
      </c>
      <c r="C27" s="312"/>
      <c r="D27" s="120" t="s">
        <v>26</v>
      </c>
      <c r="E27" s="246" t="s">
        <v>260</v>
      </c>
      <c r="F27" s="244" t="s">
        <v>89</v>
      </c>
      <c r="G27" s="241" t="s">
        <v>24</v>
      </c>
      <c r="H27" s="241" t="s">
        <v>24</v>
      </c>
      <c r="I27" s="241" t="s">
        <v>24</v>
      </c>
      <c r="J27" s="241" t="s">
        <v>24</v>
      </c>
      <c r="K27" s="241" t="s">
        <v>24</v>
      </c>
      <c r="L27" s="241" t="s">
        <v>24</v>
      </c>
      <c r="M27" s="241" t="s">
        <v>24</v>
      </c>
      <c r="N27" s="241" t="s">
        <v>24</v>
      </c>
      <c r="O27" s="241" t="s">
        <v>24</v>
      </c>
      <c r="P27" s="241" t="s">
        <v>24</v>
      </c>
      <c r="Q27" s="253" t="s">
        <v>24</v>
      </c>
      <c r="R27" s="253" t="s">
        <v>24</v>
      </c>
      <c r="S27" s="253" t="s">
        <v>24</v>
      </c>
      <c r="T27" s="253" t="s">
        <v>24</v>
      </c>
      <c r="U27" s="253" t="s">
        <v>24</v>
      </c>
      <c r="V27" s="241" t="s">
        <v>24</v>
      </c>
      <c r="W27" s="241" t="s">
        <v>24</v>
      </c>
      <c r="X27" s="241" t="s">
        <v>24</v>
      </c>
      <c r="Y27" s="241" t="s">
        <v>24</v>
      </c>
      <c r="Z27" s="241" t="s">
        <v>24</v>
      </c>
      <c r="AA27" s="241" t="s">
        <v>24</v>
      </c>
      <c r="AB27" s="241" t="s">
        <v>24</v>
      </c>
      <c r="AC27" s="241" t="s">
        <v>24</v>
      </c>
      <c r="AD27" s="241" t="s">
        <v>24</v>
      </c>
      <c r="AE27" s="241" t="s">
        <v>24</v>
      </c>
      <c r="AF27" s="241" t="s">
        <v>24</v>
      </c>
      <c r="AG27" s="241" t="s">
        <v>24</v>
      </c>
      <c r="AH27" s="241" t="s">
        <v>24</v>
      </c>
      <c r="AI27" s="241" t="s">
        <v>24</v>
      </c>
      <c r="AJ27" s="241" t="s">
        <v>24</v>
      </c>
      <c r="AK27" s="308" t="s">
        <v>146</v>
      </c>
      <c r="AL27" s="309"/>
      <c r="AM27" s="309"/>
      <c r="AN27" s="309"/>
      <c r="AO27" s="310"/>
    </row>
    <row r="28" spans="1:41" ht="144" customHeight="1">
      <c r="A28" s="241">
        <v>20</v>
      </c>
      <c r="B28" s="289" t="s">
        <v>27</v>
      </c>
      <c r="C28" s="312"/>
      <c r="D28" s="120" t="s">
        <v>28</v>
      </c>
      <c r="E28" s="246" t="s">
        <v>260</v>
      </c>
      <c r="F28" s="244" t="s">
        <v>89</v>
      </c>
      <c r="G28" s="241" t="s">
        <v>24</v>
      </c>
      <c r="H28" s="241" t="s">
        <v>24</v>
      </c>
      <c r="I28" s="241" t="s">
        <v>24</v>
      </c>
      <c r="J28" s="241" t="s">
        <v>24</v>
      </c>
      <c r="K28" s="241" t="s">
        <v>24</v>
      </c>
      <c r="L28" s="241" t="s">
        <v>24</v>
      </c>
      <c r="M28" s="241" t="s">
        <v>24</v>
      </c>
      <c r="N28" s="241" t="s">
        <v>24</v>
      </c>
      <c r="O28" s="241" t="s">
        <v>24</v>
      </c>
      <c r="P28" s="241" t="s">
        <v>24</v>
      </c>
      <c r="Q28" s="253" t="s">
        <v>24</v>
      </c>
      <c r="R28" s="253" t="s">
        <v>24</v>
      </c>
      <c r="S28" s="253" t="s">
        <v>24</v>
      </c>
      <c r="T28" s="253" t="s">
        <v>24</v>
      </c>
      <c r="U28" s="253" t="s">
        <v>24</v>
      </c>
      <c r="V28" s="241" t="s">
        <v>24</v>
      </c>
      <c r="W28" s="241" t="s">
        <v>24</v>
      </c>
      <c r="X28" s="241" t="s">
        <v>24</v>
      </c>
      <c r="Y28" s="241" t="s">
        <v>24</v>
      </c>
      <c r="Z28" s="241" t="s">
        <v>24</v>
      </c>
      <c r="AA28" s="241" t="s">
        <v>24</v>
      </c>
      <c r="AB28" s="241" t="s">
        <v>24</v>
      </c>
      <c r="AC28" s="241" t="s">
        <v>24</v>
      </c>
      <c r="AD28" s="241" t="s">
        <v>24</v>
      </c>
      <c r="AE28" s="241" t="s">
        <v>24</v>
      </c>
      <c r="AF28" s="241" t="s">
        <v>24</v>
      </c>
      <c r="AG28" s="241" t="s">
        <v>24</v>
      </c>
      <c r="AH28" s="241" t="s">
        <v>24</v>
      </c>
      <c r="AI28" s="241" t="s">
        <v>24</v>
      </c>
      <c r="AJ28" s="241" t="s">
        <v>24</v>
      </c>
      <c r="AK28" s="308" t="s">
        <v>146</v>
      </c>
      <c r="AL28" s="309"/>
      <c r="AM28" s="309"/>
      <c r="AN28" s="309"/>
      <c r="AO28" s="310"/>
    </row>
    <row r="29" spans="1:41" ht="157.5" customHeight="1">
      <c r="A29" s="241">
        <v>21</v>
      </c>
      <c r="B29" s="289" t="s">
        <v>29</v>
      </c>
      <c r="C29" s="312"/>
      <c r="D29" s="120" t="s">
        <v>205</v>
      </c>
      <c r="E29" s="246" t="s">
        <v>260</v>
      </c>
      <c r="F29" s="244" t="s">
        <v>89</v>
      </c>
      <c r="G29" s="241" t="s">
        <v>24</v>
      </c>
      <c r="H29" s="241" t="s">
        <v>24</v>
      </c>
      <c r="I29" s="241" t="s">
        <v>24</v>
      </c>
      <c r="J29" s="241" t="s">
        <v>24</v>
      </c>
      <c r="K29" s="241" t="s">
        <v>24</v>
      </c>
      <c r="L29" s="241" t="s">
        <v>24</v>
      </c>
      <c r="M29" s="241" t="s">
        <v>24</v>
      </c>
      <c r="N29" s="241" t="s">
        <v>24</v>
      </c>
      <c r="O29" s="241" t="s">
        <v>24</v>
      </c>
      <c r="P29" s="241" t="s">
        <v>24</v>
      </c>
      <c r="Q29" s="253" t="s">
        <v>24</v>
      </c>
      <c r="R29" s="253" t="s">
        <v>24</v>
      </c>
      <c r="S29" s="253" t="s">
        <v>24</v>
      </c>
      <c r="T29" s="253" t="s">
        <v>24</v>
      </c>
      <c r="U29" s="253" t="s">
        <v>24</v>
      </c>
      <c r="V29" s="241" t="s">
        <v>24</v>
      </c>
      <c r="W29" s="241" t="s">
        <v>24</v>
      </c>
      <c r="X29" s="241" t="s">
        <v>24</v>
      </c>
      <c r="Y29" s="241" t="s">
        <v>24</v>
      </c>
      <c r="Z29" s="241" t="s">
        <v>24</v>
      </c>
      <c r="AA29" s="241" t="s">
        <v>24</v>
      </c>
      <c r="AB29" s="241" t="s">
        <v>24</v>
      </c>
      <c r="AC29" s="241" t="s">
        <v>24</v>
      </c>
      <c r="AD29" s="241" t="s">
        <v>24</v>
      </c>
      <c r="AE29" s="241" t="s">
        <v>24</v>
      </c>
      <c r="AF29" s="241" t="s">
        <v>24</v>
      </c>
      <c r="AG29" s="241" t="s">
        <v>24</v>
      </c>
      <c r="AH29" s="241" t="s">
        <v>24</v>
      </c>
      <c r="AI29" s="241" t="s">
        <v>24</v>
      </c>
      <c r="AJ29" s="241" t="s">
        <v>24</v>
      </c>
      <c r="AK29" s="308" t="s">
        <v>146</v>
      </c>
      <c r="AL29" s="309"/>
      <c r="AM29" s="309"/>
      <c r="AN29" s="309"/>
      <c r="AO29" s="310"/>
    </row>
    <row r="30" spans="1:41" ht="184.5" customHeight="1">
      <c r="A30" s="241">
        <v>22</v>
      </c>
      <c r="B30" s="289" t="s">
        <v>31</v>
      </c>
      <c r="C30" s="312"/>
      <c r="D30" s="120" t="s">
        <v>32</v>
      </c>
      <c r="E30" s="246" t="s">
        <v>261</v>
      </c>
      <c r="F30" s="244" t="s">
        <v>89</v>
      </c>
      <c r="G30" s="241" t="s">
        <v>24</v>
      </c>
      <c r="H30" s="241" t="s">
        <v>24</v>
      </c>
      <c r="I30" s="241" t="s">
        <v>24</v>
      </c>
      <c r="J30" s="241" t="s">
        <v>24</v>
      </c>
      <c r="K30" s="241" t="s">
        <v>24</v>
      </c>
      <c r="L30" s="241" t="s">
        <v>24</v>
      </c>
      <c r="M30" s="241" t="s">
        <v>24</v>
      </c>
      <c r="N30" s="241" t="s">
        <v>24</v>
      </c>
      <c r="O30" s="241" t="s">
        <v>24</v>
      </c>
      <c r="P30" s="241" t="s">
        <v>24</v>
      </c>
      <c r="Q30" s="253" t="s">
        <v>24</v>
      </c>
      <c r="R30" s="253" t="s">
        <v>24</v>
      </c>
      <c r="S30" s="253" t="s">
        <v>24</v>
      </c>
      <c r="T30" s="253" t="s">
        <v>24</v>
      </c>
      <c r="U30" s="253" t="s">
        <v>24</v>
      </c>
      <c r="V30" s="241" t="s">
        <v>24</v>
      </c>
      <c r="W30" s="241" t="s">
        <v>24</v>
      </c>
      <c r="X30" s="241" t="s">
        <v>24</v>
      </c>
      <c r="Y30" s="241" t="s">
        <v>24</v>
      </c>
      <c r="Z30" s="241" t="s">
        <v>24</v>
      </c>
      <c r="AA30" s="241" t="s">
        <v>24</v>
      </c>
      <c r="AB30" s="241" t="s">
        <v>24</v>
      </c>
      <c r="AC30" s="241" t="s">
        <v>24</v>
      </c>
      <c r="AD30" s="241" t="s">
        <v>24</v>
      </c>
      <c r="AE30" s="241" t="s">
        <v>24</v>
      </c>
      <c r="AF30" s="241" t="s">
        <v>24</v>
      </c>
      <c r="AG30" s="241" t="s">
        <v>24</v>
      </c>
      <c r="AH30" s="241" t="s">
        <v>24</v>
      </c>
      <c r="AI30" s="241" t="s">
        <v>24</v>
      </c>
      <c r="AJ30" s="241" t="s">
        <v>24</v>
      </c>
      <c r="AK30" s="308" t="s">
        <v>146</v>
      </c>
      <c r="AL30" s="309"/>
      <c r="AM30" s="309"/>
      <c r="AN30" s="309"/>
      <c r="AO30" s="310"/>
    </row>
    <row r="31" spans="1:41" ht="15">
      <c r="A31" s="241">
        <v>23</v>
      </c>
      <c r="B31" s="320" t="s">
        <v>33</v>
      </c>
      <c r="C31" s="321"/>
      <c r="D31" s="322"/>
      <c r="E31" s="248"/>
      <c r="F31" s="251"/>
      <c r="G31" s="241" t="s">
        <v>24</v>
      </c>
      <c r="H31" s="241" t="s">
        <v>24</v>
      </c>
      <c r="I31" s="241" t="s">
        <v>24</v>
      </c>
      <c r="J31" s="241" t="s">
        <v>24</v>
      </c>
      <c r="K31" s="241" t="s">
        <v>24</v>
      </c>
      <c r="L31" s="241" t="s">
        <v>24</v>
      </c>
      <c r="M31" s="241" t="s">
        <v>24</v>
      </c>
      <c r="N31" s="241" t="s">
        <v>24</v>
      </c>
      <c r="O31" s="241" t="s">
        <v>24</v>
      </c>
      <c r="P31" s="241" t="s">
        <v>24</v>
      </c>
      <c r="Q31" s="253" t="s">
        <v>24</v>
      </c>
      <c r="R31" s="253" t="s">
        <v>24</v>
      </c>
      <c r="S31" s="253" t="s">
        <v>24</v>
      </c>
      <c r="T31" s="253" t="s">
        <v>24</v>
      </c>
      <c r="U31" s="253" t="s">
        <v>24</v>
      </c>
      <c r="V31" s="241" t="s">
        <v>24</v>
      </c>
      <c r="W31" s="241" t="s">
        <v>24</v>
      </c>
      <c r="X31" s="241" t="s">
        <v>24</v>
      </c>
      <c r="Y31" s="241" t="s">
        <v>24</v>
      </c>
      <c r="Z31" s="241" t="s">
        <v>24</v>
      </c>
      <c r="AA31" s="241" t="s">
        <v>24</v>
      </c>
      <c r="AB31" s="241" t="s">
        <v>24</v>
      </c>
      <c r="AC31" s="241" t="s">
        <v>24</v>
      </c>
      <c r="AD31" s="241" t="s">
        <v>24</v>
      </c>
      <c r="AE31" s="241" t="s">
        <v>24</v>
      </c>
      <c r="AF31" s="241" t="s">
        <v>24</v>
      </c>
      <c r="AG31" s="241" t="s">
        <v>24</v>
      </c>
      <c r="AH31" s="241" t="s">
        <v>24</v>
      </c>
      <c r="AI31" s="241" t="s">
        <v>24</v>
      </c>
      <c r="AJ31" s="241" t="s">
        <v>24</v>
      </c>
      <c r="AK31" s="245" t="s">
        <v>24</v>
      </c>
      <c r="AL31" s="43" t="s">
        <v>24</v>
      </c>
      <c r="AM31" s="43" t="s">
        <v>24</v>
      </c>
      <c r="AN31" s="43" t="s">
        <v>24</v>
      </c>
      <c r="AO31" s="43" t="s">
        <v>24</v>
      </c>
    </row>
    <row r="32" spans="1:41" ht="15">
      <c r="A32" s="241">
        <v>24</v>
      </c>
      <c r="B32" s="247" t="s">
        <v>34</v>
      </c>
      <c r="C32" s="305" t="s">
        <v>35</v>
      </c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6"/>
      <c r="AD32" s="306"/>
      <c r="AE32" s="306"/>
      <c r="AF32" s="306"/>
      <c r="AG32" s="306"/>
      <c r="AH32" s="306"/>
      <c r="AI32" s="306"/>
      <c r="AJ32" s="306"/>
      <c r="AK32" s="306"/>
      <c r="AL32" s="306"/>
      <c r="AM32" s="306"/>
      <c r="AN32" s="306"/>
      <c r="AO32" s="307"/>
    </row>
    <row r="33" spans="1:41" ht="97.5" customHeight="1">
      <c r="A33" s="241">
        <v>25</v>
      </c>
      <c r="B33" s="246" t="s">
        <v>36</v>
      </c>
      <c r="C33" s="349" t="s">
        <v>37</v>
      </c>
      <c r="D33" s="350"/>
      <c r="E33" s="246" t="s">
        <v>262</v>
      </c>
      <c r="F33" s="244" t="s">
        <v>89</v>
      </c>
      <c r="G33" s="241" t="s">
        <v>24</v>
      </c>
      <c r="H33" s="241" t="s">
        <v>24</v>
      </c>
      <c r="I33" s="241" t="s">
        <v>24</v>
      </c>
      <c r="J33" s="241" t="s">
        <v>24</v>
      </c>
      <c r="K33" s="241" t="s">
        <v>24</v>
      </c>
      <c r="L33" s="241" t="s">
        <v>24</v>
      </c>
      <c r="M33" s="241" t="s">
        <v>24</v>
      </c>
      <c r="N33" s="241" t="s">
        <v>24</v>
      </c>
      <c r="O33" s="241" t="s">
        <v>24</v>
      </c>
      <c r="P33" s="241" t="s">
        <v>24</v>
      </c>
      <c r="Q33" s="253" t="s">
        <v>24</v>
      </c>
      <c r="R33" s="253" t="s">
        <v>24</v>
      </c>
      <c r="S33" s="253" t="s">
        <v>24</v>
      </c>
      <c r="T33" s="253" t="s">
        <v>24</v>
      </c>
      <c r="U33" s="253" t="s">
        <v>24</v>
      </c>
      <c r="V33" s="241" t="s">
        <v>24</v>
      </c>
      <c r="W33" s="241" t="s">
        <v>24</v>
      </c>
      <c r="X33" s="241" t="s">
        <v>24</v>
      </c>
      <c r="Y33" s="241" t="s">
        <v>24</v>
      </c>
      <c r="Z33" s="241" t="s">
        <v>24</v>
      </c>
      <c r="AA33" s="244" t="s">
        <v>24</v>
      </c>
      <c r="AB33" s="244" t="s">
        <v>24</v>
      </c>
      <c r="AC33" s="244" t="s">
        <v>24</v>
      </c>
      <c r="AD33" s="244" t="s">
        <v>24</v>
      </c>
      <c r="AE33" s="244" t="s">
        <v>24</v>
      </c>
      <c r="AF33" s="241" t="s">
        <v>24</v>
      </c>
      <c r="AG33" s="244" t="s">
        <v>24</v>
      </c>
      <c r="AH33" s="244" t="s">
        <v>24</v>
      </c>
      <c r="AI33" s="244" t="s">
        <v>24</v>
      </c>
      <c r="AJ33" s="244" t="s">
        <v>24</v>
      </c>
      <c r="AK33" s="308" t="s">
        <v>146</v>
      </c>
      <c r="AL33" s="309"/>
      <c r="AM33" s="309"/>
      <c r="AN33" s="309"/>
      <c r="AO33" s="310"/>
    </row>
    <row r="34" spans="1:41" ht="93.75" customHeight="1">
      <c r="A34" s="241">
        <v>26</v>
      </c>
      <c r="B34" s="246" t="s">
        <v>39</v>
      </c>
      <c r="C34" s="349" t="s">
        <v>206</v>
      </c>
      <c r="D34" s="350"/>
      <c r="E34" s="246" t="s">
        <v>207</v>
      </c>
      <c r="F34" s="244" t="s">
        <v>89</v>
      </c>
      <c r="G34" s="241" t="s">
        <v>24</v>
      </c>
      <c r="H34" s="241" t="s">
        <v>24</v>
      </c>
      <c r="I34" s="241" t="s">
        <v>24</v>
      </c>
      <c r="J34" s="241" t="s">
        <v>24</v>
      </c>
      <c r="K34" s="241" t="s">
        <v>24</v>
      </c>
      <c r="L34" s="241" t="s">
        <v>24</v>
      </c>
      <c r="M34" s="241" t="s">
        <v>24</v>
      </c>
      <c r="N34" s="241" t="s">
        <v>24</v>
      </c>
      <c r="O34" s="241" t="s">
        <v>24</v>
      </c>
      <c r="P34" s="241" t="s">
        <v>24</v>
      </c>
      <c r="Q34" s="253" t="s">
        <v>24</v>
      </c>
      <c r="R34" s="253" t="s">
        <v>24</v>
      </c>
      <c r="S34" s="253" t="s">
        <v>24</v>
      </c>
      <c r="T34" s="253" t="s">
        <v>24</v>
      </c>
      <c r="U34" s="253" t="s">
        <v>24</v>
      </c>
      <c r="V34" s="241" t="s">
        <v>24</v>
      </c>
      <c r="W34" s="241" t="s">
        <v>24</v>
      </c>
      <c r="X34" s="241" t="s">
        <v>24</v>
      </c>
      <c r="Y34" s="241" t="s">
        <v>24</v>
      </c>
      <c r="Z34" s="241" t="s">
        <v>24</v>
      </c>
      <c r="AA34" s="244" t="s">
        <v>24</v>
      </c>
      <c r="AB34" s="244" t="s">
        <v>24</v>
      </c>
      <c r="AC34" s="244" t="s">
        <v>24</v>
      </c>
      <c r="AD34" s="244" t="s">
        <v>24</v>
      </c>
      <c r="AE34" s="244" t="s">
        <v>24</v>
      </c>
      <c r="AF34" s="241" t="s">
        <v>24</v>
      </c>
      <c r="AG34" s="244" t="s">
        <v>24</v>
      </c>
      <c r="AH34" s="244" t="s">
        <v>24</v>
      </c>
      <c r="AI34" s="244" t="s">
        <v>24</v>
      </c>
      <c r="AJ34" s="244" t="s">
        <v>24</v>
      </c>
      <c r="AK34" s="308" t="s">
        <v>146</v>
      </c>
      <c r="AL34" s="309"/>
      <c r="AM34" s="309"/>
      <c r="AN34" s="309"/>
      <c r="AO34" s="310"/>
    </row>
    <row r="35" spans="1:41" ht="18.75" customHeight="1">
      <c r="A35" s="241">
        <v>27</v>
      </c>
      <c r="B35" s="320" t="s">
        <v>42</v>
      </c>
      <c r="C35" s="321"/>
      <c r="D35" s="322"/>
      <c r="E35" s="248"/>
      <c r="F35" s="244"/>
      <c r="G35" s="241" t="s">
        <v>24</v>
      </c>
      <c r="H35" s="241" t="s">
        <v>24</v>
      </c>
      <c r="I35" s="241" t="s">
        <v>24</v>
      </c>
      <c r="J35" s="241" t="s">
        <v>24</v>
      </c>
      <c r="K35" s="241" t="s">
        <v>24</v>
      </c>
      <c r="L35" s="241" t="s">
        <v>24</v>
      </c>
      <c r="M35" s="241" t="s">
        <v>24</v>
      </c>
      <c r="N35" s="241" t="s">
        <v>24</v>
      </c>
      <c r="O35" s="241" t="s">
        <v>24</v>
      </c>
      <c r="P35" s="241" t="s">
        <v>24</v>
      </c>
      <c r="Q35" s="253" t="s">
        <v>24</v>
      </c>
      <c r="R35" s="253" t="s">
        <v>24</v>
      </c>
      <c r="S35" s="253" t="s">
        <v>24</v>
      </c>
      <c r="T35" s="253" t="s">
        <v>24</v>
      </c>
      <c r="U35" s="253" t="s">
        <v>24</v>
      </c>
      <c r="V35" s="241" t="s">
        <v>24</v>
      </c>
      <c r="W35" s="241" t="s">
        <v>24</v>
      </c>
      <c r="X35" s="241" t="s">
        <v>24</v>
      </c>
      <c r="Y35" s="241" t="s">
        <v>24</v>
      </c>
      <c r="Z35" s="241" t="s">
        <v>24</v>
      </c>
      <c r="AA35" s="244" t="s">
        <v>24</v>
      </c>
      <c r="AB35" s="244" t="s">
        <v>24</v>
      </c>
      <c r="AC35" s="244" t="s">
        <v>24</v>
      </c>
      <c r="AD35" s="244" t="s">
        <v>24</v>
      </c>
      <c r="AE35" s="244" t="s">
        <v>24</v>
      </c>
      <c r="AF35" s="241" t="s">
        <v>24</v>
      </c>
      <c r="AG35" s="244" t="s">
        <v>24</v>
      </c>
      <c r="AH35" s="244" t="s">
        <v>24</v>
      </c>
      <c r="AI35" s="244" t="s">
        <v>24</v>
      </c>
      <c r="AJ35" s="244" t="s">
        <v>24</v>
      </c>
      <c r="AK35" s="245" t="s">
        <v>24</v>
      </c>
      <c r="AL35" s="43" t="s">
        <v>24</v>
      </c>
      <c r="AM35" s="43" t="s">
        <v>24</v>
      </c>
      <c r="AN35" s="43" t="s">
        <v>24</v>
      </c>
      <c r="AO35" s="43" t="s">
        <v>24</v>
      </c>
    </row>
    <row r="36" spans="1:41" ht="15">
      <c r="A36" s="241">
        <v>28</v>
      </c>
      <c r="B36" s="251" t="s">
        <v>43</v>
      </c>
      <c r="C36" s="305" t="s">
        <v>44</v>
      </c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6"/>
      <c r="AF36" s="306"/>
      <c r="AG36" s="306"/>
      <c r="AH36" s="306"/>
      <c r="AI36" s="306"/>
      <c r="AJ36" s="306"/>
      <c r="AK36" s="306"/>
      <c r="AL36" s="306"/>
      <c r="AM36" s="306"/>
      <c r="AN36" s="306"/>
      <c r="AO36" s="307"/>
    </row>
    <row r="37" spans="1:41" ht="89.25" customHeight="1">
      <c r="A37" s="241">
        <v>29</v>
      </c>
      <c r="B37" s="244" t="s">
        <v>45</v>
      </c>
      <c r="C37" s="349" t="s">
        <v>46</v>
      </c>
      <c r="D37" s="350"/>
      <c r="E37" s="246" t="s">
        <v>47</v>
      </c>
      <c r="F37" s="244" t="s">
        <v>89</v>
      </c>
      <c r="G37" s="241" t="s">
        <v>24</v>
      </c>
      <c r="H37" s="241" t="s">
        <v>24</v>
      </c>
      <c r="I37" s="241" t="s">
        <v>24</v>
      </c>
      <c r="J37" s="241" t="s">
        <v>24</v>
      </c>
      <c r="K37" s="241" t="s">
        <v>24</v>
      </c>
      <c r="L37" s="241" t="s">
        <v>24</v>
      </c>
      <c r="M37" s="241" t="s">
        <v>24</v>
      </c>
      <c r="N37" s="241" t="s">
        <v>24</v>
      </c>
      <c r="O37" s="241" t="s">
        <v>24</v>
      </c>
      <c r="P37" s="241" t="s">
        <v>24</v>
      </c>
      <c r="Q37" s="253" t="s">
        <v>24</v>
      </c>
      <c r="R37" s="253" t="s">
        <v>24</v>
      </c>
      <c r="S37" s="253" t="s">
        <v>24</v>
      </c>
      <c r="T37" s="253" t="s">
        <v>24</v>
      </c>
      <c r="U37" s="253" t="s">
        <v>24</v>
      </c>
      <c r="V37" s="241" t="s">
        <v>24</v>
      </c>
      <c r="W37" s="241" t="s">
        <v>24</v>
      </c>
      <c r="X37" s="241" t="s">
        <v>24</v>
      </c>
      <c r="Y37" s="241" t="s">
        <v>24</v>
      </c>
      <c r="Z37" s="241" t="s">
        <v>24</v>
      </c>
      <c r="AA37" s="241" t="s">
        <v>24</v>
      </c>
      <c r="AB37" s="241" t="s">
        <v>24</v>
      </c>
      <c r="AC37" s="241" t="s">
        <v>24</v>
      </c>
      <c r="AD37" s="241" t="s">
        <v>24</v>
      </c>
      <c r="AE37" s="241" t="s">
        <v>24</v>
      </c>
      <c r="AF37" s="241" t="s">
        <v>24</v>
      </c>
      <c r="AG37" s="241" t="s">
        <v>24</v>
      </c>
      <c r="AH37" s="241" t="s">
        <v>24</v>
      </c>
      <c r="AI37" s="241" t="s">
        <v>24</v>
      </c>
      <c r="AJ37" s="241" t="s">
        <v>24</v>
      </c>
      <c r="AK37" s="308" t="s">
        <v>146</v>
      </c>
      <c r="AL37" s="309"/>
      <c r="AM37" s="309"/>
      <c r="AN37" s="309"/>
      <c r="AO37" s="310"/>
    </row>
    <row r="38" spans="1:41" ht="155.25" customHeight="1">
      <c r="A38" s="241">
        <v>30</v>
      </c>
      <c r="B38" s="46" t="s">
        <v>90</v>
      </c>
      <c r="C38" s="349" t="s">
        <v>48</v>
      </c>
      <c r="D38" s="350"/>
      <c r="E38" s="246" t="s">
        <v>263</v>
      </c>
      <c r="F38" s="244" t="s">
        <v>89</v>
      </c>
      <c r="G38" s="241" t="s">
        <v>24</v>
      </c>
      <c r="H38" s="241" t="s">
        <v>24</v>
      </c>
      <c r="I38" s="241" t="s">
        <v>24</v>
      </c>
      <c r="J38" s="241" t="s">
        <v>24</v>
      </c>
      <c r="K38" s="241" t="s">
        <v>24</v>
      </c>
      <c r="L38" s="241" t="s">
        <v>24</v>
      </c>
      <c r="M38" s="241" t="s">
        <v>24</v>
      </c>
      <c r="N38" s="241" t="s">
        <v>24</v>
      </c>
      <c r="O38" s="241" t="s">
        <v>24</v>
      </c>
      <c r="P38" s="241" t="s">
        <v>24</v>
      </c>
      <c r="Q38" s="253" t="s">
        <v>24</v>
      </c>
      <c r="R38" s="253" t="s">
        <v>24</v>
      </c>
      <c r="S38" s="253" t="s">
        <v>24</v>
      </c>
      <c r="T38" s="253" t="s">
        <v>24</v>
      </c>
      <c r="U38" s="253" t="s">
        <v>24</v>
      </c>
      <c r="V38" s="241" t="s">
        <v>24</v>
      </c>
      <c r="W38" s="241" t="s">
        <v>24</v>
      </c>
      <c r="X38" s="241" t="s">
        <v>24</v>
      </c>
      <c r="Y38" s="241" t="s">
        <v>24</v>
      </c>
      <c r="Z38" s="241" t="s">
        <v>24</v>
      </c>
      <c r="AA38" s="241" t="s">
        <v>24</v>
      </c>
      <c r="AB38" s="241" t="s">
        <v>24</v>
      </c>
      <c r="AC38" s="241" t="s">
        <v>24</v>
      </c>
      <c r="AD38" s="241" t="s">
        <v>24</v>
      </c>
      <c r="AE38" s="241" t="s">
        <v>24</v>
      </c>
      <c r="AF38" s="241" t="s">
        <v>24</v>
      </c>
      <c r="AG38" s="241" t="s">
        <v>24</v>
      </c>
      <c r="AH38" s="241" t="s">
        <v>24</v>
      </c>
      <c r="AI38" s="241" t="s">
        <v>24</v>
      </c>
      <c r="AJ38" s="241" t="s">
        <v>24</v>
      </c>
      <c r="AK38" s="308" t="s">
        <v>146</v>
      </c>
      <c r="AL38" s="309"/>
      <c r="AM38" s="309"/>
      <c r="AN38" s="309"/>
      <c r="AO38" s="310"/>
    </row>
    <row r="39" spans="1:41" ht="152.25" customHeight="1">
      <c r="A39" s="241">
        <v>31</v>
      </c>
      <c r="B39" s="46" t="s">
        <v>91</v>
      </c>
      <c r="C39" s="349" t="s">
        <v>49</v>
      </c>
      <c r="D39" s="350"/>
      <c r="E39" s="246" t="s">
        <v>264</v>
      </c>
      <c r="F39" s="244" t="s">
        <v>89</v>
      </c>
      <c r="G39" s="241" t="s">
        <v>24</v>
      </c>
      <c r="H39" s="241" t="s">
        <v>24</v>
      </c>
      <c r="I39" s="241" t="s">
        <v>24</v>
      </c>
      <c r="J39" s="241" t="s">
        <v>24</v>
      </c>
      <c r="K39" s="241" t="s">
        <v>24</v>
      </c>
      <c r="L39" s="241" t="s">
        <v>24</v>
      </c>
      <c r="M39" s="241" t="s">
        <v>24</v>
      </c>
      <c r="N39" s="241" t="s">
        <v>24</v>
      </c>
      <c r="O39" s="241" t="s">
        <v>24</v>
      </c>
      <c r="P39" s="241" t="s">
        <v>24</v>
      </c>
      <c r="Q39" s="253" t="s">
        <v>24</v>
      </c>
      <c r="R39" s="253" t="s">
        <v>24</v>
      </c>
      <c r="S39" s="253" t="s">
        <v>24</v>
      </c>
      <c r="T39" s="253" t="s">
        <v>24</v>
      </c>
      <c r="U39" s="253" t="s">
        <v>24</v>
      </c>
      <c r="V39" s="241" t="s">
        <v>24</v>
      </c>
      <c r="W39" s="241" t="s">
        <v>24</v>
      </c>
      <c r="X39" s="241" t="s">
        <v>24</v>
      </c>
      <c r="Y39" s="241" t="s">
        <v>24</v>
      </c>
      <c r="Z39" s="241" t="s">
        <v>24</v>
      </c>
      <c r="AA39" s="241" t="s">
        <v>24</v>
      </c>
      <c r="AB39" s="241" t="s">
        <v>24</v>
      </c>
      <c r="AC39" s="241" t="s">
        <v>24</v>
      </c>
      <c r="AD39" s="241" t="s">
        <v>24</v>
      </c>
      <c r="AE39" s="241" t="s">
        <v>24</v>
      </c>
      <c r="AF39" s="241" t="s">
        <v>24</v>
      </c>
      <c r="AG39" s="241" t="s">
        <v>24</v>
      </c>
      <c r="AH39" s="241" t="s">
        <v>24</v>
      </c>
      <c r="AI39" s="241" t="s">
        <v>24</v>
      </c>
      <c r="AJ39" s="241" t="s">
        <v>24</v>
      </c>
      <c r="AK39" s="308" t="s">
        <v>146</v>
      </c>
      <c r="AL39" s="309"/>
      <c r="AM39" s="309"/>
      <c r="AN39" s="309"/>
      <c r="AO39" s="310"/>
    </row>
    <row r="40" spans="1:41" ht="15">
      <c r="A40" s="241">
        <v>32</v>
      </c>
      <c r="B40" s="326" t="s">
        <v>50</v>
      </c>
      <c r="C40" s="327"/>
      <c r="D40" s="328"/>
      <c r="E40" s="250"/>
      <c r="F40" s="244"/>
      <c r="G40" s="241" t="s">
        <v>24</v>
      </c>
      <c r="H40" s="241" t="s">
        <v>24</v>
      </c>
      <c r="I40" s="241" t="s">
        <v>24</v>
      </c>
      <c r="J40" s="241" t="s">
        <v>24</v>
      </c>
      <c r="K40" s="241" t="s">
        <v>24</v>
      </c>
      <c r="L40" s="241" t="s">
        <v>24</v>
      </c>
      <c r="M40" s="241" t="s">
        <v>24</v>
      </c>
      <c r="N40" s="241" t="s">
        <v>24</v>
      </c>
      <c r="O40" s="241" t="s">
        <v>24</v>
      </c>
      <c r="P40" s="241" t="s">
        <v>24</v>
      </c>
      <c r="Q40" s="253" t="s">
        <v>24</v>
      </c>
      <c r="R40" s="253" t="s">
        <v>24</v>
      </c>
      <c r="S40" s="253" t="s">
        <v>24</v>
      </c>
      <c r="T40" s="253" t="s">
        <v>24</v>
      </c>
      <c r="U40" s="253" t="s">
        <v>24</v>
      </c>
      <c r="V40" s="241" t="s">
        <v>24</v>
      </c>
      <c r="W40" s="241" t="s">
        <v>24</v>
      </c>
      <c r="X40" s="241" t="s">
        <v>24</v>
      </c>
      <c r="Y40" s="241" t="s">
        <v>24</v>
      </c>
      <c r="Z40" s="241" t="s">
        <v>24</v>
      </c>
      <c r="AA40" s="241" t="s">
        <v>24</v>
      </c>
      <c r="AB40" s="241" t="s">
        <v>24</v>
      </c>
      <c r="AC40" s="241" t="s">
        <v>24</v>
      </c>
      <c r="AD40" s="241" t="s">
        <v>24</v>
      </c>
      <c r="AE40" s="241" t="s">
        <v>24</v>
      </c>
      <c r="AF40" s="241" t="s">
        <v>24</v>
      </c>
      <c r="AG40" s="241" t="s">
        <v>24</v>
      </c>
      <c r="AH40" s="241" t="s">
        <v>24</v>
      </c>
      <c r="AI40" s="241" t="s">
        <v>24</v>
      </c>
      <c r="AJ40" s="241" t="s">
        <v>24</v>
      </c>
      <c r="AK40" s="245" t="s">
        <v>24</v>
      </c>
      <c r="AL40" s="43" t="s">
        <v>24</v>
      </c>
      <c r="AM40" s="43" t="s">
        <v>24</v>
      </c>
      <c r="AN40" s="43" t="s">
        <v>24</v>
      </c>
      <c r="AO40" s="43" t="s">
        <v>24</v>
      </c>
    </row>
    <row r="41" spans="1:41" ht="15">
      <c r="A41" s="241">
        <v>33</v>
      </c>
      <c r="B41" s="304" t="s">
        <v>51</v>
      </c>
      <c r="C41" s="304"/>
      <c r="D41" s="305" t="s">
        <v>241</v>
      </c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6"/>
      <c r="Q41" s="306"/>
      <c r="R41" s="306"/>
      <c r="S41" s="306"/>
      <c r="T41" s="306"/>
      <c r="U41" s="306"/>
      <c r="V41" s="306"/>
      <c r="W41" s="306"/>
      <c r="X41" s="306"/>
      <c r="Y41" s="306"/>
      <c r="Z41" s="306"/>
      <c r="AA41" s="306"/>
      <c r="AB41" s="306"/>
      <c r="AC41" s="306"/>
      <c r="AD41" s="306"/>
      <c r="AE41" s="306"/>
      <c r="AF41" s="306"/>
      <c r="AG41" s="306"/>
      <c r="AH41" s="306"/>
      <c r="AI41" s="306"/>
      <c r="AJ41" s="306"/>
      <c r="AK41" s="306"/>
      <c r="AL41" s="306"/>
      <c r="AM41" s="306"/>
      <c r="AN41" s="306"/>
      <c r="AO41" s="307"/>
    </row>
    <row r="42" spans="1:41" ht="52.5" customHeight="1">
      <c r="A42" s="241">
        <v>34</v>
      </c>
      <c r="B42" s="311" t="s">
        <v>92</v>
      </c>
      <c r="C42" s="311"/>
      <c r="D42" s="120" t="s">
        <v>53</v>
      </c>
      <c r="E42" s="246" t="s">
        <v>141</v>
      </c>
      <c r="F42" s="244" t="s">
        <v>140</v>
      </c>
      <c r="G42" s="241" t="s">
        <v>24</v>
      </c>
      <c r="H42" s="241" t="s">
        <v>24</v>
      </c>
      <c r="I42" s="241" t="s">
        <v>24</v>
      </c>
      <c r="J42" s="241" t="s">
        <v>24</v>
      </c>
      <c r="K42" s="241" t="s">
        <v>24</v>
      </c>
      <c r="L42" s="241" t="s">
        <v>24</v>
      </c>
      <c r="M42" s="241" t="s">
        <v>24</v>
      </c>
      <c r="N42" s="241" t="s">
        <v>24</v>
      </c>
      <c r="O42" s="241" t="s">
        <v>24</v>
      </c>
      <c r="P42" s="241" t="s">
        <v>24</v>
      </c>
      <c r="Q42" s="253" t="s">
        <v>24</v>
      </c>
      <c r="R42" s="253" t="s">
        <v>24</v>
      </c>
      <c r="S42" s="253" t="s">
        <v>24</v>
      </c>
      <c r="T42" s="253" t="s">
        <v>24</v>
      </c>
      <c r="U42" s="253" t="s">
        <v>24</v>
      </c>
      <c r="V42" s="241" t="s">
        <v>24</v>
      </c>
      <c r="W42" s="241" t="s">
        <v>24</v>
      </c>
      <c r="X42" s="241" t="s">
        <v>24</v>
      </c>
      <c r="Y42" s="241" t="s">
        <v>24</v>
      </c>
      <c r="Z42" s="241" t="s">
        <v>24</v>
      </c>
      <c r="AA42" s="241" t="s">
        <v>24</v>
      </c>
      <c r="AB42" s="241" t="s">
        <v>24</v>
      </c>
      <c r="AC42" s="241" t="s">
        <v>24</v>
      </c>
      <c r="AD42" s="241" t="s">
        <v>24</v>
      </c>
      <c r="AE42" s="241" t="s">
        <v>24</v>
      </c>
      <c r="AF42" s="241" t="s">
        <v>24</v>
      </c>
      <c r="AG42" s="241" t="s">
        <v>24</v>
      </c>
      <c r="AH42" s="241" t="s">
        <v>24</v>
      </c>
      <c r="AI42" s="241" t="s">
        <v>24</v>
      </c>
      <c r="AJ42" s="241" t="s">
        <v>24</v>
      </c>
      <c r="AK42" s="308" t="s">
        <v>146</v>
      </c>
      <c r="AL42" s="309"/>
      <c r="AM42" s="309"/>
      <c r="AN42" s="309"/>
      <c r="AO42" s="310"/>
    </row>
    <row r="43" spans="1:41" ht="117" customHeight="1">
      <c r="A43" s="241">
        <v>35</v>
      </c>
      <c r="B43" s="292" t="s">
        <v>54</v>
      </c>
      <c r="C43" s="292"/>
      <c r="D43" s="120" t="s">
        <v>208</v>
      </c>
      <c r="E43" s="246" t="s">
        <v>56</v>
      </c>
      <c r="F43" s="244" t="s">
        <v>89</v>
      </c>
      <c r="G43" s="241" t="s">
        <v>24</v>
      </c>
      <c r="H43" s="241" t="s">
        <v>24</v>
      </c>
      <c r="I43" s="241" t="s">
        <v>24</v>
      </c>
      <c r="J43" s="241" t="s">
        <v>24</v>
      </c>
      <c r="K43" s="241" t="s">
        <v>24</v>
      </c>
      <c r="L43" s="241" t="s">
        <v>24</v>
      </c>
      <c r="M43" s="241" t="s">
        <v>24</v>
      </c>
      <c r="N43" s="241" t="s">
        <v>24</v>
      </c>
      <c r="O43" s="241" t="s">
        <v>24</v>
      </c>
      <c r="P43" s="241" t="s">
        <v>24</v>
      </c>
      <c r="Q43" s="253" t="s">
        <v>24</v>
      </c>
      <c r="R43" s="253" t="s">
        <v>24</v>
      </c>
      <c r="S43" s="253" t="s">
        <v>24</v>
      </c>
      <c r="T43" s="253" t="s">
        <v>24</v>
      </c>
      <c r="U43" s="253" t="s">
        <v>24</v>
      </c>
      <c r="V43" s="241" t="s">
        <v>24</v>
      </c>
      <c r="W43" s="241" t="s">
        <v>24</v>
      </c>
      <c r="X43" s="241" t="s">
        <v>24</v>
      </c>
      <c r="Y43" s="241" t="s">
        <v>24</v>
      </c>
      <c r="Z43" s="241" t="s">
        <v>24</v>
      </c>
      <c r="AA43" s="241" t="s">
        <v>24</v>
      </c>
      <c r="AB43" s="241" t="s">
        <v>24</v>
      </c>
      <c r="AC43" s="241" t="s">
        <v>24</v>
      </c>
      <c r="AD43" s="241" t="s">
        <v>24</v>
      </c>
      <c r="AE43" s="241" t="s">
        <v>24</v>
      </c>
      <c r="AF43" s="241" t="s">
        <v>24</v>
      </c>
      <c r="AG43" s="241" t="s">
        <v>24</v>
      </c>
      <c r="AH43" s="241" t="s">
        <v>24</v>
      </c>
      <c r="AI43" s="241" t="s">
        <v>24</v>
      </c>
      <c r="AJ43" s="241" t="s">
        <v>24</v>
      </c>
      <c r="AK43" s="308" t="s">
        <v>106</v>
      </c>
      <c r="AL43" s="309"/>
      <c r="AM43" s="309"/>
      <c r="AN43" s="309"/>
      <c r="AO43" s="310"/>
    </row>
    <row r="44" spans="1:41" ht="104.25" customHeight="1">
      <c r="A44" s="241">
        <v>36</v>
      </c>
      <c r="B44" s="292" t="s">
        <v>57</v>
      </c>
      <c r="C44" s="292"/>
      <c r="D44" s="120" t="s">
        <v>197</v>
      </c>
      <c r="E44" s="246" t="s">
        <v>237</v>
      </c>
      <c r="F44" s="244" t="s">
        <v>89</v>
      </c>
      <c r="G44" s="241" t="s">
        <v>24</v>
      </c>
      <c r="H44" s="241" t="s">
        <v>24</v>
      </c>
      <c r="I44" s="241" t="s">
        <v>24</v>
      </c>
      <c r="J44" s="241" t="s">
        <v>24</v>
      </c>
      <c r="K44" s="241" t="s">
        <v>24</v>
      </c>
      <c r="L44" s="241" t="s">
        <v>24</v>
      </c>
      <c r="M44" s="241" t="s">
        <v>24</v>
      </c>
      <c r="N44" s="241" t="s">
        <v>24</v>
      </c>
      <c r="O44" s="241" t="s">
        <v>24</v>
      </c>
      <c r="P44" s="241" t="s">
        <v>24</v>
      </c>
      <c r="Q44" s="253" t="s">
        <v>24</v>
      </c>
      <c r="R44" s="253" t="s">
        <v>24</v>
      </c>
      <c r="S44" s="253" t="s">
        <v>24</v>
      </c>
      <c r="T44" s="253" t="s">
        <v>24</v>
      </c>
      <c r="U44" s="253" t="s">
        <v>24</v>
      </c>
      <c r="V44" s="241" t="s">
        <v>24</v>
      </c>
      <c r="W44" s="241" t="s">
        <v>24</v>
      </c>
      <c r="X44" s="241" t="s">
        <v>24</v>
      </c>
      <c r="Y44" s="241" t="s">
        <v>24</v>
      </c>
      <c r="Z44" s="241" t="s">
        <v>24</v>
      </c>
      <c r="AA44" s="241" t="s">
        <v>24</v>
      </c>
      <c r="AB44" s="241" t="s">
        <v>24</v>
      </c>
      <c r="AC44" s="241" t="s">
        <v>24</v>
      </c>
      <c r="AD44" s="241" t="s">
        <v>24</v>
      </c>
      <c r="AE44" s="241" t="s">
        <v>24</v>
      </c>
      <c r="AF44" s="241" t="s">
        <v>24</v>
      </c>
      <c r="AG44" s="241" t="s">
        <v>24</v>
      </c>
      <c r="AH44" s="241" t="s">
        <v>24</v>
      </c>
      <c r="AI44" s="241" t="s">
        <v>24</v>
      </c>
      <c r="AJ44" s="241" t="s">
        <v>24</v>
      </c>
      <c r="AK44" s="308" t="s">
        <v>146</v>
      </c>
      <c r="AL44" s="309"/>
      <c r="AM44" s="309"/>
      <c r="AN44" s="309"/>
      <c r="AO44" s="310"/>
    </row>
    <row r="45" spans="1:41" ht="78.75" customHeight="1">
      <c r="A45" s="241">
        <v>37</v>
      </c>
      <c r="B45" s="292" t="s">
        <v>59</v>
      </c>
      <c r="C45" s="292"/>
      <c r="D45" s="120" t="s">
        <v>198</v>
      </c>
      <c r="E45" s="246" t="s">
        <v>237</v>
      </c>
      <c r="F45" s="244" t="s">
        <v>89</v>
      </c>
      <c r="G45" s="241" t="s">
        <v>24</v>
      </c>
      <c r="H45" s="241" t="s">
        <v>24</v>
      </c>
      <c r="I45" s="241" t="s">
        <v>24</v>
      </c>
      <c r="J45" s="241" t="s">
        <v>24</v>
      </c>
      <c r="K45" s="241" t="s">
        <v>24</v>
      </c>
      <c r="L45" s="241" t="s">
        <v>24</v>
      </c>
      <c r="M45" s="241" t="s">
        <v>24</v>
      </c>
      <c r="N45" s="241" t="s">
        <v>24</v>
      </c>
      <c r="O45" s="241" t="s">
        <v>24</v>
      </c>
      <c r="P45" s="241" t="s">
        <v>24</v>
      </c>
      <c r="Q45" s="253" t="s">
        <v>24</v>
      </c>
      <c r="R45" s="253" t="s">
        <v>24</v>
      </c>
      <c r="S45" s="253" t="s">
        <v>24</v>
      </c>
      <c r="T45" s="253" t="s">
        <v>24</v>
      </c>
      <c r="U45" s="253" t="s">
        <v>24</v>
      </c>
      <c r="V45" s="241" t="s">
        <v>24</v>
      </c>
      <c r="W45" s="241" t="s">
        <v>24</v>
      </c>
      <c r="X45" s="241" t="s">
        <v>24</v>
      </c>
      <c r="Y45" s="241" t="s">
        <v>24</v>
      </c>
      <c r="Z45" s="241" t="s">
        <v>24</v>
      </c>
      <c r="AA45" s="241" t="s">
        <v>24</v>
      </c>
      <c r="AB45" s="241" t="s">
        <v>24</v>
      </c>
      <c r="AC45" s="241" t="s">
        <v>24</v>
      </c>
      <c r="AD45" s="241" t="s">
        <v>24</v>
      </c>
      <c r="AE45" s="241" t="s">
        <v>24</v>
      </c>
      <c r="AF45" s="241" t="s">
        <v>24</v>
      </c>
      <c r="AG45" s="241" t="s">
        <v>24</v>
      </c>
      <c r="AH45" s="241" t="s">
        <v>24</v>
      </c>
      <c r="AI45" s="241" t="s">
        <v>24</v>
      </c>
      <c r="AJ45" s="241" t="s">
        <v>24</v>
      </c>
      <c r="AK45" s="308" t="s">
        <v>146</v>
      </c>
      <c r="AL45" s="309"/>
      <c r="AM45" s="309"/>
      <c r="AN45" s="309"/>
      <c r="AO45" s="310"/>
    </row>
    <row r="46" spans="1:41" ht="15">
      <c r="A46" s="241">
        <v>38</v>
      </c>
      <c r="B46" s="320" t="s">
        <v>61</v>
      </c>
      <c r="C46" s="321"/>
      <c r="D46" s="322"/>
      <c r="E46" s="248"/>
      <c r="F46" s="244"/>
      <c r="G46" s="51" t="s">
        <v>24</v>
      </c>
      <c r="H46" s="51" t="s">
        <v>24</v>
      </c>
      <c r="I46" s="51" t="s">
        <v>24</v>
      </c>
      <c r="J46" s="51" t="s">
        <v>24</v>
      </c>
      <c r="K46" s="51" t="s">
        <v>24</v>
      </c>
      <c r="L46" s="51" t="s">
        <v>24</v>
      </c>
      <c r="M46" s="51" t="s">
        <v>24</v>
      </c>
      <c r="N46" s="51" t="s">
        <v>24</v>
      </c>
      <c r="O46" s="51" t="s">
        <v>24</v>
      </c>
      <c r="P46" s="51" t="s">
        <v>24</v>
      </c>
      <c r="Q46" s="51" t="s">
        <v>24</v>
      </c>
      <c r="R46" s="51" t="s">
        <v>24</v>
      </c>
      <c r="S46" s="51" t="s">
        <v>24</v>
      </c>
      <c r="T46" s="51" t="s">
        <v>24</v>
      </c>
      <c r="U46" s="51" t="s">
        <v>24</v>
      </c>
      <c r="V46" s="51" t="s">
        <v>24</v>
      </c>
      <c r="W46" s="51" t="s">
        <v>24</v>
      </c>
      <c r="X46" s="51" t="s">
        <v>24</v>
      </c>
      <c r="Y46" s="51" t="s">
        <v>24</v>
      </c>
      <c r="Z46" s="51" t="s">
        <v>24</v>
      </c>
      <c r="AA46" s="51" t="s">
        <v>24</v>
      </c>
      <c r="AB46" s="51" t="s">
        <v>24</v>
      </c>
      <c r="AC46" s="51" t="s">
        <v>24</v>
      </c>
      <c r="AD46" s="51" t="s">
        <v>24</v>
      </c>
      <c r="AE46" s="51" t="s">
        <v>24</v>
      </c>
      <c r="AF46" s="51" t="s">
        <v>24</v>
      </c>
      <c r="AG46" s="51" t="s">
        <v>24</v>
      </c>
      <c r="AH46" s="51" t="s">
        <v>24</v>
      </c>
      <c r="AI46" s="51" t="s">
        <v>24</v>
      </c>
      <c r="AJ46" s="51" t="s">
        <v>24</v>
      </c>
      <c r="AK46" s="51" t="s">
        <v>24</v>
      </c>
      <c r="AL46" s="51" t="s">
        <v>24</v>
      </c>
      <c r="AM46" s="51" t="s">
        <v>24</v>
      </c>
      <c r="AN46" s="51" t="s">
        <v>24</v>
      </c>
      <c r="AO46" s="51" t="s">
        <v>24</v>
      </c>
    </row>
    <row r="47" spans="1:41" ht="15">
      <c r="A47" s="241">
        <v>39</v>
      </c>
      <c r="B47" s="304" t="s">
        <v>62</v>
      </c>
      <c r="C47" s="304"/>
      <c r="D47" s="305" t="s">
        <v>63</v>
      </c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06"/>
      <c r="W47" s="306"/>
      <c r="X47" s="306"/>
      <c r="Y47" s="306"/>
      <c r="Z47" s="306"/>
      <c r="AA47" s="306"/>
      <c r="AB47" s="306"/>
      <c r="AC47" s="306"/>
      <c r="AD47" s="306"/>
      <c r="AE47" s="306"/>
      <c r="AF47" s="306"/>
      <c r="AG47" s="306"/>
      <c r="AH47" s="306"/>
      <c r="AI47" s="306"/>
      <c r="AJ47" s="306"/>
      <c r="AK47" s="306"/>
      <c r="AL47" s="306"/>
      <c r="AM47" s="306"/>
      <c r="AN47" s="306"/>
      <c r="AO47" s="307"/>
    </row>
    <row r="48" spans="1:41" ht="194.25" customHeight="1">
      <c r="A48" s="241">
        <v>40</v>
      </c>
      <c r="B48" s="289" t="s">
        <v>64</v>
      </c>
      <c r="C48" s="289"/>
      <c r="D48" s="120" t="s">
        <v>65</v>
      </c>
      <c r="E48" s="246" t="s">
        <v>265</v>
      </c>
      <c r="F48" s="244" t="s">
        <v>89</v>
      </c>
      <c r="G48" s="241" t="s">
        <v>24</v>
      </c>
      <c r="H48" s="241" t="s">
        <v>24</v>
      </c>
      <c r="I48" s="241" t="s">
        <v>24</v>
      </c>
      <c r="J48" s="241" t="s">
        <v>24</v>
      </c>
      <c r="K48" s="241" t="s">
        <v>24</v>
      </c>
      <c r="L48" s="241" t="s">
        <v>24</v>
      </c>
      <c r="M48" s="241" t="s">
        <v>24</v>
      </c>
      <c r="N48" s="241" t="s">
        <v>24</v>
      </c>
      <c r="O48" s="241" t="s">
        <v>24</v>
      </c>
      <c r="P48" s="241" t="s">
        <v>24</v>
      </c>
      <c r="Q48" s="253" t="s">
        <v>24</v>
      </c>
      <c r="R48" s="253" t="s">
        <v>24</v>
      </c>
      <c r="S48" s="253" t="s">
        <v>24</v>
      </c>
      <c r="T48" s="253" t="s">
        <v>24</v>
      </c>
      <c r="U48" s="253" t="s">
        <v>24</v>
      </c>
      <c r="V48" s="241" t="s">
        <v>24</v>
      </c>
      <c r="W48" s="241" t="s">
        <v>24</v>
      </c>
      <c r="X48" s="241" t="s">
        <v>24</v>
      </c>
      <c r="Y48" s="241" t="s">
        <v>24</v>
      </c>
      <c r="Z48" s="241" t="s">
        <v>24</v>
      </c>
      <c r="AA48" s="241" t="s">
        <v>24</v>
      </c>
      <c r="AB48" s="241" t="s">
        <v>24</v>
      </c>
      <c r="AC48" s="241" t="s">
        <v>24</v>
      </c>
      <c r="AD48" s="241" t="s">
        <v>24</v>
      </c>
      <c r="AE48" s="241" t="s">
        <v>24</v>
      </c>
      <c r="AF48" s="241" t="s">
        <v>24</v>
      </c>
      <c r="AG48" s="241" t="s">
        <v>24</v>
      </c>
      <c r="AH48" s="241" t="s">
        <v>24</v>
      </c>
      <c r="AI48" s="241" t="s">
        <v>24</v>
      </c>
      <c r="AJ48" s="241" t="s">
        <v>24</v>
      </c>
      <c r="AK48" s="308" t="s">
        <v>146</v>
      </c>
      <c r="AL48" s="309"/>
      <c r="AM48" s="309"/>
      <c r="AN48" s="309"/>
      <c r="AO48" s="310"/>
    </row>
    <row r="49" spans="1:41" ht="158.25" customHeight="1">
      <c r="A49" s="241">
        <v>41</v>
      </c>
      <c r="B49" s="289" t="s">
        <v>67</v>
      </c>
      <c r="C49" s="289"/>
      <c r="D49" s="120" t="s">
        <v>68</v>
      </c>
      <c r="E49" s="246" t="s">
        <v>266</v>
      </c>
      <c r="F49" s="244" t="s">
        <v>89</v>
      </c>
      <c r="G49" s="241" t="s">
        <v>24</v>
      </c>
      <c r="H49" s="241" t="s">
        <v>24</v>
      </c>
      <c r="I49" s="241" t="s">
        <v>24</v>
      </c>
      <c r="J49" s="241" t="s">
        <v>24</v>
      </c>
      <c r="K49" s="241" t="s">
        <v>24</v>
      </c>
      <c r="L49" s="241" t="s">
        <v>24</v>
      </c>
      <c r="M49" s="241" t="s">
        <v>24</v>
      </c>
      <c r="N49" s="241" t="s">
        <v>24</v>
      </c>
      <c r="O49" s="241" t="s">
        <v>24</v>
      </c>
      <c r="P49" s="241" t="s">
        <v>24</v>
      </c>
      <c r="Q49" s="253" t="s">
        <v>24</v>
      </c>
      <c r="R49" s="253" t="s">
        <v>24</v>
      </c>
      <c r="S49" s="253" t="s">
        <v>24</v>
      </c>
      <c r="T49" s="253" t="s">
        <v>24</v>
      </c>
      <c r="U49" s="253" t="s">
        <v>24</v>
      </c>
      <c r="V49" s="241" t="s">
        <v>24</v>
      </c>
      <c r="W49" s="241" t="s">
        <v>24</v>
      </c>
      <c r="X49" s="241" t="s">
        <v>24</v>
      </c>
      <c r="Y49" s="241" t="s">
        <v>24</v>
      </c>
      <c r="Z49" s="241" t="s">
        <v>24</v>
      </c>
      <c r="AA49" s="241" t="s">
        <v>24</v>
      </c>
      <c r="AB49" s="241" t="s">
        <v>24</v>
      </c>
      <c r="AC49" s="241" t="s">
        <v>24</v>
      </c>
      <c r="AD49" s="241" t="s">
        <v>24</v>
      </c>
      <c r="AE49" s="241" t="s">
        <v>24</v>
      </c>
      <c r="AF49" s="241" t="s">
        <v>24</v>
      </c>
      <c r="AG49" s="241" t="s">
        <v>24</v>
      </c>
      <c r="AH49" s="241" t="s">
        <v>24</v>
      </c>
      <c r="AI49" s="241" t="s">
        <v>24</v>
      </c>
      <c r="AJ49" s="241" t="s">
        <v>24</v>
      </c>
      <c r="AK49" s="308" t="s">
        <v>146</v>
      </c>
      <c r="AL49" s="309"/>
      <c r="AM49" s="309"/>
      <c r="AN49" s="309"/>
      <c r="AO49" s="310"/>
    </row>
    <row r="50" spans="1:41" ht="159" customHeight="1">
      <c r="A50" s="241">
        <v>42</v>
      </c>
      <c r="B50" s="289" t="s">
        <v>69</v>
      </c>
      <c r="C50" s="289"/>
      <c r="D50" s="120" t="s">
        <v>70</v>
      </c>
      <c r="E50" s="246" t="s">
        <v>267</v>
      </c>
      <c r="F50" s="244" t="s">
        <v>171</v>
      </c>
      <c r="G50" s="241" t="s">
        <v>24</v>
      </c>
      <c r="H50" s="241" t="s">
        <v>24</v>
      </c>
      <c r="I50" s="241" t="s">
        <v>24</v>
      </c>
      <c r="J50" s="241" t="s">
        <v>24</v>
      </c>
      <c r="K50" s="241" t="s">
        <v>24</v>
      </c>
      <c r="L50" s="241" t="s">
        <v>24</v>
      </c>
      <c r="M50" s="241" t="s">
        <v>24</v>
      </c>
      <c r="N50" s="241" t="s">
        <v>24</v>
      </c>
      <c r="O50" s="241" t="s">
        <v>24</v>
      </c>
      <c r="P50" s="241" t="s">
        <v>24</v>
      </c>
      <c r="Q50" s="253" t="s">
        <v>24</v>
      </c>
      <c r="R50" s="253" t="s">
        <v>24</v>
      </c>
      <c r="S50" s="253" t="s">
        <v>24</v>
      </c>
      <c r="T50" s="253" t="s">
        <v>24</v>
      </c>
      <c r="U50" s="253" t="s">
        <v>24</v>
      </c>
      <c r="V50" s="241" t="s">
        <v>24</v>
      </c>
      <c r="W50" s="241" t="s">
        <v>24</v>
      </c>
      <c r="X50" s="241" t="s">
        <v>24</v>
      </c>
      <c r="Y50" s="241" t="s">
        <v>24</v>
      </c>
      <c r="Z50" s="241" t="s">
        <v>24</v>
      </c>
      <c r="AA50" s="241" t="s">
        <v>24</v>
      </c>
      <c r="AB50" s="241" t="s">
        <v>24</v>
      </c>
      <c r="AC50" s="241" t="s">
        <v>24</v>
      </c>
      <c r="AD50" s="241" t="s">
        <v>24</v>
      </c>
      <c r="AE50" s="241" t="s">
        <v>24</v>
      </c>
      <c r="AF50" s="241" t="s">
        <v>24</v>
      </c>
      <c r="AG50" s="241" t="s">
        <v>24</v>
      </c>
      <c r="AH50" s="241" t="s">
        <v>24</v>
      </c>
      <c r="AI50" s="241" t="s">
        <v>24</v>
      </c>
      <c r="AJ50" s="241" t="s">
        <v>24</v>
      </c>
      <c r="AK50" s="308" t="s">
        <v>146</v>
      </c>
      <c r="AL50" s="309"/>
      <c r="AM50" s="309"/>
      <c r="AN50" s="309"/>
      <c r="AO50" s="310"/>
    </row>
    <row r="51" spans="1:41" ht="15">
      <c r="A51" s="241">
        <v>43</v>
      </c>
      <c r="B51" s="329" t="s">
        <v>71</v>
      </c>
      <c r="C51" s="330"/>
      <c r="D51" s="331"/>
      <c r="E51" s="248"/>
      <c r="F51" s="244"/>
      <c r="G51" s="241" t="s">
        <v>24</v>
      </c>
      <c r="H51" s="241" t="s">
        <v>24</v>
      </c>
      <c r="I51" s="241" t="s">
        <v>24</v>
      </c>
      <c r="J51" s="241" t="s">
        <v>24</v>
      </c>
      <c r="K51" s="241" t="s">
        <v>24</v>
      </c>
      <c r="L51" s="241" t="s">
        <v>24</v>
      </c>
      <c r="M51" s="241" t="s">
        <v>24</v>
      </c>
      <c r="N51" s="241" t="s">
        <v>24</v>
      </c>
      <c r="O51" s="241" t="s">
        <v>24</v>
      </c>
      <c r="P51" s="241" t="s">
        <v>24</v>
      </c>
      <c r="Q51" s="253" t="s">
        <v>24</v>
      </c>
      <c r="R51" s="253" t="s">
        <v>24</v>
      </c>
      <c r="S51" s="253" t="s">
        <v>24</v>
      </c>
      <c r="T51" s="253" t="s">
        <v>24</v>
      </c>
      <c r="U51" s="253" t="s">
        <v>24</v>
      </c>
      <c r="V51" s="241" t="s">
        <v>24</v>
      </c>
      <c r="W51" s="241" t="s">
        <v>24</v>
      </c>
      <c r="X51" s="241" t="s">
        <v>24</v>
      </c>
      <c r="Y51" s="241" t="s">
        <v>24</v>
      </c>
      <c r="Z51" s="241" t="s">
        <v>24</v>
      </c>
      <c r="AA51" s="241" t="s">
        <v>24</v>
      </c>
      <c r="AB51" s="241" t="s">
        <v>24</v>
      </c>
      <c r="AC51" s="241" t="s">
        <v>24</v>
      </c>
      <c r="AD51" s="241" t="s">
        <v>24</v>
      </c>
      <c r="AE51" s="241" t="s">
        <v>24</v>
      </c>
      <c r="AF51" s="241" t="s">
        <v>24</v>
      </c>
      <c r="AG51" s="241" t="s">
        <v>24</v>
      </c>
      <c r="AH51" s="241" t="s">
        <v>24</v>
      </c>
      <c r="AI51" s="241" t="s">
        <v>24</v>
      </c>
      <c r="AJ51" s="241" t="s">
        <v>24</v>
      </c>
      <c r="AK51" s="245" t="s">
        <v>24</v>
      </c>
      <c r="AL51" s="43" t="s">
        <v>24</v>
      </c>
      <c r="AM51" s="43" t="s">
        <v>24</v>
      </c>
      <c r="AN51" s="43" t="s">
        <v>24</v>
      </c>
      <c r="AO51" s="43" t="s">
        <v>24</v>
      </c>
    </row>
    <row r="52" spans="1:41" ht="15">
      <c r="A52" s="241">
        <v>44</v>
      </c>
      <c r="B52" s="293" t="s">
        <v>72</v>
      </c>
      <c r="C52" s="293"/>
      <c r="D52" s="305" t="s">
        <v>268</v>
      </c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6"/>
      <c r="Z52" s="306"/>
      <c r="AA52" s="306"/>
      <c r="AB52" s="306"/>
      <c r="AC52" s="306"/>
      <c r="AD52" s="306"/>
      <c r="AE52" s="306"/>
      <c r="AF52" s="306"/>
      <c r="AG52" s="306"/>
      <c r="AH52" s="306"/>
      <c r="AI52" s="306"/>
      <c r="AJ52" s="306"/>
      <c r="AK52" s="306"/>
      <c r="AL52" s="306"/>
      <c r="AM52" s="306"/>
      <c r="AN52" s="306"/>
      <c r="AO52" s="307"/>
    </row>
    <row r="53" spans="1:41" ht="38.25">
      <c r="A53" s="241">
        <v>45</v>
      </c>
      <c r="B53" s="311" t="s">
        <v>88</v>
      </c>
      <c r="C53" s="311"/>
      <c r="D53" s="131" t="s">
        <v>256</v>
      </c>
      <c r="E53" s="300" t="s">
        <v>269</v>
      </c>
      <c r="F53" s="244" t="s">
        <v>89</v>
      </c>
      <c r="G53" s="47">
        <v>10629</v>
      </c>
      <c r="H53" s="47">
        <v>10629</v>
      </c>
      <c r="I53" s="47">
        <v>0</v>
      </c>
      <c r="J53" s="47">
        <v>0</v>
      </c>
      <c r="K53" s="47">
        <v>0</v>
      </c>
      <c r="L53" s="47">
        <f>M53+N53+O53+P53</f>
        <v>9263</v>
      </c>
      <c r="M53" s="47">
        <f>9349-52-34</f>
        <v>9263</v>
      </c>
      <c r="N53" s="47">
        <v>0</v>
      </c>
      <c r="O53" s="47">
        <v>0</v>
      </c>
      <c r="P53" s="47">
        <v>0</v>
      </c>
      <c r="Q53" s="86">
        <f>U53+T53+S53+R53</f>
        <v>15971</v>
      </c>
      <c r="R53" s="86">
        <f>8678-22+7347-32</f>
        <v>15971</v>
      </c>
      <c r="S53" s="86">
        <v>0</v>
      </c>
      <c r="T53" s="86">
        <v>0</v>
      </c>
      <c r="U53" s="86">
        <v>0</v>
      </c>
      <c r="V53" s="86">
        <v>38070</v>
      </c>
      <c r="W53" s="47">
        <v>38070</v>
      </c>
      <c r="X53" s="47">
        <v>0</v>
      </c>
      <c r="Y53" s="47">
        <v>0</v>
      </c>
      <c r="Z53" s="47">
        <v>0</v>
      </c>
      <c r="AA53" s="97">
        <v>29480</v>
      </c>
      <c r="AB53" s="26">
        <v>29480</v>
      </c>
      <c r="AC53" s="47">
        <v>0</v>
      </c>
      <c r="AD53" s="47">
        <v>0</v>
      </c>
      <c r="AE53" s="47">
        <v>0</v>
      </c>
      <c r="AF53" s="26">
        <v>29480</v>
      </c>
      <c r="AG53" s="116">
        <v>29480</v>
      </c>
      <c r="AH53" s="48">
        <v>0</v>
      </c>
      <c r="AI53" s="48">
        <v>0</v>
      </c>
      <c r="AJ53" s="48">
        <v>0</v>
      </c>
      <c r="AK53" s="28">
        <f>AL53+AM53+AN53+AO53</f>
        <v>132893</v>
      </c>
      <c r="AL53" s="124">
        <f>H53+M53+R53+W53+AB53+AG53</f>
        <v>132893</v>
      </c>
      <c r="AM53" s="49">
        <f t="shared" ref="AL53:AO65" si="10">I53+N53+S53+X53+AC53+AH53</f>
        <v>0</v>
      </c>
      <c r="AN53" s="49">
        <f t="shared" si="10"/>
        <v>0</v>
      </c>
      <c r="AO53" s="49">
        <f t="shared" si="10"/>
        <v>0</v>
      </c>
    </row>
    <row r="54" spans="1:41" ht="72.75" customHeight="1">
      <c r="A54" s="241">
        <v>46</v>
      </c>
      <c r="B54" s="252"/>
      <c r="C54" s="252"/>
      <c r="D54" s="244"/>
      <c r="E54" s="301"/>
      <c r="F54" s="244" t="s">
        <v>147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  <c r="L54" s="47">
        <f>M54+N54+O54+P54</f>
        <v>613</v>
      </c>
      <c r="M54" s="47">
        <v>613</v>
      </c>
      <c r="N54" s="47">
        <v>0</v>
      </c>
      <c r="O54" s="47">
        <v>0</v>
      </c>
      <c r="P54" s="47">
        <v>0</v>
      </c>
      <c r="Q54" s="86">
        <v>0</v>
      </c>
      <c r="R54" s="86">
        <v>0</v>
      </c>
      <c r="S54" s="86">
        <v>0</v>
      </c>
      <c r="T54" s="86">
        <v>0</v>
      </c>
      <c r="U54" s="86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v>0</v>
      </c>
      <c r="AE54" s="47">
        <v>0</v>
      </c>
      <c r="AF54" s="47">
        <v>0</v>
      </c>
      <c r="AG54" s="47">
        <v>0</v>
      </c>
      <c r="AH54" s="48">
        <v>0</v>
      </c>
      <c r="AI54" s="48">
        <v>0</v>
      </c>
      <c r="AJ54" s="48">
        <v>0</v>
      </c>
      <c r="AK54" s="69">
        <f>AL54+AM54+AN54+AO54</f>
        <v>613</v>
      </c>
      <c r="AL54" s="125">
        <f t="shared" si="10"/>
        <v>613</v>
      </c>
      <c r="AM54" s="49">
        <v>0</v>
      </c>
      <c r="AN54" s="49">
        <v>0</v>
      </c>
      <c r="AO54" s="49">
        <v>0</v>
      </c>
    </row>
    <row r="55" spans="1:41" ht="72" customHeight="1">
      <c r="A55" s="241">
        <v>47</v>
      </c>
      <c r="B55" s="252" t="s">
        <v>242</v>
      </c>
      <c r="C55" s="252" t="s">
        <v>240</v>
      </c>
      <c r="D55" s="244" t="s">
        <v>219</v>
      </c>
      <c r="E55" s="249" t="s">
        <v>240</v>
      </c>
      <c r="F55" s="241" t="s">
        <v>223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86">
        <v>0</v>
      </c>
      <c r="R55" s="86">
        <v>0</v>
      </c>
      <c r="S55" s="86">
        <v>0</v>
      </c>
      <c r="T55" s="86">
        <v>0</v>
      </c>
      <c r="U55" s="86">
        <v>0</v>
      </c>
      <c r="V55" s="47">
        <f>W55+X55+Y55+Z55</f>
        <v>12</v>
      </c>
      <c r="W55" s="47">
        <v>12</v>
      </c>
      <c r="X55" s="47">
        <v>0</v>
      </c>
      <c r="Y55" s="47">
        <v>0</v>
      </c>
      <c r="Z55" s="47">
        <v>0</v>
      </c>
      <c r="AA55" s="26">
        <v>12</v>
      </c>
      <c r="AB55" s="26">
        <v>12</v>
      </c>
      <c r="AC55" s="47">
        <v>0</v>
      </c>
      <c r="AD55" s="47">
        <v>0</v>
      </c>
      <c r="AE55" s="47">
        <v>0</v>
      </c>
      <c r="AF55" s="26">
        <f>AG55+AH55+AI55+AJ55</f>
        <v>12</v>
      </c>
      <c r="AG55" s="26">
        <v>12</v>
      </c>
      <c r="AH55" s="48">
        <v>0</v>
      </c>
      <c r="AI55" s="48">
        <v>0</v>
      </c>
      <c r="AJ55" s="48">
        <v>0</v>
      </c>
      <c r="AK55" s="28">
        <f>AL55+AM55+AN55+AO55</f>
        <v>36</v>
      </c>
      <c r="AL55" s="124">
        <f t="shared" si="10"/>
        <v>36</v>
      </c>
      <c r="AM55" s="49">
        <v>0</v>
      </c>
      <c r="AN55" s="49">
        <v>0</v>
      </c>
      <c r="AO55" s="49">
        <v>0</v>
      </c>
    </row>
    <row r="56" spans="1:41" ht="72.75" customHeight="1">
      <c r="A56" s="241">
        <v>48</v>
      </c>
      <c r="B56" s="252" t="s">
        <v>243</v>
      </c>
      <c r="C56" s="252" t="s">
        <v>240</v>
      </c>
      <c r="D56" s="244" t="s">
        <v>220</v>
      </c>
      <c r="E56" s="249" t="s">
        <v>240</v>
      </c>
      <c r="F56" s="241" t="s">
        <v>280</v>
      </c>
      <c r="G56" s="47">
        <v>0</v>
      </c>
      <c r="H56" s="47">
        <v>0</v>
      </c>
      <c r="I56" s="47">
        <v>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47">
        <f t="shared" ref="V56:V57" si="11">W56+X56+Y56+Z56</f>
        <v>0</v>
      </c>
      <c r="W56" s="47">
        <v>0</v>
      </c>
      <c r="X56" s="47">
        <v>0</v>
      </c>
      <c r="Y56" s="47">
        <v>0</v>
      </c>
      <c r="Z56" s="47">
        <v>0</v>
      </c>
      <c r="AA56" s="26">
        <v>187</v>
      </c>
      <c r="AB56" s="26">
        <v>187</v>
      </c>
      <c r="AC56" s="47">
        <v>0</v>
      </c>
      <c r="AD56" s="47">
        <v>0</v>
      </c>
      <c r="AE56" s="47">
        <v>0</v>
      </c>
      <c r="AF56" s="26">
        <v>187</v>
      </c>
      <c r="AG56" s="26">
        <v>187</v>
      </c>
      <c r="AH56" s="48">
        <v>0</v>
      </c>
      <c r="AI56" s="48">
        <v>0</v>
      </c>
      <c r="AJ56" s="48">
        <v>0</v>
      </c>
      <c r="AK56" s="28">
        <f t="shared" ref="AK56:AK57" si="12">AL56+AM56+AN56+AO56</f>
        <v>374</v>
      </c>
      <c r="AL56" s="124">
        <f t="shared" si="10"/>
        <v>374</v>
      </c>
      <c r="AM56" s="49">
        <v>0</v>
      </c>
      <c r="AN56" s="49">
        <v>0</v>
      </c>
      <c r="AO56" s="49">
        <v>0</v>
      </c>
    </row>
    <row r="57" spans="1:41" ht="72.75" customHeight="1">
      <c r="A57" s="241">
        <v>49</v>
      </c>
      <c r="B57" s="252" t="s">
        <v>244</v>
      </c>
      <c r="C57" s="252" t="s">
        <v>240</v>
      </c>
      <c r="D57" s="244" t="s">
        <v>234</v>
      </c>
      <c r="E57" s="249" t="s">
        <v>240</v>
      </c>
      <c r="F57" s="241" t="s">
        <v>280</v>
      </c>
      <c r="G57" s="47">
        <v>0</v>
      </c>
      <c r="H57" s="47">
        <v>0</v>
      </c>
      <c r="I57" s="47"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86">
        <v>0</v>
      </c>
      <c r="R57" s="86">
        <v>0</v>
      </c>
      <c r="S57" s="86">
        <v>0</v>
      </c>
      <c r="T57" s="86">
        <v>0</v>
      </c>
      <c r="U57" s="86">
        <v>0</v>
      </c>
      <c r="V57" s="47">
        <f t="shared" si="11"/>
        <v>0</v>
      </c>
      <c r="W57" s="47">
        <v>0</v>
      </c>
      <c r="X57" s="47">
        <v>0</v>
      </c>
      <c r="Y57" s="47">
        <v>0</v>
      </c>
      <c r="Z57" s="47">
        <v>0</v>
      </c>
      <c r="AA57" s="26">
        <v>32</v>
      </c>
      <c r="AB57" s="26">
        <v>32</v>
      </c>
      <c r="AC57" s="47">
        <v>0</v>
      </c>
      <c r="AD57" s="47">
        <v>0</v>
      </c>
      <c r="AE57" s="47">
        <v>0</v>
      </c>
      <c r="AF57" s="26">
        <v>32</v>
      </c>
      <c r="AG57" s="26">
        <v>32</v>
      </c>
      <c r="AH57" s="48">
        <v>0</v>
      </c>
      <c r="AI57" s="48">
        <v>0</v>
      </c>
      <c r="AJ57" s="48">
        <v>0</v>
      </c>
      <c r="AK57" s="28">
        <f t="shared" si="12"/>
        <v>64</v>
      </c>
      <c r="AL57" s="124">
        <f t="shared" si="10"/>
        <v>64</v>
      </c>
      <c r="AM57" s="49">
        <v>0</v>
      </c>
      <c r="AN57" s="49">
        <v>0</v>
      </c>
      <c r="AO57" s="49">
        <v>0</v>
      </c>
    </row>
    <row r="58" spans="1:41" ht="15.75" customHeight="1">
      <c r="A58" s="241">
        <v>50</v>
      </c>
      <c r="B58" s="320" t="s">
        <v>75</v>
      </c>
      <c r="C58" s="321"/>
      <c r="D58" s="322"/>
      <c r="E58" s="248"/>
      <c r="F58" s="244"/>
      <c r="G58" s="50">
        <f>G53</f>
        <v>10629</v>
      </c>
      <c r="H58" s="50">
        <f t="shared" ref="H58:AJ58" si="13">H53</f>
        <v>10629</v>
      </c>
      <c r="I58" s="50">
        <f t="shared" si="13"/>
        <v>0</v>
      </c>
      <c r="J58" s="50">
        <f t="shared" si="13"/>
        <v>0</v>
      </c>
      <c r="K58" s="50">
        <f t="shared" si="13"/>
        <v>0</v>
      </c>
      <c r="L58" s="50">
        <f>L53</f>
        <v>9263</v>
      </c>
      <c r="M58" s="50">
        <f>M53</f>
        <v>9263</v>
      </c>
      <c r="N58" s="50">
        <f t="shared" si="13"/>
        <v>0</v>
      </c>
      <c r="O58" s="50">
        <f t="shared" si="13"/>
        <v>0</v>
      </c>
      <c r="P58" s="50">
        <f t="shared" si="13"/>
        <v>0</v>
      </c>
      <c r="Q58" s="87">
        <f t="shared" si="13"/>
        <v>15971</v>
      </c>
      <c r="R58" s="87">
        <f t="shared" si="13"/>
        <v>15971</v>
      </c>
      <c r="S58" s="87">
        <f t="shared" si="13"/>
        <v>0</v>
      </c>
      <c r="T58" s="87">
        <f t="shared" si="13"/>
        <v>0</v>
      </c>
      <c r="U58" s="87">
        <f t="shared" si="13"/>
        <v>0</v>
      </c>
      <c r="V58" s="50">
        <f>V59+V60</f>
        <v>38082</v>
      </c>
      <c r="W58" s="50">
        <f>W59+W60</f>
        <v>38082</v>
      </c>
      <c r="X58" s="50">
        <f t="shared" si="13"/>
        <v>0</v>
      </c>
      <c r="Y58" s="50">
        <f t="shared" si="13"/>
        <v>0</v>
      </c>
      <c r="Z58" s="50">
        <f t="shared" si="13"/>
        <v>0</v>
      </c>
      <c r="AA58" s="22">
        <f>AA59+AA60</f>
        <v>29711</v>
      </c>
      <c r="AB58" s="22">
        <f>AB59+AB60</f>
        <v>29711</v>
      </c>
      <c r="AC58" s="50">
        <f t="shared" si="13"/>
        <v>0</v>
      </c>
      <c r="AD58" s="50">
        <f t="shared" si="13"/>
        <v>0</v>
      </c>
      <c r="AE58" s="50">
        <f t="shared" si="13"/>
        <v>0</v>
      </c>
      <c r="AF58" s="22">
        <f>AF59+AF60</f>
        <v>29711</v>
      </c>
      <c r="AG58" s="22">
        <f>AG59+AG60</f>
        <v>29711</v>
      </c>
      <c r="AH58" s="50">
        <f t="shared" si="13"/>
        <v>0</v>
      </c>
      <c r="AI58" s="50">
        <f t="shared" si="13"/>
        <v>0</v>
      </c>
      <c r="AJ58" s="50">
        <f t="shared" si="13"/>
        <v>0</v>
      </c>
      <c r="AK58" s="144">
        <f>G58+L58+Q58+V58+AA58+AF58</f>
        <v>133367</v>
      </c>
      <c r="AL58" s="144">
        <f>H58+M58+R58+W58+AB58+AG58</f>
        <v>133367</v>
      </c>
      <c r="AM58" s="126">
        <f t="shared" si="10"/>
        <v>0</v>
      </c>
      <c r="AN58" s="126">
        <f t="shared" si="10"/>
        <v>0</v>
      </c>
      <c r="AO58" s="126">
        <v>0</v>
      </c>
    </row>
    <row r="59" spans="1:41" ht="17.25" customHeight="1">
      <c r="A59" s="241">
        <v>51</v>
      </c>
      <c r="B59" s="317" t="s">
        <v>270</v>
      </c>
      <c r="C59" s="318"/>
      <c r="D59" s="319"/>
      <c r="E59" s="246"/>
      <c r="F59" s="244" t="s">
        <v>89</v>
      </c>
      <c r="G59" s="51">
        <f>G53</f>
        <v>10629</v>
      </c>
      <c r="H59" s="51">
        <f t="shared" ref="H59:P59" si="14">H53</f>
        <v>10629</v>
      </c>
      <c r="I59" s="51">
        <f t="shared" si="14"/>
        <v>0</v>
      </c>
      <c r="J59" s="51">
        <f t="shared" si="14"/>
        <v>0</v>
      </c>
      <c r="K59" s="51">
        <f t="shared" si="14"/>
        <v>0</v>
      </c>
      <c r="L59" s="51">
        <f t="shared" si="14"/>
        <v>9263</v>
      </c>
      <c r="M59" s="51">
        <f t="shared" si="14"/>
        <v>9263</v>
      </c>
      <c r="N59" s="51">
        <f t="shared" si="14"/>
        <v>0</v>
      </c>
      <c r="O59" s="51">
        <f t="shared" si="14"/>
        <v>0</v>
      </c>
      <c r="P59" s="51">
        <f t="shared" si="14"/>
        <v>0</v>
      </c>
      <c r="Q59" s="51">
        <f>Q53</f>
        <v>15971</v>
      </c>
      <c r="R59" s="51">
        <f>R53</f>
        <v>15971</v>
      </c>
      <c r="S59" s="51">
        <f>S53</f>
        <v>0</v>
      </c>
      <c r="T59" s="51">
        <f t="shared" ref="T59:AJ59" si="15">T53</f>
        <v>0</v>
      </c>
      <c r="U59" s="51">
        <f t="shared" si="15"/>
        <v>0</v>
      </c>
      <c r="V59" s="51">
        <f>V53+V54+V55+V56+V57</f>
        <v>38082</v>
      </c>
      <c r="W59" s="51">
        <f>W53+W54+W55+W56+W57</f>
        <v>38082</v>
      </c>
      <c r="X59" s="51">
        <f t="shared" si="15"/>
        <v>0</v>
      </c>
      <c r="Y59" s="51">
        <f t="shared" si="15"/>
        <v>0</v>
      </c>
      <c r="Z59" s="51">
        <f t="shared" si="15"/>
        <v>0</v>
      </c>
      <c r="AA59" s="31">
        <f>AA53+AA54+AA55+AA56+AA57</f>
        <v>29711</v>
      </c>
      <c r="AB59" s="31">
        <f>AB53+AB54+AB55+AB56+AB57</f>
        <v>29711</v>
      </c>
      <c r="AC59" s="51">
        <f t="shared" si="15"/>
        <v>0</v>
      </c>
      <c r="AD59" s="51">
        <f t="shared" si="15"/>
        <v>0</v>
      </c>
      <c r="AE59" s="51">
        <f t="shared" si="15"/>
        <v>0</v>
      </c>
      <c r="AF59" s="31">
        <f>AF53+AF54+AF55+AF56+AF57</f>
        <v>29711</v>
      </c>
      <c r="AG59" s="31">
        <f>AG53+AG54+AG55+AG56+AG57</f>
        <v>29711</v>
      </c>
      <c r="AH59" s="51">
        <f t="shared" si="15"/>
        <v>0</v>
      </c>
      <c r="AI59" s="51">
        <f t="shared" si="15"/>
        <v>0</v>
      </c>
      <c r="AJ59" s="51">
        <f t="shared" si="15"/>
        <v>0</v>
      </c>
      <c r="AK59" s="31">
        <f>AK53+AK55+AK56+AK57</f>
        <v>133367</v>
      </c>
      <c r="AL59" s="31">
        <f>AL53+AL55+AL56+AL57</f>
        <v>133367</v>
      </c>
      <c r="AM59" s="51">
        <f>AM53</f>
        <v>0</v>
      </c>
      <c r="AN59" s="51">
        <f t="shared" ref="AN59:AO59" si="16">AN53</f>
        <v>0</v>
      </c>
      <c r="AO59" s="51">
        <f t="shared" si="16"/>
        <v>0</v>
      </c>
    </row>
    <row r="60" spans="1:41" ht="19.5" customHeight="1">
      <c r="A60" s="241">
        <v>52</v>
      </c>
      <c r="B60" s="297" t="s">
        <v>148</v>
      </c>
      <c r="C60" s="298"/>
      <c r="D60" s="299"/>
      <c r="E60" s="246"/>
      <c r="F60" s="244"/>
      <c r="G60" s="47">
        <v>0</v>
      </c>
      <c r="H60" s="47">
        <v>0</v>
      </c>
      <c r="I60" s="47">
        <v>0</v>
      </c>
      <c r="J60" s="47">
        <v>0</v>
      </c>
      <c r="K60" s="47">
        <v>0</v>
      </c>
      <c r="L60" s="47">
        <f>M60+N60+O60+P60</f>
        <v>613</v>
      </c>
      <c r="M60" s="47">
        <v>613</v>
      </c>
      <c r="N60" s="47">
        <v>0</v>
      </c>
      <c r="O60" s="47">
        <v>0</v>
      </c>
      <c r="P60" s="47">
        <v>0</v>
      </c>
      <c r="Q60" s="86">
        <v>0</v>
      </c>
      <c r="R60" s="86">
        <v>0</v>
      </c>
      <c r="S60" s="86">
        <v>0</v>
      </c>
      <c r="T60" s="86">
        <v>0</v>
      </c>
      <c r="U60" s="86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7">
        <v>0</v>
      </c>
      <c r="AD60" s="47">
        <v>0</v>
      </c>
      <c r="AE60" s="47">
        <v>0</v>
      </c>
      <c r="AF60" s="47">
        <v>0</v>
      </c>
      <c r="AG60" s="47">
        <v>0</v>
      </c>
      <c r="AH60" s="48">
        <v>0</v>
      </c>
      <c r="AI60" s="48">
        <v>0</v>
      </c>
      <c r="AJ60" s="48">
        <v>0</v>
      </c>
      <c r="AK60" s="52">
        <f>AK54</f>
        <v>613</v>
      </c>
      <c r="AL60" s="125">
        <f t="shared" si="10"/>
        <v>613</v>
      </c>
      <c r="AM60" s="49">
        <v>0</v>
      </c>
      <c r="AN60" s="49">
        <v>0</v>
      </c>
      <c r="AO60" s="49">
        <v>0</v>
      </c>
    </row>
    <row r="61" spans="1:41" ht="39.75" customHeight="1">
      <c r="A61" s="241">
        <v>53</v>
      </c>
      <c r="B61" s="332" t="s">
        <v>151</v>
      </c>
      <c r="C61" s="333"/>
      <c r="D61" s="334"/>
      <c r="E61" s="251"/>
      <c r="F61" s="251"/>
      <c r="G61" s="50">
        <f t="shared" ref="G61:AO62" si="17">G20+G58</f>
        <v>13279</v>
      </c>
      <c r="H61" s="50">
        <f t="shared" si="17"/>
        <v>13279</v>
      </c>
      <c r="I61" s="50">
        <f t="shared" si="17"/>
        <v>0</v>
      </c>
      <c r="J61" s="50">
        <f t="shared" si="17"/>
        <v>0</v>
      </c>
      <c r="K61" s="50">
        <f t="shared" si="17"/>
        <v>0</v>
      </c>
      <c r="L61" s="50">
        <f t="shared" si="17"/>
        <v>10588</v>
      </c>
      <c r="M61" s="50">
        <f t="shared" si="17"/>
        <v>10588</v>
      </c>
      <c r="N61" s="50">
        <f t="shared" si="17"/>
        <v>0</v>
      </c>
      <c r="O61" s="50">
        <f t="shared" si="17"/>
        <v>0</v>
      </c>
      <c r="P61" s="50">
        <f t="shared" si="17"/>
        <v>0</v>
      </c>
      <c r="Q61" s="50">
        <f t="shared" si="17"/>
        <v>20983</v>
      </c>
      <c r="R61" s="50">
        <f t="shared" si="17"/>
        <v>20983</v>
      </c>
      <c r="S61" s="50">
        <f t="shared" si="17"/>
        <v>0</v>
      </c>
      <c r="T61" s="50">
        <f t="shared" si="17"/>
        <v>0</v>
      </c>
      <c r="U61" s="50">
        <f t="shared" si="17"/>
        <v>0</v>
      </c>
      <c r="V61" s="50">
        <f t="shared" si="17"/>
        <v>67287</v>
      </c>
      <c r="W61" s="50">
        <f t="shared" si="17"/>
        <v>67287</v>
      </c>
      <c r="X61" s="50">
        <f t="shared" si="17"/>
        <v>0</v>
      </c>
      <c r="Y61" s="50">
        <f t="shared" si="17"/>
        <v>0</v>
      </c>
      <c r="Z61" s="50">
        <f t="shared" si="17"/>
        <v>0</v>
      </c>
      <c r="AA61" s="98">
        <f t="shared" si="17"/>
        <v>40511</v>
      </c>
      <c r="AB61" s="98">
        <f t="shared" si="17"/>
        <v>40511</v>
      </c>
      <c r="AC61" s="50">
        <f t="shared" si="17"/>
        <v>0</v>
      </c>
      <c r="AD61" s="50">
        <f t="shared" si="17"/>
        <v>0</v>
      </c>
      <c r="AE61" s="50">
        <f t="shared" si="17"/>
        <v>0</v>
      </c>
      <c r="AF61" s="22">
        <f t="shared" si="17"/>
        <v>32711</v>
      </c>
      <c r="AG61" s="22">
        <f>AG20+AG58</f>
        <v>32711</v>
      </c>
      <c r="AH61" s="50">
        <f t="shared" si="17"/>
        <v>0</v>
      </c>
      <c r="AI61" s="50">
        <f t="shared" si="17"/>
        <v>0</v>
      </c>
      <c r="AJ61" s="50">
        <f t="shared" si="17"/>
        <v>0</v>
      </c>
      <c r="AK61" s="22">
        <f t="shared" si="17"/>
        <v>185359</v>
      </c>
      <c r="AL61" s="22">
        <f>AL20+AL58</f>
        <v>185359</v>
      </c>
      <c r="AM61" s="50">
        <f t="shared" si="17"/>
        <v>0</v>
      </c>
      <c r="AN61" s="50">
        <f t="shared" si="17"/>
        <v>0</v>
      </c>
      <c r="AO61" s="50">
        <f t="shared" si="17"/>
        <v>0</v>
      </c>
    </row>
    <row r="62" spans="1:41" ht="15.75" customHeight="1">
      <c r="A62" s="241">
        <v>54</v>
      </c>
      <c r="B62" s="317" t="s">
        <v>271</v>
      </c>
      <c r="C62" s="318"/>
      <c r="D62" s="319"/>
      <c r="E62" s="246"/>
      <c r="F62" s="251"/>
      <c r="G62" s="51">
        <f t="shared" si="17"/>
        <v>11629</v>
      </c>
      <c r="H62" s="51">
        <f t="shared" si="17"/>
        <v>11629</v>
      </c>
      <c r="I62" s="51">
        <f t="shared" si="17"/>
        <v>0</v>
      </c>
      <c r="J62" s="51">
        <f t="shared" si="17"/>
        <v>0</v>
      </c>
      <c r="K62" s="51">
        <f t="shared" si="17"/>
        <v>0</v>
      </c>
      <c r="L62" s="51">
        <f t="shared" si="17"/>
        <v>9263</v>
      </c>
      <c r="M62" s="51">
        <f t="shared" si="17"/>
        <v>9263</v>
      </c>
      <c r="N62" s="51">
        <f t="shared" si="17"/>
        <v>0</v>
      </c>
      <c r="O62" s="51">
        <f t="shared" si="17"/>
        <v>0</v>
      </c>
      <c r="P62" s="51">
        <f t="shared" si="17"/>
        <v>0</v>
      </c>
      <c r="Q62" s="51">
        <f t="shared" si="17"/>
        <v>19658</v>
      </c>
      <c r="R62" s="51">
        <f t="shared" si="17"/>
        <v>19658</v>
      </c>
      <c r="S62" s="51">
        <f t="shared" si="17"/>
        <v>0</v>
      </c>
      <c r="T62" s="51">
        <f t="shared" si="17"/>
        <v>0</v>
      </c>
      <c r="U62" s="51">
        <f t="shared" si="17"/>
        <v>0</v>
      </c>
      <c r="V62" s="51">
        <f t="shared" si="17"/>
        <v>66012</v>
      </c>
      <c r="W62" s="51">
        <f t="shared" si="17"/>
        <v>66012</v>
      </c>
      <c r="X62" s="51">
        <f t="shared" si="17"/>
        <v>0</v>
      </c>
      <c r="Y62" s="51">
        <f t="shared" si="17"/>
        <v>0</v>
      </c>
      <c r="Z62" s="51">
        <f t="shared" si="17"/>
        <v>0</v>
      </c>
      <c r="AA62" s="31">
        <f t="shared" si="17"/>
        <v>39561</v>
      </c>
      <c r="AB62" s="31">
        <f t="shared" si="17"/>
        <v>39561</v>
      </c>
      <c r="AC62" s="51">
        <f t="shared" si="17"/>
        <v>0</v>
      </c>
      <c r="AD62" s="51">
        <f t="shared" si="17"/>
        <v>0</v>
      </c>
      <c r="AE62" s="51">
        <f t="shared" si="17"/>
        <v>0</v>
      </c>
      <c r="AF62" s="31">
        <f t="shared" si="17"/>
        <v>32711</v>
      </c>
      <c r="AG62" s="31">
        <f t="shared" si="17"/>
        <v>32711</v>
      </c>
      <c r="AH62" s="31">
        <f t="shared" si="17"/>
        <v>0</v>
      </c>
      <c r="AI62" s="31">
        <f t="shared" si="17"/>
        <v>0</v>
      </c>
      <c r="AJ62" s="31">
        <f t="shared" si="17"/>
        <v>0</v>
      </c>
      <c r="AK62" s="31">
        <f t="shared" si="17"/>
        <v>178834</v>
      </c>
      <c r="AL62" s="31">
        <f t="shared" si="17"/>
        <v>178834</v>
      </c>
      <c r="AM62" s="51">
        <f t="shared" si="17"/>
        <v>0</v>
      </c>
      <c r="AN62" s="51">
        <f t="shared" si="17"/>
        <v>0</v>
      </c>
      <c r="AO62" s="51">
        <f t="shared" si="17"/>
        <v>0</v>
      </c>
    </row>
    <row r="63" spans="1:41" ht="15" customHeight="1">
      <c r="A63" s="241">
        <v>55</v>
      </c>
      <c r="B63" s="323" t="s">
        <v>272</v>
      </c>
      <c r="C63" s="324"/>
      <c r="D63" s="325"/>
      <c r="E63" s="244"/>
      <c r="F63" s="251"/>
      <c r="G63" s="51">
        <f>G22</f>
        <v>650</v>
      </c>
      <c r="H63" s="51">
        <f t="shared" ref="H63:AL65" si="18">H22</f>
        <v>650</v>
      </c>
      <c r="I63" s="51">
        <f t="shared" si="18"/>
        <v>0</v>
      </c>
      <c r="J63" s="51">
        <f t="shared" si="18"/>
        <v>0</v>
      </c>
      <c r="K63" s="51">
        <f t="shared" si="18"/>
        <v>0</v>
      </c>
      <c r="L63" s="51">
        <f t="shared" si="18"/>
        <v>325</v>
      </c>
      <c r="M63" s="51">
        <f t="shared" si="18"/>
        <v>325</v>
      </c>
      <c r="N63" s="51">
        <f t="shared" si="18"/>
        <v>0</v>
      </c>
      <c r="O63" s="51">
        <f t="shared" si="18"/>
        <v>0</v>
      </c>
      <c r="P63" s="51">
        <f t="shared" si="18"/>
        <v>0</v>
      </c>
      <c r="Q63" s="88">
        <f t="shared" si="18"/>
        <v>325</v>
      </c>
      <c r="R63" s="88">
        <f t="shared" si="18"/>
        <v>325</v>
      </c>
      <c r="S63" s="88">
        <f t="shared" si="18"/>
        <v>0</v>
      </c>
      <c r="T63" s="88">
        <f t="shared" si="18"/>
        <v>0</v>
      </c>
      <c r="U63" s="88">
        <f t="shared" si="18"/>
        <v>0</v>
      </c>
      <c r="V63" s="51">
        <f t="shared" si="18"/>
        <v>325</v>
      </c>
      <c r="W63" s="51">
        <f t="shared" si="18"/>
        <v>325</v>
      </c>
      <c r="X63" s="51">
        <f t="shared" si="18"/>
        <v>0</v>
      </c>
      <c r="Y63" s="51">
        <f t="shared" si="18"/>
        <v>0</v>
      </c>
      <c r="Z63" s="51">
        <f t="shared" si="18"/>
        <v>0</v>
      </c>
      <c r="AA63" s="51">
        <f t="shared" si="18"/>
        <v>0</v>
      </c>
      <c r="AB63" s="51">
        <f t="shared" si="18"/>
        <v>0</v>
      </c>
      <c r="AC63" s="51">
        <f t="shared" si="18"/>
        <v>0</v>
      </c>
      <c r="AD63" s="51">
        <f t="shared" si="18"/>
        <v>0</v>
      </c>
      <c r="AE63" s="51">
        <f t="shared" si="18"/>
        <v>0</v>
      </c>
      <c r="AF63" s="31">
        <f t="shared" si="18"/>
        <v>0</v>
      </c>
      <c r="AG63" s="31">
        <f t="shared" si="18"/>
        <v>0</v>
      </c>
      <c r="AH63" s="51">
        <f t="shared" si="18"/>
        <v>0</v>
      </c>
      <c r="AI63" s="51">
        <f t="shared" si="18"/>
        <v>0</v>
      </c>
      <c r="AJ63" s="51">
        <f t="shared" si="18"/>
        <v>0</v>
      </c>
      <c r="AK63" s="32">
        <f t="shared" si="18"/>
        <v>1625</v>
      </c>
      <c r="AL63" s="32">
        <f t="shared" si="18"/>
        <v>1625</v>
      </c>
      <c r="AM63" s="49">
        <f t="shared" si="10"/>
        <v>0</v>
      </c>
      <c r="AN63" s="49">
        <f t="shared" si="10"/>
        <v>0</v>
      </c>
      <c r="AO63" s="49">
        <f t="shared" si="10"/>
        <v>0</v>
      </c>
    </row>
    <row r="64" spans="1:41" ht="15">
      <c r="A64" s="241">
        <v>56</v>
      </c>
      <c r="B64" s="323" t="s">
        <v>273</v>
      </c>
      <c r="C64" s="324"/>
      <c r="D64" s="325"/>
      <c r="E64" s="244"/>
      <c r="F64" s="251"/>
      <c r="G64" s="51">
        <f>G23</f>
        <v>0</v>
      </c>
      <c r="H64" s="51">
        <f t="shared" si="18"/>
        <v>0</v>
      </c>
      <c r="I64" s="51">
        <f t="shared" si="18"/>
        <v>0</v>
      </c>
      <c r="J64" s="51">
        <f t="shared" si="18"/>
        <v>0</v>
      </c>
      <c r="K64" s="51">
        <f t="shared" si="18"/>
        <v>0</v>
      </c>
      <c r="L64" s="51">
        <f t="shared" si="18"/>
        <v>0</v>
      </c>
      <c r="M64" s="51">
        <f t="shared" si="18"/>
        <v>0</v>
      </c>
      <c r="N64" s="51">
        <f t="shared" si="18"/>
        <v>0</v>
      </c>
      <c r="O64" s="51">
        <f t="shared" si="18"/>
        <v>0</v>
      </c>
      <c r="P64" s="51">
        <f t="shared" si="18"/>
        <v>0</v>
      </c>
      <c r="Q64" s="88">
        <f t="shared" si="18"/>
        <v>0</v>
      </c>
      <c r="R64" s="88">
        <f t="shared" si="18"/>
        <v>0</v>
      </c>
      <c r="S64" s="88">
        <f t="shared" si="18"/>
        <v>0</v>
      </c>
      <c r="T64" s="88">
        <f t="shared" si="18"/>
        <v>0</v>
      </c>
      <c r="U64" s="88">
        <f t="shared" si="18"/>
        <v>0</v>
      </c>
      <c r="V64" s="51">
        <f t="shared" si="18"/>
        <v>0</v>
      </c>
      <c r="W64" s="51">
        <f t="shared" si="18"/>
        <v>0</v>
      </c>
      <c r="X64" s="51">
        <f t="shared" si="18"/>
        <v>0</v>
      </c>
      <c r="Y64" s="51">
        <f t="shared" si="18"/>
        <v>0</v>
      </c>
      <c r="Z64" s="51">
        <f t="shared" si="18"/>
        <v>0</v>
      </c>
      <c r="AA64" s="51">
        <f t="shared" si="18"/>
        <v>0</v>
      </c>
      <c r="AB64" s="51">
        <f t="shared" si="18"/>
        <v>0</v>
      </c>
      <c r="AC64" s="51">
        <f t="shared" si="18"/>
        <v>0</v>
      </c>
      <c r="AD64" s="51">
        <f t="shared" si="18"/>
        <v>0</v>
      </c>
      <c r="AE64" s="51">
        <f t="shared" si="18"/>
        <v>0</v>
      </c>
      <c r="AF64" s="31">
        <f t="shared" si="18"/>
        <v>0</v>
      </c>
      <c r="AG64" s="31">
        <f t="shared" si="18"/>
        <v>0</v>
      </c>
      <c r="AH64" s="51">
        <f t="shared" si="18"/>
        <v>0</v>
      </c>
      <c r="AI64" s="51">
        <f t="shared" si="18"/>
        <v>0</v>
      </c>
      <c r="AJ64" s="51">
        <f t="shared" si="18"/>
        <v>0</v>
      </c>
      <c r="AK64" s="52">
        <f t="shared" si="18"/>
        <v>0</v>
      </c>
      <c r="AL64" s="119">
        <f t="shared" si="10"/>
        <v>0</v>
      </c>
      <c r="AM64" s="49">
        <f t="shared" si="10"/>
        <v>0</v>
      </c>
      <c r="AN64" s="49">
        <f t="shared" si="10"/>
        <v>0</v>
      </c>
      <c r="AO64" s="49">
        <f t="shared" si="10"/>
        <v>0</v>
      </c>
    </row>
    <row r="65" spans="1:41" ht="15">
      <c r="A65" s="241">
        <v>57</v>
      </c>
      <c r="B65" s="323" t="s">
        <v>274</v>
      </c>
      <c r="C65" s="324"/>
      <c r="D65" s="325"/>
      <c r="E65" s="244"/>
      <c r="F65" s="251"/>
      <c r="G65" s="51">
        <f>G24</f>
        <v>1000</v>
      </c>
      <c r="H65" s="51">
        <f t="shared" si="18"/>
        <v>1000</v>
      </c>
      <c r="I65" s="51">
        <f t="shared" si="18"/>
        <v>0</v>
      </c>
      <c r="J65" s="51">
        <f t="shared" si="18"/>
        <v>0</v>
      </c>
      <c r="K65" s="51">
        <f t="shared" si="18"/>
        <v>0</v>
      </c>
      <c r="L65" s="51">
        <f t="shared" si="18"/>
        <v>1000</v>
      </c>
      <c r="M65" s="51">
        <f t="shared" si="18"/>
        <v>1000</v>
      </c>
      <c r="N65" s="51">
        <f t="shared" si="18"/>
        <v>0</v>
      </c>
      <c r="O65" s="51">
        <f t="shared" si="18"/>
        <v>0</v>
      </c>
      <c r="P65" s="51">
        <f t="shared" si="18"/>
        <v>0</v>
      </c>
      <c r="Q65" s="88">
        <f t="shared" si="18"/>
        <v>1000</v>
      </c>
      <c r="R65" s="88">
        <f t="shared" si="18"/>
        <v>1000</v>
      </c>
      <c r="S65" s="88">
        <f t="shared" si="18"/>
        <v>0</v>
      </c>
      <c r="T65" s="88">
        <f t="shared" si="18"/>
        <v>0</v>
      </c>
      <c r="U65" s="88">
        <f t="shared" si="18"/>
        <v>0</v>
      </c>
      <c r="V65" s="88">
        <f>V24</f>
        <v>950</v>
      </c>
      <c r="W65" s="88">
        <f>W24</f>
        <v>950</v>
      </c>
      <c r="X65" s="51">
        <f t="shared" si="18"/>
        <v>0</v>
      </c>
      <c r="Y65" s="51">
        <f t="shared" si="18"/>
        <v>0</v>
      </c>
      <c r="Z65" s="51">
        <f t="shared" si="18"/>
        <v>0</v>
      </c>
      <c r="AA65" s="99">
        <f>AA24</f>
        <v>950</v>
      </c>
      <c r="AB65" s="99">
        <f>AB24</f>
        <v>950</v>
      </c>
      <c r="AC65" s="51">
        <f t="shared" si="18"/>
        <v>0</v>
      </c>
      <c r="AD65" s="51">
        <f t="shared" si="18"/>
        <v>0</v>
      </c>
      <c r="AE65" s="51">
        <f t="shared" si="18"/>
        <v>0</v>
      </c>
      <c r="AF65" s="99">
        <f>AF24</f>
        <v>0</v>
      </c>
      <c r="AG65" s="99">
        <f>AG24</f>
        <v>0</v>
      </c>
      <c r="AH65" s="51">
        <f t="shared" si="18"/>
        <v>0</v>
      </c>
      <c r="AI65" s="51">
        <f t="shared" si="18"/>
        <v>0</v>
      </c>
      <c r="AJ65" s="51">
        <f t="shared" si="18"/>
        <v>0</v>
      </c>
      <c r="AK65" s="261">
        <f>AK24</f>
        <v>4900</v>
      </c>
      <c r="AL65" s="261">
        <f>AL24</f>
        <v>4900</v>
      </c>
      <c r="AM65" s="49">
        <f t="shared" si="10"/>
        <v>0</v>
      </c>
      <c r="AN65" s="49">
        <f t="shared" si="10"/>
        <v>0</v>
      </c>
      <c r="AO65" s="49">
        <f t="shared" si="10"/>
        <v>0</v>
      </c>
    </row>
    <row r="66" spans="1:41" ht="18" customHeight="1">
      <c r="A66" s="241">
        <v>58</v>
      </c>
      <c r="B66" s="297" t="s">
        <v>275</v>
      </c>
      <c r="C66" s="298"/>
      <c r="D66" s="299"/>
      <c r="E66" s="244"/>
      <c r="F66" s="244"/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613</v>
      </c>
      <c r="M66" s="51">
        <v>613</v>
      </c>
      <c r="N66" s="51">
        <v>0</v>
      </c>
      <c r="O66" s="51">
        <v>0</v>
      </c>
      <c r="P66" s="51">
        <v>0</v>
      </c>
      <c r="Q66" s="88">
        <v>0</v>
      </c>
      <c r="R66" s="88">
        <v>0</v>
      </c>
      <c r="S66" s="88">
        <v>0</v>
      </c>
      <c r="T66" s="88">
        <v>0</v>
      </c>
      <c r="U66" s="88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31">
        <v>0</v>
      </c>
      <c r="AG66" s="31">
        <v>0</v>
      </c>
      <c r="AH66" s="51">
        <v>0</v>
      </c>
      <c r="AI66" s="51">
        <v>0</v>
      </c>
      <c r="AJ66" s="51">
        <v>0</v>
      </c>
      <c r="AK66" s="52">
        <v>613</v>
      </c>
      <c r="AL66" s="119">
        <v>613</v>
      </c>
      <c r="AM66" s="119">
        <v>0</v>
      </c>
      <c r="AN66" s="119">
        <v>0</v>
      </c>
      <c r="AO66" s="119">
        <v>0</v>
      </c>
    </row>
    <row r="67" spans="1:41" s="56" customFormat="1" ht="37.5" customHeight="1">
      <c r="A67" s="241">
        <v>59</v>
      </c>
      <c r="B67" s="335" t="s">
        <v>149</v>
      </c>
      <c r="C67" s="336"/>
      <c r="D67" s="337"/>
      <c r="E67" s="251"/>
      <c r="F67" s="251"/>
      <c r="G67" s="50">
        <v>13279</v>
      </c>
      <c r="H67" s="50">
        <v>13279</v>
      </c>
      <c r="I67" s="50" t="s">
        <v>24</v>
      </c>
      <c r="J67" s="50" t="s">
        <v>24</v>
      </c>
      <c r="K67" s="50" t="s">
        <v>24</v>
      </c>
      <c r="L67" s="50">
        <f>L61+L60</f>
        <v>11201</v>
      </c>
      <c r="M67" s="50">
        <f>M61+M60</f>
        <v>11201</v>
      </c>
      <c r="N67" s="50" t="s">
        <v>24</v>
      </c>
      <c r="O67" s="50" t="s">
        <v>24</v>
      </c>
      <c r="P67" s="50" t="s">
        <v>24</v>
      </c>
      <c r="Q67" s="87">
        <f>Q61+Q66</f>
        <v>20983</v>
      </c>
      <c r="R67" s="87">
        <f>R61+R66</f>
        <v>20983</v>
      </c>
      <c r="S67" s="87" t="s">
        <v>24</v>
      </c>
      <c r="T67" s="87" t="s">
        <v>24</v>
      </c>
      <c r="U67" s="87" t="s">
        <v>24</v>
      </c>
      <c r="V67" s="50">
        <f>V62+V63+V65</f>
        <v>67287</v>
      </c>
      <c r="W67" s="50">
        <f>W62+W63+W65</f>
        <v>67287</v>
      </c>
      <c r="X67" s="50" t="s">
        <v>24</v>
      </c>
      <c r="Y67" s="50" t="s">
        <v>24</v>
      </c>
      <c r="Z67" s="50" t="s">
        <v>24</v>
      </c>
      <c r="AA67" s="22">
        <f>AA62+AA63+AA65</f>
        <v>40511</v>
      </c>
      <c r="AB67" s="22">
        <f>AB62+AB63+AB65</f>
        <v>40511</v>
      </c>
      <c r="AC67" s="50" t="s">
        <v>24</v>
      </c>
      <c r="AD67" s="50" t="s">
        <v>24</v>
      </c>
      <c r="AE67" s="50" t="s">
        <v>24</v>
      </c>
      <c r="AF67" s="22">
        <f>AF62+AF63+AF65</f>
        <v>32711</v>
      </c>
      <c r="AG67" s="22">
        <f>AG62+AG63+AG65</f>
        <v>32711</v>
      </c>
      <c r="AH67" s="50" t="s">
        <v>24</v>
      </c>
      <c r="AI67" s="50" t="s">
        <v>24</v>
      </c>
      <c r="AJ67" s="50" t="s">
        <v>24</v>
      </c>
      <c r="AK67" s="50" t="s">
        <v>131</v>
      </c>
      <c r="AL67" s="50" t="s">
        <v>131</v>
      </c>
      <c r="AM67" s="50" t="s">
        <v>131</v>
      </c>
      <c r="AN67" s="50" t="s">
        <v>131</v>
      </c>
      <c r="AO67" s="50" t="s">
        <v>131</v>
      </c>
    </row>
    <row r="68" spans="1:41" ht="15" customHeight="1">
      <c r="A68" s="338" t="s">
        <v>209</v>
      </c>
      <c r="B68" s="338"/>
      <c r="C68" s="338"/>
      <c r="D68" s="338"/>
      <c r="E68" s="338"/>
      <c r="F68" s="338"/>
      <c r="G68" s="338"/>
      <c r="H68" s="338"/>
      <c r="I68" s="338"/>
      <c r="J68" s="338"/>
      <c r="K68" s="338"/>
      <c r="L68" s="338"/>
      <c r="M68" s="338"/>
      <c r="N68" s="338"/>
      <c r="O68" s="338"/>
      <c r="P68" s="338"/>
      <c r="Q68" s="338"/>
      <c r="R68" s="338"/>
      <c r="S68" s="338"/>
      <c r="T68" s="338"/>
      <c r="U68" s="338"/>
      <c r="V68" s="338"/>
      <c r="W68" s="338"/>
      <c r="X68" s="338"/>
      <c r="Y68" s="338"/>
      <c r="Z68" s="338"/>
      <c r="AA68" s="338"/>
      <c r="AB68" s="338"/>
      <c r="AC68" s="338"/>
      <c r="AD68" s="338"/>
      <c r="AE68" s="338"/>
      <c r="AF68" s="338"/>
      <c r="AG68" s="338"/>
      <c r="AH68" s="338"/>
      <c r="AI68" s="338"/>
      <c r="AJ68" s="338"/>
      <c r="AK68" s="338"/>
    </row>
    <row r="69" spans="1:41" s="42" customFormat="1" ht="15" customHeight="1">
      <c r="A69" s="288" t="s">
        <v>164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</row>
    <row r="70" spans="1:41" s="42" customFormat="1" ht="15" customHeight="1">
      <c r="A70" s="288" t="s">
        <v>210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</row>
    <row r="71" spans="1:41" s="42" customFormat="1" ht="15" customHeight="1">
      <c r="A71" s="288" t="s">
        <v>211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</row>
    <row r="72" spans="1:41" s="42" customFormat="1" ht="15" customHeight="1">
      <c r="A72" s="288" t="s">
        <v>212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</row>
    <row r="73" spans="1:41" s="42" customFormat="1" ht="15" customHeight="1">
      <c r="A73" s="288" t="s">
        <v>213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</row>
    <row r="74" spans="1:41" s="42" customFormat="1" ht="15" customHeight="1">
      <c r="A74" s="288" t="s">
        <v>214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</row>
    <row r="75" spans="1:41" s="42" customFormat="1" ht="15" customHeight="1">
      <c r="A75" s="288" t="s">
        <v>215</v>
      </c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  <c r="AK75" s="288"/>
    </row>
    <row r="76" spans="1:41" s="42" customFormat="1" ht="15" customHeight="1">
      <c r="A76" s="288" t="s">
        <v>216</v>
      </c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</row>
    <row r="77" spans="1:41" s="42" customFormat="1" ht="15" customHeight="1">
      <c r="A77" s="288" t="s">
        <v>217</v>
      </c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  <c r="AE77" s="288"/>
      <c r="AF77" s="288"/>
      <c r="AG77" s="288"/>
      <c r="AH77" s="288"/>
      <c r="AI77" s="288"/>
      <c r="AJ77" s="288"/>
      <c r="AK77" s="288"/>
    </row>
    <row r="78" spans="1:41" s="42" customFormat="1" ht="15" customHeight="1">
      <c r="A78" s="288" t="s">
        <v>230</v>
      </c>
      <c r="B78" s="288"/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8"/>
      <c r="T78" s="288"/>
      <c r="U78" s="288"/>
      <c r="V78" s="288"/>
      <c r="W78" s="288"/>
      <c r="X78" s="288"/>
      <c r="Y78" s="288"/>
      <c r="Z78" s="288"/>
      <c r="AA78" s="288"/>
      <c r="AB78" s="288"/>
      <c r="AC78" s="288"/>
      <c r="AD78" s="288"/>
      <c r="AE78" s="288"/>
      <c r="AF78" s="288"/>
      <c r="AG78" s="288"/>
      <c r="AH78" s="288"/>
      <c r="AI78" s="288"/>
      <c r="AJ78" s="288"/>
      <c r="AK78" s="288"/>
    </row>
    <row r="79" spans="1:41" s="42" customFormat="1" ht="15">
      <c r="A79" s="147"/>
      <c r="B79" s="287"/>
      <c r="C79" s="287"/>
      <c r="D79" s="287"/>
      <c r="E79" s="287"/>
      <c r="F79" s="287"/>
      <c r="G79" s="287"/>
      <c r="H79" s="287"/>
      <c r="I79" s="287"/>
      <c r="J79" s="287"/>
      <c r="K79" s="287"/>
      <c r="L79" s="287"/>
      <c r="M79" s="287"/>
      <c r="N79" s="287"/>
      <c r="O79" s="287"/>
      <c r="P79" s="287"/>
      <c r="Q79" s="287"/>
      <c r="R79" s="287"/>
      <c r="S79" s="287"/>
      <c r="T79" s="287"/>
      <c r="U79" s="287"/>
      <c r="V79" s="287"/>
      <c r="W79" s="287"/>
      <c r="X79" s="287"/>
      <c r="Y79" s="287"/>
      <c r="Z79" s="287"/>
      <c r="AA79" s="287"/>
      <c r="AB79" s="287"/>
      <c r="AC79" s="287"/>
      <c r="AD79" s="287"/>
      <c r="AE79" s="287"/>
      <c r="AF79" s="287"/>
      <c r="AG79" s="287"/>
      <c r="AH79" s="287"/>
      <c r="AI79" s="287"/>
      <c r="AJ79" s="287"/>
      <c r="AK79" s="287"/>
    </row>
    <row r="80" spans="1:41" s="42" customFormat="1" ht="15">
      <c r="A80" s="147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8"/>
      <c r="T80" s="288"/>
      <c r="U80" s="288"/>
      <c r="V80" s="288"/>
      <c r="W80" s="288"/>
      <c r="X80" s="288"/>
      <c r="Y80" s="288"/>
      <c r="Z80" s="288"/>
      <c r="AA80" s="288"/>
      <c r="AB80" s="288"/>
      <c r="AC80" s="288"/>
      <c r="AD80" s="288"/>
      <c r="AE80" s="288"/>
      <c r="AF80" s="288"/>
      <c r="AG80" s="288"/>
      <c r="AH80" s="288"/>
      <c r="AI80" s="288"/>
      <c r="AJ80" s="288"/>
      <c r="AK80" s="288"/>
    </row>
  </sheetData>
  <mergeCells count="108">
    <mergeCell ref="A76:AK76"/>
    <mergeCell ref="A77:AK77"/>
    <mergeCell ref="A78:AK78"/>
    <mergeCell ref="B79:AK79"/>
    <mergeCell ref="B80:AK80"/>
    <mergeCell ref="A70:AK70"/>
    <mergeCell ref="A71:AK71"/>
    <mergeCell ref="A72:AK72"/>
    <mergeCell ref="A73:AK73"/>
    <mergeCell ref="A74:AK74"/>
    <mergeCell ref="A75:AK75"/>
    <mergeCell ref="B64:D64"/>
    <mergeCell ref="B65:D65"/>
    <mergeCell ref="B66:D66"/>
    <mergeCell ref="B67:D67"/>
    <mergeCell ref="A68:AK68"/>
    <mergeCell ref="A69:AK69"/>
    <mergeCell ref="B58:D58"/>
    <mergeCell ref="B59:D59"/>
    <mergeCell ref="B60:D60"/>
    <mergeCell ref="B61:D61"/>
    <mergeCell ref="B62:D62"/>
    <mergeCell ref="B63:D63"/>
    <mergeCell ref="B50:C50"/>
    <mergeCell ref="AK50:AO50"/>
    <mergeCell ref="B51:D51"/>
    <mergeCell ref="B52:C52"/>
    <mergeCell ref="D52:AO52"/>
    <mergeCell ref="B53:C53"/>
    <mergeCell ref="E53:E54"/>
    <mergeCell ref="B46:D46"/>
    <mergeCell ref="B47:C47"/>
    <mergeCell ref="D47:AO47"/>
    <mergeCell ref="B48:C48"/>
    <mergeCell ref="AK48:AO48"/>
    <mergeCell ref="B49:C49"/>
    <mergeCell ref="AK49:AO49"/>
    <mergeCell ref="B43:C43"/>
    <mergeCell ref="AK43:AO43"/>
    <mergeCell ref="B44:C44"/>
    <mergeCell ref="AK44:AO44"/>
    <mergeCell ref="B45:C45"/>
    <mergeCell ref="AK45:AO45"/>
    <mergeCell ref="C39:D39"/>
    <mergeCell ref="AK39:AO39"/>
    <mergeCell ref="B40:D40"/>
    <mergeCell ref="B41:C41"/>
    <mergeCell ref="D41:AO41"/>
    <mergeCell ref="B42:C42"/>
    <mergeCell ref="AK42:AO42"/>
    <mergeCell ref="B35:D35"/>
    <mergeCell ref="C36:AO36"/>
    <mergeCell ref="C37:D37"/>
    <mergeCell ref="AK37:AO37"/>
    <mergeCell ref="C38:D38"/>
    <mergeCell ref="AK38:AO38"/>
    <mergeCell ref="B31:D31"/>
    <mergeCell ref="C32:AO32"/>
    <mergeCell ref="C33:D33"/>
    <mergeCell ref="AK33:AO33"/>
    <mergeCell ref="C34:D34"/>
    <mergeCell ref="AK34:AO34"/>
    <mergeCell ref="B28:C28"/>
    <mergeCell ref="AK28:AO28"/>
    <mergeCell ref="B29:C29"/>
    <mergeCell ref="AK29:AO29"/>
    <mergeCell ref="B30:C30"/>
    <mergeCell ref="AK30:AO30"/>
    <mergeCell ref="B25:C25"/>
    <mergeCell ref="D25:AO25"/>
    <mergeCell ref="B26:C26"/>
    <mergeCell ref="AK26:AO26"/>
    <mergeCell ref="B27:C27"/>
    <mergeCell ref="AK27:AO27"/>
    <mergeCell ref="B19:C19"/>
    <mergeCell ref="B20:D20"/>
    <mergeCell ref="B21:D21"/>
    <mergeCell ref="B22:D22"/>
    <mergeCell ref="B23:D23"/>
    <mergeCell ref="B24:D24"/>
    <mergeCell ref="B12:C12"/>
    <mergeCell ref="B13:C13"/>
    <mergeCell ref="B14:C14"/>
    <mergeCell ref="B15:C15"/>
    <mergeCell ref="B16:C16"/>
    <mergeCell ref="B17:C17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  <mergeCell ref="AK6:AO6"/>
    <mergeCell ref="B8:C8"/>
  </mergeCells>
  <hyperlinks>
    <hyperlink ref="B20" location="Par483" display="Par483"/>
    <hyperlink ref="B31" location="Par534" display="Par534"/>
    <hyperlink ref="B35" location="Par534" display="Par534"/>
    <hyperlink ref="B40" location="Par642" display="Par642"/>
    <hyperlink ref="B46" location="Par722" display="Par722"/>
    <hyperlink ref="B51" location="Par767" display="Par767"/>
    <hyperlink ref="B58" location="Par534" display="Par534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73"/>
  <sheetViews>
    <sheetView zoomScale="90" zoomScaleNormal="90" workbookViewId="0">
      <pane ySplit="8" topLeftCell="A53" activePane="bottomLeft" state="frozen"/>
      <selection pane="bottomLeft" activeCell="A60" sqref="A60:AJ60"/>
    </sheetView>
  </sheetViews>
  <sheetFormatPr defaultRowHeight="48.75" customHeight="1"/>
  <cols>
    <col min="1" max="1" width="6.28515625" style="39" customWidth="1"/>
    <col min="2" max="2" width="3.140625" style="39" hidden="1" customWidth="1"/>
    <col min="3" max="3" width="30" style="39" customWidth="1"/>
    <col min="4" max="4" width="13.85546875" style="39" customWidth="1"/>
    <col min="5" max="5" width="9.5703125" style="39" customWidth="1"/>
    <col min="6" max="6" width="8.42578125" style="39" customWidth="1"/>
    <col min="7" max="7" width="8.5703125" style="39" customWidth="1"/>
    <col min="8" max="9" width="4.85546875" style="39" customWidth="1"/>
    <col min="10" max="10" width="4.28515625" style="39" customWidth="1"/>
    <col min="11" max="11" width="8" style="39" customWidth="1"/>
    <col min="12" max="12" width="7.5703125" style="39" customWidth="1"/>
    <col min="13" max="15" width="4" style="39" customWidth="1"/>
    <col min="16" max="16" width="8" style="39" customWidth="1"/>
    <col min="17" max="17" width="7.7109375" style="39" customWidth="1"/>
    <col min="18" max="18" width="3.85546875" style="39" customWidth="1"/>
    <col min="19" max="20" width="4" style="39" customWidth="1"/>
    <col min="21" max="21" width="7.7109375" style="39" customWidth="1"/>
    <col min="22" max="22" width="8" style="39" customWidth="1"/>
    <col min="23" max="23" width="4" style="39" customWidth="1"/>
    <col min="24" max="25" width="3.85546875" style="39" customWidth="1"/>
    <col min="26" max="26" width="8.140625" style="39" customWidth="1"/>
    <col min="27" max="27" width="7.85546875" style="39" customWidth="1"/>
    <col min="28" max="28" width="3.85546875" style="39" customWidth="1"/>
    <col min="29" max="29" width="4" style="39" customWidth="1"/>
    <col min="30" max="30" width="3.85546875" style="39" customWidth="1"/>
    <col min="31" max="31" width="7.7109375" style="39" customWidth="1"/>
    <col min="32" max="32" width="8.140625" style="39" customWidth="1"/>
    <col min="33" max="35" width="3.85546875" style="39" customWidth="1"/>
    <col min="36" max="36" width="8.42578125" style="39" customWidth="1"/>
    <col min="37" max="37" width="8.28515625" style="42" customWidth="1"/>
    <col min="38" max="40" width="3.85546875" style="42" customWidth="1"/>
    <col min="41" max="16384" width="9.140625" style="39"/>
  </cols>
  <sheetData>
    <row r="1" spans="1:40" ht="31.5" customHeight="1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V1" s="41"/>
      <c r="W1" s="41"/>
      <c r="X1" s="41"/>
      <c r="Y1" s="41"/>
      <c r="Z1" s="41"/>
      <c r="AA1" s="315" t="s">
        <v>108</v>
      </c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</row>
    <row r="2" spans="1:40" ht="51" customHeight="1">
      <c r="V2" s="41"/>
      <c r="W2" s="41"/>
      <c r="X2" s="41"/>
      <c r="Y2" s="41"/>
      <c r="Z2" s="41"/>
      <c r="AA2" s="315" t="s">
        <v>145</v>
      </c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</row>
    <row r="3" spans="1:40" ht="14.25" customHeight="1"/>
    <row r="4" spans="1:40" ht="18.75" customHeight="1">
      <c r="A4" s="316" t="s">
        <v>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</row>
    <row r="5" spans="1:40" ht="13.5" customHeight="1">
      <c r="A5" s="313" t="s">
        <v>87</v>
      </c>
      <c r="B5" s="313"/>
      <c r="C5" s="313" t="s">
        <v>125</v>
      </c>
      <c r="D5" s="313" t="s">
        <v>93</v>
      </c>
      <c r="E5" s="313" t="s">
        <v>99</v>
      </c>
      <c r="F5" s="313" t="s">
        <v>126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</row>
    <row r="6" spans="1:40" ht="15.75" customHeight="1">
      <c r="A6" s="313"/>
      <c r="B6" s="313"/>
      <c r="C6" s="313"/>
      <c r="D6" s="313"/>
      <c r="E6" s="313"/>
      <c r="F6" s="313" t="s">
        <v>102</v>
      </c>
      <c r="G6" s="313"/>
      <c r="H6" s="313"/>
      <c r="I6" s="313"/>
      <c r="J6" s="313"/>
      <c r="K6" s="313" t="s">
        <v>110</v>
      </c>
      <c r="L6" s="313"/>
      <c r="M6" s="313"/>
      <c r="N6" s="313"/>
      <c r="O6" s="313"/>
      <c r="P6" s="313" t="s">
        <v>111</v>
      </c>
      <c r="Q6" s="313"/>
      <c r="R6" s="313"/>
      <c r="S6" s="313"/>
      <c r="T6" s="313"/>
      <c r="U6" s="313" t="s">
        <v>112</v>
      </c>
      <c r="V6" s="313"/>
      <c r="W6" s="313"/>
      <c r="X6" s="313"/>
      <c r="Y6" s="313"/>
      <c r="Z6" s="313" t="s">
        <v>113</v>
      </c>
      <c r="AA6" s="313"/>
      <c r="AB6" s="313"/>
      <c r="AC6" s="313"/>
      <c r="AD6" s="313"/>
      <c r="AE6" s="313" t="s">
        <v>114</v>
      </c>
      <c r="AF6" s="313"/>
      <c r="AG6" s="313"/>
      <c r="AH6" s="313"/>
      <c r="AI6" s="313"/>
      <c r="AJ6" s="313" t="s">
        <v>1</v>
      </c>
      <c r="AK6" s="313"/>
      <c r="AL6" s="313"/>
      <c r="AM6" s="313"/>
      <c r="AN6" s="313"/>
    </row>
    <row r="7" spans="1:40" ht="68.25" customHeight="1">
      <c r="A7" s="313"/>
      <c r="B7" s="313"/>
      <c r="C7" s="313"/>
      <c r="D7" s="313"/>
      <c r="E7" s="313"/>
      <c r="F7" s="20" t="s">
        <v>100</v>
      </c>
      <c r="G7" s="18" t="s">
        <v>127</v>
      </c>
      <c r="H7" s="18" t="s">
        <v>128</v>
      </c>
      <c r="I7" s="18" t="s">
        <v>129</v>
      </c>
      <c r="J7" s="20" t="s">
        <v>101</v>
      </c>
      <c r="K7" s="20" t="s">
        <v>100</v>
      </c>
      <c r="L7" s="18" t="s">
        <v>127</v>
      </c>
      <c r="M7" s="18" t="s">
        <v>128</v>
      </c>
      <c r="N7" s="18" t="s">
        <v>129</v>
      </c>
      <c r="O7" s="20" t="s">
        <v>101</v>
      </c>
      <c r="P7" s="20" t="s">
        <v>100</v>
      </c>
      <c r="Q7" s="18" t="s">
        <v>127</v>
      </c>
      <c r="R7" s="18" t="s">
        <v>128</v>
      </c>
      <c r="S7" s="18" t="s">
        <v>129</v>
      </c>
      <c r="T7" s="20" t="s">
        <v>101</v>
      </c>
      <c r="U7" s="20" t="s">
        <v>100</v>
      </c>
      <c r="V7" s="18" t="s">
        <v>127</v>
      </c>
      <c r="W7" s="18" t="s">
        <v>128</v>
      </c>
      <c r="X7" s="18" t="s">
        <v>129</v>
      </c>
      <c r="Y7" s="20" t="s">
        <v>101</v>
      </c>
      <c r="Z7" s="20" t="s">
        <v>100</v>
      </c>
      <c r="AA7" s="18" t="s">
        <v>127</v>
      </c>
      <c r="AB7" s="18" t="s">
        <v>128</v>
      </c>
      <c r="AC7" s="18" t="s">
        <v>129</v>
      </c>
      <c r="AD7" s="20" t="s">
        <v>101</v>
      </c>
      <c r="AE7" s="20" t="s">
        <v>100</v>
      </c>
      <c r="AF7" s="18" t="s">
        <v>127</v>
      </c>
      <c r="AG7" s="18" t="s">
        <v>128</v>
      </c>
      <c r="AH7" s="18" t="s">
        <v>129</v>
      </c>
      <c r="AI7" s="20" t="s">
        <v>101</v>
      </c>
      <c r="AJ7" s="20" t="s">
        <v>100</v>
      </c>
      <c r="AK7" s="18" t="s">
        <v>127</v>
      </c>
      <c r="AL7" s="18" t="s">
        <v>128</v>
      </c>
      <c r="AM7" s="18" t="s">
        <v>129</v>
      </c>
      <c r="AN7" s="20" t="s">
        <v>101</v>
      </c>
    </row>
    <row r="8" spans="1:40" ht="12.75" customHeight="1">
      <c r="A8" s="314">
        <v>1</v>
      </c>
      <c r="B8" s="312"/>
      <c r="C8" s="53">
        <v>2</v>
      </c>
      <c r="D8" s="53">
        <v>3</v>
      </c>
      <c r="E8" s="53">
        <v>4</v>
      </c>
      <c r="F8" s="53">
        <v>5</v>
      </c>
      <c r="G8" s="53">
        <v>6</v>
      </c>
      <c r="H8" s="53">
        <v>7</v>
      </c>
      <c r="I8" s="53">
        <v>8</v>
      </c>
      <c r="J8" s="53">
        <v>9</v>
      </c>
      <c r="K8" s="53">
        <v>10</v>
      </c>
      <c r="L8" s="53">
        <v>11</v>
      </c>
      <c r="M8" s="53">
        <v>12</v>
      </c>
      <c r="N8" s="53">
        <v>13</v>
      </c>
      <c r="O8" s="53">
        <v>14</v>
      </c>
      <c r="P8" s="53">
        <v>15</v>
      </c>
      <c r="Q8" s="53">
        <v>16</v>
      </c>
      <c r="R8" s="53">
        <v>17</v>
      </c>
      <c r="S8" s="53">
        <v>18</v>
      </c>
      <c r="T8" s="53">
        <v>19</v>
      </c>
      <c r="U8" s="53">
        <v>20</v>
      </c>
      <c r="V8" s="53">
        <v>21</v>
      </c>
      <c r="W8" s="53">
        <v>22</v>
      </c>
      <c r="X8" s="53">
        <v>23</v>
      </c>
      <c r="Y8" s="53">
        <v>24</v>
      </c>
      <c r="Z8" s="53">
        <v>25</v>
      </c>
      <c r="AA8" s="53">
        <v>26</v>
      </c>
      <c r="AB8" s="53">
        <v>27</v>
      </c>
      <c r="AC8" s="53">
        <v>28</v>
      </c>
      <c r="AD8" s="53">
        <v>29</v>
      </c>
      <c r="AE8" s="53">
        <v>30</v>
      </c>
      <c r="AF8" s="53">
        <v>31</v>
      </c>
      <c r="AG8" s="53">
        <v>32</v>
      </c>
      <c r="AH8" s="53">
        <v>33</v>
      </c>
      <c r="AI8" s="53">
        <v>34</v>
      </c>
      <c r="AJ8" s="53">
        <v>35</v>
      </c>
      <c r="AK8" s="43">
        <v>36</v>
      </c>
      <c r="AL8" s="43">
        <v>37</v>
      </c>
      <c r="AM8" s="43">
        <v>38</v>
      </c>
      <c r="AN8" s="43">
        <v>39</v>
      </c>
    </row>
    <row r="9" spans="1:40" ht="14.25" customHeight="1">
      <c r="A9" s="305" t="s">
        <v>2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7"/>
    </row>
    <row r="10" spans="1:40" ht="15.75" customHeight="1">
      <c r="A10" s="294" t="s">
        <v>3</v>
      </c>
      <c r="B10" s="312"/>
      <c r="C10" s="305" t="s">
        <v>4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7"/>
    </row>
    <row r="11" spans="1:40" ht="116.25" customHeight="1">
      <c r="A11" s="289" t="s">
        <v>5</v>
      </c>
      <c r="B11" s="312"/>
      <c r="C11" s="63" t="s">
        <v>109</v>
      </c>
      <c r="D11" s="63" t="s">
        <v>134</v>
      </c>
      <c r="E11" s="59" t="s">
        <v>132</v>
      </c>
      <c r="F11" s="44">
        <f>G11+H11+I11+J11</f>
        <v>1000</v>
      </c>
      <c r="G11" s="44">
        <v>1000</v>
      </c>
      <c r="H11" s="44">
        <v>0</v>
      </c>
      <c r="I11" s="44">
        <v>0</v>
      </c>
      <c r="J11" s="44">
        <v>0</v>
      </c>
      <c r="K11" s="44">
        <f>L11+M11+N11+O11</f>
        <v>0</v>
      </c>
      <c r="L11" s="44">
        <v>0</v>
      </c>
      <c r="M11" s="44">
        <v>0</v>
      </c>
      <c r="N11" s="44">
        <v>0</v>
      </c>
      <c r="O11" s="44">
        <v>0</v>
      </c>
      <c r="P11" s="44">
        <f>Q11+R11+S11+T11</f>
        <v>0</v>
      </c>
      <c r="Q11" s="44">
        <v>0</v>
      </c>
      <c r="R11" s="44">
        <v>0</v>
      </c>
      <c r="S11" s="44">
        <v>0</v>
      </c>
      <c r="T11" s="44">
        <v>0</v>
      </c>
      <c r="U11" s="44">
        <f>V11+W11+X11+Y11</f>
        <v>0</v>
      </c>
      <c r="V11" s="44">
        <v>0</v>
      </c>
      <c r="W11" s="44">
        <v>0</v>
      </c>
      <c r="X11" s="44">
        <v>0</v>
      </c>
      <c r="Y11" s="44">
        <v>0</v>
      </c>
      <c r="Z11" s="44">
        <f>AA11+AB11+AC11+AD11</f>
        <v>1000</v>
      </c>
      <c r="AA11" s="44">
        <v>1000</v>
      </c>
      <c r="AB11" s="44">
        <v>0</v>
      </c>
      <c r="AC11" s="44">
        <v>0</v>
      </c>
      <c r="AD11" s="44">
        <v>0</v>
      </c>
      <c r="AE11" s="44">
        <f>AF11+AG11+AH11+AI11</f>
        <v>1000</v>
      </c>
      <c r="AF11" s="44">
        <v>1000</v>
      </c>
      <c r="AG11" s="44">
        <v>0</v>
      </c>
      <c r="AH11" s="44">
        <v>0</v>
      </c>
      <c r="AI11" s="44">
        <v>0</v>
      </c>
      <c r="AJ11" s="44">
        <f>AK11+AL11+AM11+AN11</f>
        <v>3000</v>
      </c>
      <c r="AK11" s="44">
        <f t="shared" ref="AK11:AN14" si="0">G11+L11+Q11+V11+AA11+AF11</f>
        <v>3000</v>
      </c>
      <c r="AL11" s="44">
        <f t="shared" si="0"/>
        <v>0</v>
      </c>
      <c r="AM11" s="44">
        <f t="shared" si="0"/>
        <v>0</v>
      </c>
      <c r="AN11" s="44">
        <f t="shared" si="0"/>
        <v>0</v>
      </c>
    </row>
    <row r="12" spans="1:40" ht="104.25" customHeight="1">
      <c r="A12" s="289" t="s">
        <v>7</v>
      </c>
      <c r="B12" s="312"/>
      <c r="C12" s="59" t="s">
        <v>8</v>
      </c>
      <c r="D12" s="63" t="s">
        <v>9</v>
      </c>
      <c r="E12" s="59" t="s">
        <v>107</v>
      </c>
      <c r="F12" s="44">
        <f>G12+H12+I12+J12</f>
        <v>650</v>
      </c>
      <c r="G12" s="44">
        <v>650</v>
      </c>
      <c r="H12" s="44">
        <v>0</v>
      </c>
      <c r="I12" s="44">
        <v>0</v>
      </c>
      <c r="J12" s="44">
        <v>0</v>
      </c>
      <c r="K12" s="44">
        <f>L12+M12+N12+O12</f>
        <v>325</v>
      </c>
      <c r="L12" s="44">
        <v>325</v>
      </c>
      <c r="M12" s="44">
        <v>0</v>
      </c>
      <c r="N12" s="44">
        <v>0</v>
      </c>
      <c r="O12" s="44">
        <v>0</v>
      </c>
      <c r="P12" s="44">
        <f>Q12+R12+S12+T12</f>
        <v>0</v>
      </c>
      <c r="Q12" s="44">
        <v>0</v>
      </c>
      <c r="R12" s="44">
        <v>0</v>
      </c>
      <c r="S12" s="44">
        <v>0</v>
      </c>
      <c r="T12" s="44">
        <v>0</v>
      </c>
      <c r="U12" s="44">
        <f>V12+W12+X12+Y12</f>
        <v>0</v>
      </c>
      <c r="V12" s="44">
        <v>0</v>
      </c>
      <c r="W12" s="44">
        <v>0</v>
      </c>
      <c r="X12" s="44">
        <v>0</v>
      </c>
      <c r="Y12" s="44">
        <v>0</v>
      </c>
      <c r="Z12" s="44">
        <f>AA12+AB12+AC12+AD12</f>
        <v>650</v>
      </c>
      <c r="AA12" s="44">
        <v>650</v>
      </c>
      <c r="AB12" s="44">
        <v>0</v>
      </c>
      <c r="AC12" s="44">
        <v>0</v>
      </c>
      <c r="AD12" s="44">
        <v>0</v>
      </c>
      <c r="AE12" s="44">
        <f>AF12+AG12+AH12+AI12</f>
        <v>650</v>
      </c>
      <c r="AF12" s="44">
        <v>650</v>
      </c>
      <c r="AG12" s="44">
        <v>0</v>
      </c>
      <c r="AH12" s="44">
        <v>0</v>
      </c>
      <c r="AI12" s="44">
        <v>0</v>
      </c>
      <c r="AJ12" s="44">
        <f>AK12+AL12+AM12+AN12</f>
        <v>2275</v>
      </c>
      <c r="AK12" s="44">
        <f t="shared" si="0"/>
        <v>2275</v>
      </c>
      <c r="AL12" s="44">
        <f t="shared" si="0"/>
        <v>0</v>
      </c>
      <c r="AM12" s="44">
        <f t="shared" si="0"/>
        <v>0</v>
      </c>
      <c r="AN12" s="44">
        <f t="shared" si="0"/>
        <v>0</v>
      </c>
    </row>
    <row r="13" spans="1:40" ht="86.25" customHeight="1">
      <c r="A13" s="289" t="s">
        <v>10</v>
      </c>
      <c r="B13" s="312"/>
      <c r="C13" s="63" t="s">
        <v>11</v>
      </c>
      <c r="D13" s="63" t="s">
        <v>12</v>
      </c>
      <c r="E13" s="59" t="s">
        <v>133</v>
      </c>
      <c r="F13" s="44">
        <f>G13+H13+I13+J13</f>
        <v>0</v>
      </c>
      <c r="G13" s="44">
        <v>0</v>
      </c>
      <c r="H13" s="44">
        <v>0</v>
      </c>
      <c r="I13" s="44">
        <v>0</v>
      </c>
      <c r="J13" s="44">
        <v>0</v>
      </c>
      <c r="K13" s="44">
        <f>L13+M13+N13+O13</f>
        <v>0</v>
      </c>
      <c r="L13" s="44">
        <v>0</v>
      </c>
      <c r="M13" s="44">
        <v>0</v>
      </c>
      <c r="N13" s="44">
        <v>0</v>
      </c>
      <c r="O13" s="44">
        <v>0</v>
      </c>
      <c r="P13" s="44">
        <f>Q13+R13+S13+T13</f>
        <v>0</v>
      </c>
      <c r="Q13" s="44">
        <v>0</v>
      </c>
      <c r="R13" s="44">
        <v>0</v>
      </c>
      <c r="S13" s="44">
        <v>0</v>
      </c>
      <c r="T13" s="44">
        <v>0</v>
      </c>
      <c r="U13" s="44">
        <f>V13+W13+X13+Y13</f>
        <v>0</v>
      </c>
      <c r="V13" s="44">
        <v>0</v>
      </c>
      <c r="W13" s="44">
        <v>0</v>
      </c>
      <c r="X13" s="44">
        <v>0</v>
      </c>
      <c r="Y13" s="44">
        <v>0</v>
      </c>
      <c r="Z13" s="44">
        <f>AA13+AB13+AC13+AD13</f>
        <v>1500</v>
      </c>
      <c r="AA13" s="44">
        <v>1500</v>
      </c>
      <c r="AB13" s="44">
        <v>0</v>
      </c>
      <c r="AC13" s="44">
        <v>0</v>
      </c>
      <c r="AD13" s="44">
        <v>0</v>
      </c>
      <c r="AE13" s="44">
        <f>AF13+AG13+AH13+AI13</f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f>AK13+AL13+AM13+AN13</f>
        <v>1500</v>
      </c>
      <c r="AK13" s="44">
        <f t="shared" si="0"/>
        <v>1500</v>
      </c>
      <c r="AL13" s="44">
        <f t="shared" si="0"/>
        <v>0</v>
      </c>
      <c r="AM13" s="44">
        <f t="shared" si="0"/>
        <v>0</v>
      </c>
      <c r="AN13" s="44">
        <f t="shared" si="0"/>
        <v>0</v>
      </c>
    </row>
    <row r="14" spans="1:40" ht="123.75" customHeight="1">
      <c r="A14" s="289" t="s">
        <v>13</v>
      </c>
      <c r="B14" s="312"/>
      <c r="C14" s="63" t="s">
        <v>14</v>
      </c>
      <c r="D14" s="63" t="s">
        <v>15</v>
      </c>
      <c r="E14" s="59" t="s">
        <v>89</v>
      </c>
      <c r="F14" s="44">
        <f>G14+H14+I14+J14</f>
        <v>1000</v>
      </c>
      <c r="G14" s="44">
        <v>1000</v>
      </c>
      <c r="H14" s="44">
        <v>0</v>
      </c>
      <c r="I14" s="44">
        <v>0</v>
      </c>
      <c r="J14" s="44">
        <v>0</v>
      </c>
      <c r="K14" s="44">
        <f>L14+M14+N14+O14</f>
        <v>1000</v>
      </c>
      <c r="L14" s="44">
        <v>1000</v>
      </c>
      <c r="M14" s="44">
        <v>0</v>
      </c>
      <c r="N14" s="44">
        <v>0</v>
      </c>
      <c r="O14" s="44">
        <v>0</v>
      </c>
      <c r="P14" s="44">
        <f>Q14+R14+S14+T14</f>
        <v>975</v>
      </c>
      <c r="Q14" s="44">
        <v>975</v>
      </c>
      <c r="R14" s="44">
        <v>0</v>
      </c>
      <c r="S14" s="44">
        <v>0</v>
      </c>
      <c r="T14" s="44">
        <v>0</v>
      </c>
      <c r="U14" s="44">
        <f>V14+W14+X14+Y14</f>
        <v>990</v>
      </c>
      <c r="V14" s="44">
        <v>990</v>
      </c>
      <c r="W14" s="44">
        <v>0</v>
      </c>
      <c r="X14" s="44">
        <v>0</v>
      </c>
      <c r="Y14" s="44">
        <v>0</v>
      </c>
      <c r="Z14" s="44">
        <f>AA14+AB14+AC14+AD14</f>
        <v>1000</v>
      </c>
      <c r="AA14" s="44">
        <v>1000</v>
      </c>
      <c r="AB14" s="44">
        <v>0</v>
      </c>
      <c r="AC14" s="44">
        <v>0</v>
      </c>
      <c r="AD14" s="44">
        <v>0</v>
      </c>
      <c r="AE14" s="44">
        <f>AF14+AG14+AH14+AI14</f>
        <v>1000</v>
      </c>
      <c r="AF14" s="44">
        <v>1000</v>
      </c>
      <c r="AG14" s="44">
        <v>0</v>
      </c>
      <c r="AH14" s="44">
        <v>0</v>
      </c>
      <c r="AI14" s="44">
        <v>0</v>
      </c>
      <c r="AJ14" s="44">
        <f>AK14+AL14+AM14+AN14</f>
        <v>5965</v>
      </c>
      <c r="AK14" s="44">
        <f t="shared" si="0"/>
        <v>5965</v>
      </c>
      <c r="AL14" s="44">
        <f t="shared" si="0"/>
        <v>0</v>
      </c>
      <c r="AM14" s="44">
        <f t="shared" si="0"/>
        <v>0</v>
      </c>
      <c r="AN14" s="44">
        <f t="shared" si="0"/>
        <v>0</v>
      </c>
    </row>
    <row r="15" spans="1:40" ht="19.5" customHeight="1">
      <c r="A15" s="290" t="s">
        <v>16</v>
      </c>
      <c r="B15" s="312"/>
      <c r="C15" s="312"/>
      <c r="D15" s="66"/>
      <c r="E15" s="59"/>
      <c r="F15" s="45">
        <f t="shared" ref="F15:AI15" si="1">SUM(F11:F14)</f>
        <v>2650</v>
      </c>
      <c r="G15" s="45">
        <f t="shared" si="1"/>
        <v>2650</v>
      </c>
      <c r="H15" s="45">
        <f t="shared" si="1"/>
        <v>0</v>
      </c>
      <c r="I15" s="45">
        <f t="shared" si="1"/>
        <v>0</v>
      </c>
      <c r="J15" s="45">
        <f t="shared" si="1"/>
        <v>0</v>
      </c>
      <c r="K15" s="45">
        <f t="shared" si="1"/>
        <v>1325</v>
      </c>
      <c r="L15" s="45">
        <f t="shared" si="1"/>
        <v>1325</v>
      </c>
      <c r="M15" s="45">
        <f t="shared" si="1"/>
        <v>0</v>
      </c>
      <c r="N15" s="45">
        <f t="shared" si="1"/>
        <v>0</v>
      </c>
      <c r="O15" s="45">
        <f t="shared" si="1"/>
        <v>0</v>
      </c>
      <c r="P15" s="45">
        <f t="shared" si="1"/>
        <v>975</v>
      </c>
      <c r="Q15" s="45">
        <f t="shared" si="1"/>
        <v>975</v>
      </c>
      <c r="R15" s="45">
        <f t="shared" si="1"/>
        <v>0</v>
      </c>
      <c r="S15" s="45">
        <f t="shared" si="1"/>
        <v>0</v>
      </c>
      <c r="T15" s="45">
        <f t="shared" si="1"/>
        <v>0</v>
      </c>
      <c r="U15" s="45">
        <f t="shared" si="1"/>
        <v>990</v>
      </c>
      <c r="V15" s="45">
        <f t="shared" si="1"/>
        <v>990</v>
      </c>
      <c r="W15" s="45">
        <f t="shared" si="1"/>
        <v>0</v>
      </c>
      <c r="X15" s="45">
        <f t="shared" si="1"/>
        <v>0</v>
      </c>
      <c r="Y15" s="45">
        <f t="shared" si="1"/>
        <v>0</v>
      </c>
      <c r="Z15" s="45">
        <f>SUM(Z11:Z14)</f>
        <v>4150</v>
      </c>
      <c r="AA15" s="45">
        <f>SUM(AA11:AA14)</f>
        <v>4150</v>
      </c>
      <c r="AB15" s="45">
        <f>SUM(AB11:AB14)</f>
        <v>0</v>
      </c>
      <c r="AC15" s="45">
        <f>SUM(AC11:AC14)</f>
        <v>0</v>
      </c>
      <c r="AD15" s="45">
        <f>SUM(AD11:AD14)</f>
        <v>0</v>
      </c>
      <c r="AE15" s="45">
        <f t="shared" si="1"/>
        <v>2650</v>
      </c>
      <c r="AF15" s="45">
        <f t="shared" si="1"/>
        <v>2650</v>
      </c>
      <c r="AG15" s="45">
        <f t="shared" si="1"/>
        <v>0</v>
      </c>
      <c r="AH15" s="45">
        <f t="shared" si="1"/>
        <v>0</v>
      </c>
      <c r="AI15" s="45">
        <f t="shared" si="1"/>
        <v>0</v>
      </c>
      <c r="AJ15" s="45">
        <f>SUM(AJ11:AJ14)</f>
        <v>12740</v>
      </c>
      <c r="AK15" s="45">
        <f>SUM(AK11:AK14)</f>
        <v>12740</v>
      </c>
      <c r="AL15" s="45">
        <f>SUM(AL11:AL14)</f>
        <v>0</v>
      </c>
      <c r="AM15" s="45">
        <f>SUM(AM11:AM14)</f>
        <v>0</v>
      </c>
      <c r="AN15" s="45">
        <f>SUM(AN11:AN14)</f>
        <v>0</v>
      </c>
    </row>
    <row r="16" spans="1:40" ht="24.75" customHeight="1">
      <c r="A16" s="292" t="s">
        <v>115</v>
      </c>
      <c r="B16" s="312"/>
      <c r="C16" s="312"/>
      <c r="D16" s="66"/>
      <c r="E16" s="59"/>
      <c r="F16" s="44">
        <f>F11</f>
        <v>1000</v>
      </c>
      <c r="G16" s="44">
        <f t="shared" ref="G16:AI19" si="2">G11</f>
        <v>1000</v>
      </c>
      <c r="H16" s="44">
        <f t="shared" si="2"/>
        <v>0</v>
      </c>
      <c r="I16" s="44">
        <f t="shared" si="2"/>
        <v>0</v>
      </c>
      <c r="J16" s="44">
        <f t="shared" si="2"/>
        <v>0</v>
      </c>
      <c r="K16" s="44">
        <f t="shared" si="2"/>
        <v>0</v>
      </c>
      <c r="L16" s="44">
        <f t="shared" si="2"/>
        <v>0</v>
      </c>
      <c r="M16" s="44">
        <f t="shared" si="2"/>
        <v>0</v>
      </c>
      <c r="N16" s="44">
        <f t="shared" si="2"/>
        <v>0</v>
      </c>
      <c r="O16" s="44">
        <f t="shared" si="2"/>
        <v>0</v>
      </c>
      <c r="P16" s="44">
        <f t="shared" si="2"/>
        <v>0</v>
      </c>
      <c r="Q16" s="44">
        <f t="shared" si="2"/>
        <v>0</v>
      </c>
      <c r="R16" s="44">
        <f t="shared" si="2"/>
        <v>0</v>
      </c>
      <c r="S16" s="44">
        <f t="shared" si="2"/>
        <v>0</v>
      </c>
      <c r="T16" s="44">
        <f t="shared" si="2"/>
        <v>0</v>
      </c>
      <c r="U16" s="44">
        <f t="shared" si="2"/>
        <v>0</v>
      </c>
      <c r="V16" s="44">
        <f t="shared" si="2"/>
        <v>0</v>
      </c>
      <c r="W16" s="44">
        <f t="shared" si="2"/>
        <v>0</v>
      </c>
      <c r="X16" s="44">
        <f t="shared" si="2"/>
        <v>0</v>
      </c>
      <c r="Y16" s="44">
        <f t="shared" si="2"/>
        <v>0</v>
      </c>
      <c r="Z16" s="44">
        <f t="shared" si="2"/>
        <v>1000</v>
      </c>
      <c r="AA16" s="44">
        <f t="shared" si="2"/>
        <v>1000</v>
      </c>
      <c r="AB16" s="44">
        <f t="shared" si="2"/>
        <v>0</v>
      </c>
      <c r="AC16" s="44">
        <f t="shared" si="2"/>
        <v>0</v>
      </c>
      <c r="AD16" s="44">
        <f t="shared" si="2"/>
        <v>0</v>
      </c>
      <c r="AE16" s="44">
        <f t="shared" si="2"/>
        <v>1000</v>
      </c>
      <c r="AF16" s="44">
        <f t="shared" si="2"/>
        <v>1000</v>
      </c>
      <c r="AG16" s="44">
        <f t="shared" si="2"/>
        <v>0</v>
      </c>
      <c r="AH16" s="44">
        <f t="shared" si="2"/>
        <v>0</v>
      </c>
      <c r="AI16" s="44">
        <f t="shared" si="2"/>
        <v>0</v>
      </c>
      <c r="AJ16" s="44">
        <f>AJ11</f>
        <v>3000</v>
      </c>
      <c r="AK16" s="44">
        <f>AK11</f>
        <v>3000</v>
      </c>
      <c r="AL16" s="44">
        <f>AL11</f>
        <v>0</v>
      </c>
      <c r="AM16" s="44">
        <f>AM11</f>
        <v>0</v>
      </c>
      <c r="AN16" s="44">
        <f>AN11</f>
        <v>0</v>
      </c>
    </row>
    <row r="17" spans="1:40" ht="12.75" customHeight="1">
      <c r="A17" s="289" t="s">
        <v>17</v>
      </c>
      <c r="B17" s="312"/>
      <c r="C17" s="312"/>
      <c r="D17" s="66"/>
      <c r="E17" s="59"/>
      <c r="F17" s="44">
        <f>F12</f>
        <v>650</v>
      </c>
      <c r="G17" s="44">
        <f t="shared" si="2"/>
        <v>650</v>
      </c>
      <c r="H17" s="44">
        <f t="shared" si="2"/>
        <v>0</v>
      </c>
      <c r="I17" s="44">
        <f t="shared" si="2"/>
        <v>0</v>
      </c>
      <c r="J17" s="44">
        <f t="shared" si="2"/>
        <v>0</v>
      </c>
      <c r="K17" s="44">
        <f t="shared" si="2"/>
        <v>325</v>
      </c>
      <c r="L17" s="44">
        <f t="shared" si="2"/>
        <v>325</v>
      </c>
      <c r="M17" s="44">
        <f t="shared" si="2"/>
        <v>0</v>
      </c>
      <c r="N17" s="44">
        <f t="shared" si="2"/>
        <v>0</v>
      </c>
      <c r="O17" s="44">
        <f t="shared" si="2"/>
        <v>0</v>
      </c>
      <c r="P17" s="44">
        <f t="shared" si="2"/>
        <v>0</v>
      </c>
      <c r="Q17" s="44">
        <f t="shared" si="2"/>
        <v>0</v>
      </c>
      <c r="R17" s="44">
        <f t="shared" si="2"/>
        <v>0</v>
      </c>
      <c r="S17" s="44">
        <f t="shared" si="2"/>
        <v>0</v>
      </c>
      <c r="T17" s="44">
        <f t="shared" si="2"/>
        <v>0</v>
      </c>
      <c r="U17" s="44">
        <f t="shared" si="2"/>
        <v>0</v>
      </c>
      <c r="V17" s="44">
        <f t="shared" si="2"/>
        <v>0</v>
      </c>
      <c r="W17" s="44">
        <f t="shared" si="2"/>
        <v>0</v>
      </c>
      <c r="X17" s="44">
        <f t="shared" si="2"/>
        <v>0</v>
      </c>
      <c r="Y17" s="44">
        <f t="shared" si="2"/>
        <v>0</v>
      </c>
      <c r="Z17" s="44">
        <f t="shared" si="2"/>
        <v>650</v>
      </c>
      <c r="AA17" s="44">
        <f t="shared" si="2"/>
        <v>650</v>
      </c>
      <c r="AB17" s="44">
        <f t="shared" si="2"/>
        <v>0</v>
      </c>
      <c r="AC17" s="44">
        <f t="shared" si="2"/>
        <v>0</v>
      </c>
      <c r="AD17" s="44">
        <f t="shared" si="2"/>
        <v>0</v>
      </c>
      <c r="AE17" s="44">
        <f t="shared" si="2"/>
        <v>650</v>
      </c>
      <c r="AF17" s="44">
        <f t="shared" si="2"/>
        <v>650</v>
      </c>
      <c r="AG17" s="44">
        <f t="shared" si="2"/>
        <v>0</v>
      </c>
      <c r="AH17" s="44">
        <f t="shared" si="2"/>
        <v>0</v>
      </c>
      <c r="AI17" s="44">
        <f t="shared" si="2"/>
        <v>0</v>
      </c>
      <c r="AJ17" s="44">
        <f t="shared" ref="AJ17:AN19" si="3">AJ12</f>
        <v>2275</v>
      </c>
      <c r="AK17" s="44">
        <f t="shared" si="3"/>
        <v>2275</v>
      </c>
      <c r="AL17" s="44">
        <f t="shared" si="3"/>
        <v>0</v>
      </c>
      <c r="AM17" s="44">
        <f t="shared" si="3"/>
        <v>0</v>
      </c>
      <c r="AN17" s="44">
        <f t="shared" si="3"/>
        <v>0</v>
      </c>
    </row>
    <row r="18" spans="1:40" ht="13.5" customHeight="1">
      <c r="A18" s="289" t="s">
        <v>18</v>
      </c>
      <c r="B18" s="312"/>
      <c r="C18" s="312"/>
      <c r="D18" s="66"/>
      <c r="E18" s="59"/>
      <c r="F18" s="44">
        <f>F13</f>
        <v>0</v>
      </c>
      <c r="G18" s="44">
        <f t="shared" si="2"/>
        <v>0</v>
      </c>
      <c r="H18" s="44">
        <f t="shared" si="2"/>
        <v>0</v>
      </c>
      <c r="I18" s="44">
        <f t="shared" si="2"/>
        <v>0</v>
      </c>
      <c r="J18" s="44">
        <f t="shared" si="2"/>
        <v>0</v>
      </c>
      <c r="K18" s="44">
        <f t="shared" si="2"/>
        <v>0</v>
      </c>
      <c r="L18" s="44">
        <f t="shared" si="2"/>
        <v>0</v>
      </c>
      <c r="M18" s="44">
        <f t="shared" si="2"/>
        <v>0</v>
      </c>
      <c r="N18" s="44">
        <f t="shared" si="2"/>
        <v>0</v>
      </c>
      <c r="O18" s="44">
        <f t="shared" si="2"/>
        <v>0</v>
      </c>
      <c r="P18" s="44">
        <f t="shared" si="2"/>
        <v>0</v>
      </c>
      <c r="Q18" s="44">
        <f t="shared" si="2"/>
        <v>0</v>
      </c>
      <c r="R18" s="44">
        <f t="shared" si="2"/>
        <v>0</v>
      </c>
      <c r="S18" s="44">
        <f t="shared" si="2"/>
        <v>0</v>
      </c>
      <c r="T18" s="44">
        <f t="shared" si="2"/>
        <v>0</v>
      </c>
      <c r="U18" s="44">
        <f t="shared" si="2"/>
        <v>0</v>
      </c>
      <c r="V18" s="44">
        <f t="shared" si="2"/>
        <v>0</v>
      </c>
      <c r="W18" s="44">
        <f t="shared" si="2"/>
        <v>0</v>
      </c>
      <c r="X18" s="44">
        <f t="shared" si="2"/>
        <v>0</v>
      </c>
      <c r="Y18" s="44">
        <f t="shared" si="2"/>
        <v>0</v>
      </c>
      <c r="Z18" s="44">
        <f t="shared" si="2"/>
        <v>1500</v>
      </c>
      <c r="AA18" s="44">
        <f t="shared" si="2"/>
        <v>1500</v>
      </c>
      <c r="AB18" s="44">
        <f t="shared" si="2"/>
        <v>0</v>
      </c>
      <c r="AC18" s="44">
        <f t="shared" si="2"/>
        <v>0</v>
      </c>
      <c r="AD18" s="44">
        <f t="shared" si="2"/>
        <v>0</v>
      </c>
      <c r="AE18" s="44">
        <f t="shared" si="2"/>
        <v>0</v>
      </c>
      <c r="AF18" s="44">
        <f t="shared" si="2"/>
        <v>0</v>
      </c>
      <c r="AG18" s="44">
        <f t="shared" si="2"/>
        <v>0</v>
      </c>
      <c r="AH18" s="44">
        <f t="shared" si="2"/>
        <v>0</v>
      </c>
      <c r="AI18" s="44">
        <f t="shared" si="2"/>
        <v>0</v>
      </c>
      <c r="AJ18" s="44">
        <f t="shared" si="3"/>
        <v>1500</v>
      </c>
      <c r="AK18" s="44">
        <f t="shared" si="3"/>
        <v>1500</v>
      </c>
      <c r="AL18" s="44">
        <f t="shared" si="3"/>
        <v>0</v>
      </c>
      <c r="AM18" s="44">
        <f t="shared" si="3"/>
        <v>0</v>
      </c>
      <c r="AN18" s="44">
        <f t="shared" si="3"/>
        <v>0</v>
      </c>
    </row>
    <row r="19" spans="1:40" ht="15.75" customHeight="1">
      <c r="A19" s="289" t="s">
        <v>19</v>
      </c>
      <c r="B19" s="312"/>
      <c r="C19" s="312"/>
      <c r="D19" s="66"/>
      <c r="E19" s="59"/>
      <c r="F19" s="44">
        <f>F14</f>
        <v>1000</v>
      </c>
      <c r="G19" s="44">
        <f t="shared" si="2"/>
        <v>1000</v>
      </c>
      <c r="H19" s="44">
        <f t="shared" si="2"/>
        <v>0</v>
      </c>
      <c r="I19" s="44">
        <f t="shared" si="2"/>
        <v>0</v>
      </c>
      <c r="J19" s="44">
        <f t="shared" si="2"/>
        <v>0</v>
      </c>
      <c r="K19" s="44">
        <f t="shared" si="2"/>
        <v>1000</v>
      </c>
      <c r="L19" s="44">
        <f t="shared" si="2"/>
        <v>1000</v>
      </c>
      <c r="M19" s="44">
        <f t="shared" si="2"/>
        <v>0</v>
      </c>
      <c r="N19" s="44">
        <f t="shared" si="2"/>
        <v>0</v>
      </c>
      <c r="O19" s="44">
        <f t="shared" si="2"/>
        <v>0</v>
      </c>
      <c r="P19" s="44">
        <f t="shared" si="2"/>
        <v>975</v>
      </c>
      <c r="Q19" s="44">
        <f t="shared" si="2"/>
        <v>975</v>
      </c>
      <c r="R19" s="44">
        <f t="shared" si="2"/>
        <v>0</v>
      </c>
      <c r="S19" s="44">
        <f t="shared" si="2"/>
        <v>0</v>
      </c>
      <c r="T19" s="44">
        <f t="shared" si="2"/>
        <v>0</v>
      </c>
      <c r="U19" s="44">
        <f t="shared" si="2"/>
        <v>990</v>
      </c>
      <c r="V19" s="44">
        <f t="shared" si="2"/>
        <v>990</v>
      </c>
      <c r="W19" s="44">
        <f t="shared" si="2"/>
        <v>0</v>
      </c>
      <c r="X19" s="44">
        <f t="shared" si="2"/>
        <v>0</v>
      </c>
      <c r="Y19" s="44">
        <f t="shared" si="2"/>
        <v>0</v>
      </c>
      <c r="Z19" s="44">
        <f t="shared" si="2"/>
        <v>1000</v>
      </c>
      <c r="AA19" s="44">
        <f t="shared" si="2"/>
        <v>1000</v>
      </c>
      <c r="AB19" s="44">
        <f t="shared" si="2"/>
        <v>0</v>
      </c>
      <c r="AC19" s="44">
        <f t="shared" si="2"/>
        <v>0</v>
      </c>
      <c r="AD19" s="44">
        <f t="shared" si="2"/>
        <v>0</v>
      </c>
      <c r="AE19" s="44">
        <f t="shared" si="2"/>
        <v>1000</v>
      </c>
      <c r="AF19" s="44">
        <f t="shared" si="2"/>
        <v>1000</v>
      </c>
      <c r="AG19" s="44">
        <f t="shared" si="2"/>
        <v>0</v>
      </c>
      <c r="AH19" s="44">
        <f t="shared" si="2"/>
        <v>0</v>
      </c>
      <c r="AI19" s="44">
        <f t="shared" si="2"/>
        <v>0</v>
      </c>
      <c r="AJ19" s="44">
        <f t="shared" si="3"/>
        <v>5965</v>
      </c>
      <c r="AK19" s="44">
        <f t="shared" si="3"/>
        <v>5965</v>
      </c>
      <c r="AL19" s="44">
        <f t="shared" si="3"/>
        <v>0</v>
      </c>
      <c r="AM19" s="44">
        <f t="shared" si="3"/>
        <v>0</v>
      </c>
      <c r="AN19" s="44">
        <f t="shared" si="3"/>
        <v>0</v>
      </c>
    </row>
    <row r="20" spans="1:40" ht="15" customHeight="1">
      <c r="A20" s="304" t="s">
        <v>20</v>
      </c>
      <c r="B20" s="312"/>
      <c r="C20" s="305" t="s">
        <v>21</v>
      </c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7"/>
    </row>
    <row r="21" spans="1:40" ht="73.5" customHeight="1">
      <c r="A21" s="289" t="s">
        <v>22</v>
      </c>
      <c r="B21" s="312"/>
      <c r="C21" s="63" t="s">
        <v>23</v>
      </c>
      <c r="D21" s="63" t="s">
        <v>135</v>
      </c>
      <c r="E21" s="59" t="s">
        <v>89</v>
      </c>
      <c r="F21" s="68" t="s">
        <v>24</v>
      </c>
      <c r="G21" s="68" t="s">
        <v>24</v>
      </c>
      <c r="H21" s="68" t="s">
        <v>24</v>
      </c>
      <c r="I21" s="68" t="s">
        <v>24</v>
      </c>
      <c r="J21" s="68" t="s">
        <v>24</v>
      </c>
      <c r="K21" s="68" t="s">
        <v>24</v>
      </c>
      <c r="L21" s="68" t="s">
        <v>24</v>
      </c>
      <c r="M21" s="68" t="s">
        <v>24</v>
      </c>
      <c r="N21" s="68" t="s">
        <v>24</v>
      </c>
      <c r="O21" s="68" t="s">
        <v>24</v>
      </c>
      <c r="P21" s="68" t="s">
        <v>24</v>
      </c>
      <c r="Q21" s="68" t="s">
        <v>24</v>
      </c>
      <c r="R21" s="68" t="s">
        <v>24</v>
      </c>
      <c r="S21" s="68" t="s">
        <v>24</v>
      </c>
      <c r="T21" s="68" t="s">
        <v>24</v>
      </c>
      <c r="U21" s="68" t="s">
        <v>24</v>
      </c>
      <c r="V21" s="68" t="s">
        <v>24</v>
      </c>
      <c r="W21" s="68" t="s">
        <v>24</v>
      </c>
      <c r="X21" s="68" t="s">
        <v>24</v>
      </c>
      <c r="Y21" s="68" t="s">
        <v>24</v>
      </c>
      <c r="Z21" s="68" t="s">
        <v>24</v>
      </c>
      <c r="AA21" s="68" t="s">
        <v>24</v>
      </c>
      <c r="AB21" s="68" t="s">
        <v>24</v>
      </c>
      <c r="AC21" s="68" t="s">
        <v>24</v>
      </c>
      <c r="AD21" s="68" t="s">
        <v>24</v>
      </c>
      <c r="AE21" s="68" t="s">
        <v>24</v>
      </c>
      <c r="AF21" s="68" t="s">
        <v>24</v>
      </c>
      <c r="AG21" s="68" t="s">
        <v>24</v>
      </c>
      <c r="AH21" s="68" t="s">
        <v>24</v>
      </c>
      <c r="AI21" s="68" t="s">
        <v>24</v>
      </c>
      <c r="AJ21" s="308" t="s">
        <v>146</v>
      </c>
      <c r="AK21" s="309"/>
      <c r="AL21" s="309"/>
      <c r="AM21" s="309"/>
      <c r="AN21" s="310"/>
    </row>
    <row r="22" spans="1:40" ht="49.5" customHeight="1">
      <c r="A22" s="289" t="s">
        <v>25</v>
      </c>
      <c r="B22" s="312"/>
      <c r="C22" s="63" t="s">
        <v>26</v>
      </c>
      <c r="D22" s="63" t="s">
        <v>136</v>
      </c>
      <c r="E22" s="59" t="s">
        <v>89</v>
      </c>
      <c r="F22" s="68" t="s">
        <v>24</v>
      </c>
      <c r="G22" s="68" t="s">
        <v>24</v>
      </c>
      <c r="H22" s="68" t="s">
        <v>24</v>
      </c>
      <c r="I22" s="68" t="s">
        <v>24</v>
      </c>
      <c r="J22" s="68" t="s">
        <v>24</v>
      </c>
      <c r="K22" s="68" t="s">
        <v>24</v>
      </c>
      <c r="L22" s="68" t="s">
        <v>24</v>
      </c>
      <c r="M22" s="68" t="s">
        <v>24</v>
      </c>
      <c r="N22" s="68" t="s">
        <v>24</v>
      </c>
      <c r="O22" s="68" t="s">
        <v>24</v>
      </c>
      <c r="P22" s="68" t="s">
        <v>24</v>
      </c>
      <c r="Q22" s="68" t="s">
        <v>24</v>
      </c>
      <c r="R22" s="68" t="s">
        <v>24</v>
      </c>
      <c r="S22" s="68" t="s">
        <v>24</v>
      </c>
      <c r="T22" s="68" t="s">
        <v>24</v>
      </c>
      <c r="U22" s="68" t="s">
        <v>24</v>
      </c>
      <c r="V22" s="68" t="s">
        <v>24</v>
      </c>
      <c r="W22" s="68" t="s">
        <v>24</v>
      </c>
      <c r="X22" s="68" t="s">
        <v>24</v>
      </c>
      <c r="Y22" s="68" t="s">
        <v>24</v>
      </c>
      <c r="Z22" s="68" t="s">
        <v>24</v>
      </c>
      <c r="AA22" s="68" t="s">
        <v>24</v>
      </c>
      <c r="AB22" s="68" t="s">
        <v>24</v>
      </c>
      <c r="AC22" s="68" t="s">
        <v>24</v>
      </c>
      <c r="AD22" s="68" t="s">
        <v>24</v>
      </c>
      <c r="AE22" s="68" t="s">
        <v>24</v>
      </c>
      <c r="AF22" s="68" t="s">
        <v>24</v>
      </c>
      <c r="AG22" s="68" t="s">
        <v>24</v>
      </c>
      <c r="AH22" s="68" t="s">
        <v>24</v>
      </c>
      <c r="AI22" s="68" t="s">
        <v>24</v>
      </c>
      <c r="AJ22" s="308" t="s">
        <v>146</v>
      </c>
      <c r="AK22" s="309"/>
      <c r="AL22" s="309"/>
      <c r="AM22" s="309"/>
      <c r="AN22" s="310"/>
    </row>
    <row r="23" spans="1:40" ht="58.5" customHeight="1">
      <c r="A23" s="289" t="s">
        <v>27</v>
      </c>
      <c r="B23" s="312"/>
      <c r="C23" s="63" t="s">
        <v>28</v>
      </c>
      <c r="D23" s="63" t="s">
        <v>135</v>
      </c>
      <c r="E23" s="59" t="s">
        <v>89</v>
      </c>
      <c r="F23" s="68" t="s">
        <v>24</v>
      </c>
      <c r="G23" s="68" t="s">
        <v>24</v>
      </c>
      <c r="H23" s="68" t="s">
        <v>24</v>
      </c>
      <c r="I23" s="68" t="s">
        <v>24</v>
      </c>
      <c r="J23" s="68" t="s">
        <v>24</v>
      </c>
      <c r="K23" s="68" t="s">
        <v>24</v>
      </c>
      <c r="L23" s="68" t="s">
        <v>24</v>
      </c>
      <c r="M23" s="68" t="s">
        <v>24</v>
      </c>
      <c r="N23" s="68" t="s">
        <v>24</v>
      </c>
      <c r="O23" s="68" t="s">
        <v>24</v>
      </c>
      <c r="P23" s="68" t="s">
        <v>24</v>
      </c>
      <c r="Q23" s="68" t="s">
        <v>24</v>
      </c>
      <c r="R23" s="68" t="s">
        <v>24</v>
      </c>
      <c r="S23" s="68" t="s">
        <v>24</v>
      </c>
      <c r="T23" s="68" t="s">
        <v>24</v>
      </c>
      <c r="U23" s="68" t="s">
        <v>24</v>
      </c>
      <c r="V23" s="68" t="s">
        <v>24</v>
      </c>
      <c r="W23" s="68" t="s">
        <v>24</v>
      </c>
      <c r="X23" s="68" t="s">
        <v>24</v>
      </c>
      <c r="Y23" s="68" t="s">
        <v>24</v>
      </c>
      <c r="Z23" s="68" t="s">
        <v>24</v>
      </c>
      <c r="AA23" s="68" t="s">
        <v>24</v>
      </c>
      <c r="AB23" s="68" t="s">
        <v>24</v>
      </c>
      <c r="AC23" s="68" t="s">
        <v>24</v>
      </c>
      <c r="AD23" s="68" t="s">
        <v>24</v>
      </c>
      <c r="AE23" s="68" t="s">
        <v>24</v>
      </c>
      <c r="AF23" s="68" t="s">
        <v>24</v>
      </c>
      <c r="AG23" s="68" t="s">
        <v>24</v>
      </c>
      <c r="AH23" s="68" t="s">
        <v>24</v>
      </c>
      <c r="AI23" s="68" t="s">
        <v>24</v>
      </c>
      <c r="AJ23" s="308" t="s">
        <v>146</v>
      </c>
      <c r="AK23" s="309"/>
      <c r="AL23" s="309"/>
      <c r="AM23" s="309"/>
      <c r="AN23" s="310"/>
    </row>
    <row r="24" spans="1:40" ht="55.5" customHeight="1">
      <c r="A24" s="289" t="s">
        <v>29</v>
      </c>
      <c r="B24" s="312"/>
      <c r="C24" s="63" t="s">
        <v>30</v>
      </c>
      <c r="D24" s="63" t="s">
        <v>135</v>
      </c>
      <c r="E24" s="59" t="s">
        <v>89</v>
      </c>
      <c r="F24" s="68" t="s">
        <v>24</v>
      </c>
      <c r="G24" s="68" t="s">
        <v>24</v>
      </c>
      <c r="H24" s="68" t="s">
        <v>24</v>
      </c>
      <c r="I24" s="68" t="s">
        <v>24</v>
      </c>
      <c r="J24" s="68" t="s">
        <v>24</v>
      </c>
      <c r="K24" s="68" t="s">
        <v>24</v>
      </c>
      <c r="L24" s="68" t="s">
        <v>24</v>
      </c>
      <c r="M24" s="68" t="s">
        <v>24</v>
      </c>
      <c r="N24" s="68" t="s">
        <v>24</v>
      </c>
      <c r="O24" s="68" t="s">
        <v>24</v>
      </c>
      <c r="P24" s="68" t="s">
        <v>24</v>
      </c>
      <c r="Q24" s="68" t="s">
        <v>24</v>
      </c>
      <c r="R24" s="68" t="s">
        <v>24</v>
      </c>
      <c r="S24" s="68" t="s">
        <v>24</v>
      </c>
      <c r="T24" s="68" t="s">
        <v>24</v>
      </c>
      <c r="U24" s="68" t="s">
        <v>24</v>
      </c>
      <c r="V24" s="68" t="s">
        <v>24</v>
      </c>
      <c r="W24" s="68" t="s">
        <v>24</v>
      </c>
      <c r="X24" s="68" t="s">
        <v>24</v>
      </c>
      <c r="Y24" s="68" t="s">
        <v>24</v>
      </c>
      <c r="Z24" s="68" t="s">
        <v>24</v>
      </c>
      <c r="AA24" s="68" t="s">
        <v>24</v>
      </c>
      <c r="AB24" s="68" t="s">
        <v>24</v>
      </c>
      <c r="AC24" s="68" t="s">
        <v>24</v>
      </c>
      <c r="AD24" s="68" t="s">
        <v>24</v>
      </c>
      <c r="AE24" s="68" t="s">
        <v>24</v>
      </c>
      <c r="AF24" s="68" t="s">
        <v>24</v>
      </c>
      <c r="AG24" s="68" t="s">
        <v>24</v>
      </c>
      <c r="AH24" s="68" t="s">
        <v>24</v>
      </c>
      <c r="AI24" s="68" t="s">
        <v>24</v>
      </c>
      <c r="AJ24" s="308" t="s">
        <v>146</v>
      </c>
      <c r="AK24" s="309"/>
      <c r="AL24" s="309"/>
      <c r="AM24" s="309"/>
      <c r="AN24" s="310"/>
    </row>
    <row r="25" spans="1:40" ht="84">
      <c r="A25" s="289" t="s">
        <v>31</v>
      </c>
      <c r="B25" s="312"/>
      <c r="C25" s="63" t="s">
        <v>32</v>
      </c>
      <c r="D25" s="63" t="s">
        <v>137</v>
      </c>
      <c r="E25" s="59" t="s">
        <v>89</v>
      </c>
      <c r="F25" s="68" t="s">
        <v>24</v>
      </c>
      <c r="G25" s="68" t="s">
        <v>24</v>
      </c>
      <c r="H25" s="68" t="s">
        <v>24</v>
      </c>
      <c r="I25" s="68" t="s">
        <v>24</v>
      </c>
      <c r="J25" s="68" t="s">
        <v>24</v>
      </c>
      <c r="K25" s="68" t="s">
        <v>24</v>
      </c>
      <c r="L25" s="68" t="s">
        <v>24</v>
      </c>
      <c r="M25" s="68" t="s">
        <v>24</v>
      </c>
      <c r="N25" s="68" t="s">
        <v>24</v>
      </c>
      <c r="O25" s="68" t="s">
        <v>24</v>
      </c>
      <c r="P25" s="68" t="s">
        <v>24</v>
      </c>
      <c r="Q25" s="68" t="s">
        <v>24</v>
      </c>
      <c r="R25" s="68" t="s">
        <v>24</v>
      </c>
      <c r="S25" s="68" t="s">
        <v>24</v>
      </c>
      <c r="T25" s="68" t="s">
        <v>24</v>
      </c>
      <c r="U25" s="68" t="s">
        <v>24</v>
      </c>
      <c r="V25" s="68" t="s">
        <v>24</v>
      </c>
      <c r="W25" s="68" t="s">
        <v>24</v>
      </c>
      <c r="X25" s="68" t="s">
        <v>24</v>
      </c>
      <c r="Y25" s="68" t="s">
        <v>24</v>
      </c>
      <c r="Z25" s="68" t="s">
        <v>24</v>
      </c>
      <c r="AA25" s="68" t="s">
        <v>24</v>
      </c>
      <c r="AB25" s="68" t="s">
        <v>24</v>
      </c>
      <c r="AC25" s="68" t="s">
        <v>24</v>
      </c>
      <c r="AD25" s="68" t="s">
        <v>24</v>
      </c>
      <c r="AE25" s="68" t="s">
        <v>24</v>
      </c>
      <c r="AF25" s="68" t="s">
        <v>24</v>
      </c>
      <c r="AG25" s="68" t="s">
        <v>24</v>
      </c>
      <c r="AH25" s="68" t="s">
        <v>24</v>
      </c>
      <c r="AI25" s="68" t="s">
        <v>24</v>
      </c>
      <c r="AJ25" s="308" t="s">
        <v>146</v>
      </c>
      <c r="AK25" s="309"/>
      <c r="AL25" s="309"/>
      <c r="AM25" s="309"/>
      <c r="AN25" s="310"/>
    </row>
    <row r="26" spans="1:40" ht="17.25" customHeight="1">
      <c r="A26" s="290" t="s">
        <v>33</v>
      </c>
      <c r="B26" s="291"/>
      <c r="C26" s="291"/>
      <c r="D26" s="60"/>
      <c r="E26" s="61"/>
      <c r="F26" s="68" t="s">
        <v>24</v>
      </c>
      <c r="G26" s="68" t="s">
        <v>24</v>
      </c>
      <c r="H26" s="68" t="s">
        <v>24</v>
      </c>
      <c r="I26" s="68" t="s">
        <v>24</v>
      </c>
      <c r="J26" s="68" t="s">
        <v>24</v>
      </c>
      <c r="K26" s="68" t="s">
        <v>24</v>
      </c>
      <c r="L26" s="68" t="s">
        <v>24</v>
      </c>
      <c r="M26" s="68" t="s">
        <v>24</v>
      </c>
      <c r="N26" s="68" t="s">
        <v>24</v>
      </c>
      <c r="O26" s="68" t="s">
        <v>24</v>
      </c>
      <c r="P26" s="68" t="s">
        <v>24</v>
      </c>
      <c r="Q26" s="68" t="s">
        <v>24</v>
      </c>
      <c r="R26" s="68" t="s">
        <v>24</v>
      </c>
      <c r="S26" s="68" t="s">
        <v>24</v>
      </c>
      <c r="T26" s="68" t="s">
        <v>24</v>
      </c>
      <c r="U26" s="68" t="s">
        <v>24</v>
      </c>
      <c r="V26" s="68" t="s">
        <v>24</v>
      </c>
      <c r="W26" s="68" t="s">
        <v>24</v>
      </c>
      <c r="X26" s="68" t="s">
        <v>24</v>
      </c>
      <c r="Y26" s="68" t="s">
        <v>24</v>
      </c>
      <c r="Z26" s="68" t="s">
        <v>24</v>
      </c>
      <c r="AA26" s="68" t="s">
        <v>24</v>
      </c>
      <c r="AB26" s="68" t="s">
        <v>24</v>
      </c>
      <c r="AC26" s="68" t="s">
        <v>24</v>
      </c>
      <c r="AD26" s="68" t="s">
        <v>24</v>
      </c>
      <c r="AE26" s="68" t="s">
        <v>24</v>
      </c>
      <c r="AF26" s="68" t="s">
        <v>24</v>
      </c>
      <c r="AG26" s="68" t="s">
        <v>24</v>
      </c>
      <c r="AH26" s="68" t="s">
        <v>24</v>
      </c>
      <c r="AI26" s="68" t="s">
        <v>24</v>
      </c>
      <c r="AJ26" s="67" t="s">
        <v>24</v>
      </c>
      <c r="AK26" s="43" t="s">
        <v>24</v>
      </c>
      <c r="AL26" s="43" t="s">
        <v>24</v>
      </c>
      <c r="AM26" s="43" t="s">
        <v>24</v>
      </c>
      <c r="AN26" s="43" t="s">
        <v>24</v>
      </c>
    </row>
    <row r="27" spans="1:40" ht="16.5" customHeight="1">
      <c r="A27" s="64" t="s">
        <v>34</v>
      </c>
      <c r="B27" s="305" t="s">
        <v>35</v>
      </c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6"/>
      <c r="Q27" s="306"/>
      <c r="R27" s="306"/>
      <c r="S27" s="306"/>
      <c r="T27" s="306"/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07"/>
    </row>
    <row r="28" spans="1:40" ht="48" customHeight="1">
      <c r="A28" s="63" t="s">
        <v>36</v>
      </c>
      <c r="B28" s="292" t="s">
        <v>37</v>
      </c>
      <c r="C28" s="292"/>
      <c r="D28" s="63" t="s">
        <v>38</v>
      </c>
      <c r="E28" s="59" t="s">
        <v>89</v>
      </c>
      <c r="F28" s="68" t="s">
        <v>24</v>
      </c>
      <c r="G28" s="68" t="s">
        <v>24</v>
      </c>
      <c r="H28" s="68" t="s">
        <v>24</v>
      </c>
      <c r="I28" s="68" t="s">
        <v>24</v>
      </c>
      <c r="J28" s="68" t="s">
        <v>24</v>
      </c>
      <c r="K28" s="68" t="s">
        <v>24</v>
      </c>
      <c r="L28" s="68" t="s">
        <v>24</v>
      </c>
      <c r="M28" s="68" t="s">
        <v>24</v>
      </c>
      <c r="N28" s="68" t="s">
        <v>24</v>
      </c>
      <c r="O28" s="68" t="s">
        <v>24</v>
      </c>
      <c r="P28" s="68" t="s">
        <v>24</v>
      </c>
      <c r="Q28" s="68" t="s">
        <v>24</v>
      </c>
      <c r="R28" s="68" t="s">
        <v>24</v>
      </c>
      <c r="S28" s="68" t="s">
        <v>24</v>
      </c>
      <c r="T28" s="68" t="s">
        <v>24</v>
      </c>
      <c r="U28" s="68" t="s">
        <v>24</v>
      </c>
      <c r="V28" s="68" t="s">
        <v>24</v>
      </c>
      <c r="W28" s="68" t="s">
        <v>24</v>
      </c>
      <c r="X28" s="68" t="s">
        <v>24</v>
      </c>
      <c r="Y28" s="68" t="s">
        <v>24</v>
      </c>
      <c r="Z28" s="59" t="s">
        <v>24</v>
      </c>
      <c r="AA28" s="59" t="s">
        <v>24</v>
      </c>
      <c r="AB28" s="59" t="s">
        <v>24</v>
      </c>
      <c r="AC28" s="59" t="s">
        <v>24</v>
      </c>
      <c r="AD28" s="59" t="s">
        <v>24</v>
      </c>
      <c r="AE28" s="68" t="s">
        <v>24</v>
      </c>
      <c r="AF28" s="59" t="s">
        <v>24</v>
      </c>
      <c r="AG28" s="59" t="s">
        <v>24</v>
      </c>
      <c r="AH28" s="59" t="s">
        <v>24</v>
      </c>
      <c r="AI28" s="59" t="s">
        <v>24</v>
      </c>
      <c r="AJ28" s="308" t="s">
        <v>146</v>
      </c>
      <c r="AK28" s="309"/>
      <c r="AL28" s="309"/>
      <c r="AM28" s="309"/>
      <c r="AN28" s="310"/>
    </row>
    <row r="29" spans="1:40" ht="48" customHeight="1">
      <c r="A29" s="63" t="s">
        <v>39</v>
      </c>
      <c r="B29" s="292" t="s">
        <v>40</v>
      </c>
      <c r="C29" s="292"/>
      <c r="D29" s="63" t="s">
        <v>41</v>
      </c>
      <c r="E29" s="59" t="s">
        <v>89</v>
      </c>
      <c r="F29" s="68" t="s">
        <v>24</v>
      </c>
      <c r="G29" s="68" t="s">
        <v>24</v>
      </c>
      <c r="H29" s="68" t="s">
        <v>24</v>
      </c>
      <c r="I29" s="68" t="s">
        <v>24</v>
      </c>
      <c r="J29" s="68" t="s">
        <v>24</v>
      </c>
      <c r="K29" s="68" t="s">
        <v>24</v>
      </c>
      <c r="L29" s="68" t="s">
        <v>24</v>
      </c>
      <c r="M29" s="68" t="s">
        <v>24</v>
      </c>
      <c r="N29" s="68" t="s">
        <v>24</v>
      </c>
      <c r="O29" s="68" t="s">
        <v>24</v>
      </c>
      <c r="P29" s="68" t="s">
        <v>24</v>
      </c>
      <c r="Q29" s="68" t="s">
        <v>24</v>
      </c>
      <c r="R29" s="68" t="s">
        <v>24</v>
      </c>
      <c r="S29" s="68" t="s">
        <v>24</v>
      </c>
      <c r="T29" s="68" t="s">
        <v>24</v>
      </c>
      <c r="U29" s="68" t="s">
        <v>24</v>
      </c>
      <c r="V29" s="68" t="s">
        <v>24</v>
      </c>
      <c r="W29" s="68" t="s">
        <v>24</v>
      </c>
      <c r="X29" s="68" t="s">
        <v>24</v>
      </c>
      <c r="Y29" s="68" t="s">
        <v>24</v>
      </c>
      <c r="Z29" s="59" t="s">
        <v>24</v>
      </c>
      <c r="AA29" s="59" t="s">
        <v>24</v>
      </c>
      <c r="AB29" s="59" t="s">
        <v>24</v>
      </c>
      <c r="AC29" s="59" t="s">
        <v>24</v>
      </c>
      <c r="AD29" s="59" t="s">
        <v>24</v>
      </c>
      <c r="AE29" s="68" t="s">
        <v>24</v>
      </c>
      <c r="AF29" s="59" t="s">
        <v>24</v>
      </c>
      <c r="AG29" s="59" t="s">
        <v>24</v>
      </c>
      <c r="AH29" s="59" t="s">
        <v>24</v>
      </c>
      <c r="AI29" s="59" t="s">
        <v>24</v>
      </c>
      <c r="AJ29" s="308" t="s">
        <v>146</v>
      </c>
      <c r="AK29" s="309"/>
      <c r="AL29" s="309"/>
      <c r="AM29" s="309"/>
      <c r="AN29" s="310"/>
    </row>
    <row r="30" spans="1:40" ht="21.75" customHeight="1">
      <c r="A30" s="290" t="s">
        <v>42</v>
      </c>
      <c r="B30" s="291"/>
      <c r="C30" s="291"/>
      <c r="D30" s="60"/>
      <c r="E30" s="59"/>
      <c r="F30" s="68" t="s">
        <v>24</v>
      </c>
      <c r="G30" s="68" t="s">
        <v>24</v>
      </c>
      <c r="H30" s="68" t="s">
        <v>24</v>
      </c>
      <c r="I30" s="68" t="s">
        <v>24</v>
      </c>
      <c r="J30" s="68" t="s">
        <v>24</v>
      </c>
      <c r="K30" s="68" t="s">
        <v>24</v>
      </c>
      <c r="L30" s="68" t="s">
        <v>24</v>
      </c>
      <c r="M30" s="68" t="s">
        <v>24</v>
      </c>
      <c r="N30" s="68" t="s">
        <v>24</v>
      </c>
      <c r="O30" s="68" t="s">
        <v>24</v>
      </c>
      <c r="P30" s="68" t="s">
        <v>24</v>
      </c>
      <c r="Q30" s="68" t="s">
        <v>24</v>
      </c>
      <c r="R30" s="68" t="s">
        <v>24</v>
      </c>
      <c r="S30" s="68" t="s">
        <v>24</v>
      </c>
      <c r="T30" s="68" t="s">
        <v>24</v>
      </c>
      <c r="U30" s="68" t="s">
        <v>24</v>
      </c>
      <c r="V30" s="68" t="s">
        <v>24</v>
      </c>
      <c r="W30" s="68" t="s">
        <v>24</v>
      </c>
      <c r="X30" s="68" t="s">
        <v>24</v>
      </c>
      <c r="Y30" s="68" t="s">
        <v>24</v>
      </c>
      <c r="Z30" s="59" t="s">
        <v>24</v>
      </c>
      <c r="AA30" s="59" t="s">
        <v>24</v>
      </c>
      <c r="AB30" s="59" t="s">
        <v>24</v>
      </c>
      <c r="AC30" s="59" t="s">
        <v>24</v>
      </c>
      <c r="AD30" s="59" t="s">
        <v>24</v>
      </c>
      <c r="AE30" s="68" t="s">
        <v>24</v>
      </c>
      <c r="AF30" s="59" t="s">
        <v>24</v>
      </c>
      <c r="AG30" s="59" t="s">
        <v>24</v>
      </c>
      <c r="AH30" s="59" t="s">
        <v>24</v>
      </c>
      <c r="AI30" s="59" t="s">
        <v>24</v>
      </c>
      <c r="AJ30" s="67" t="s">
        <v>24</v>
      </c>
      <c r="AK30" s="43" t="s">
        <v>24</v>
      </c>
      <c r="AL30" s="43" t="s">
        <v>24</v>
      </c>
      <c r="AM30" s="43" t="s">
        <v>24</v>
      </c>
      <c r="AN30" s="43" t="s">
        <v>24</v>
      </c>
    </row>
    <row r="31" spans="1:40" ht="14.25" customHeight="1">
      <c r="A31" s="61" t="s">
        <v>43</v>
      </c>
      <c r="B31" s="305" t="s">
        <v>44</v>
      </c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7"/>
    </row>
    <row r="32" spans="1:40" ht="84.75" customHeight="1">
      <c r="A32" s="59" t="s">
        <v>45</v>
      </c>
      <c r="B32" s="292" t="s">
        <v>46</v>
      </c>
      <c r="C32" s="292"/>
      <c r="D32" s="63" t="s">
        <v>47</v>
      </c>
      <c r="E32" s="59" t="s">
        <v>89</v>
      </c>
      <c r="F32" s="68" t="s">
        <v>24</v>
      </c>
      <c r="G32" s="68" t="s">
        <v>24</v>
      </c>
      <c r="H32" s="68" t="s">
        <v>24</v>
      </c>
      <c r="I32" s="68" t="s">
        <v>24</v>
      </c>
      <c r="J32" s="68" t="s">
        <v>24</v>
      </c>
      <c r="K32" s="68" t="s">
        <v>24</v>
      </c>
      <c r="L32" s="68" t="s">
        <v>24</v>
      </c>
      <c r="M32" s="68" t="s">
        <v>24</v>
      </c>
      <c r="N32" s="68" t="s">
        <v>24</v>
      </c>
      <c r="O32" s="68" t="s">
        <v>24</v>
      </c>
      <c r="P32" s="68" t="s">
        <v>24</v>
      </c>
      <c r="Q32" s="68" t="s">
        <v>24</v>
      </c>
      <c r="R32" s="68" t="s">
        <v>24</v>
      </c>
      <c r="S32" s="68" t="s">
        <v>24</v>
      </c>
      <c r="T32" s="68" t="s">
        <v>24</v>
      </c>
      <c r="U32" s="68" t="s">
        <v>24</v>
      </c>
      <c r="V32" s="68" t="s">
        <v>24</v>
      </c>
      <c r="W32" s="68" t="s">
        <v>24</v>
      </c>
      <c r="X32" s="68" t="s">
        <v>24</v>
      </c>
      <c r="Y32" s="68" t="s">
        <v>24</v>
      </c>
      <c r="Z32" s="68" t="s">
        <v>24</v>
      </c>
      <c r="AA32" s="68" t="s">
        <v>24</v>
      </c>
      <c r="AB32" s="68" t="s">
        <v>24</v>
      </c>
      <c r="AC32" s="68" t="s">
        <v>24</v>
      </c>
      <c r="AD32" s="68" t="s">
        <v>24</v>
      </c>
      <c r="AE32" s="68" t="s">
        <v>24</v>
      </c>
      <c r="AF32" s="68" t="s">
        <v>24</v>
      </c>
      <c r="AG32" s="68" t="s">
        <v>24</v>
      </c>
      <c r="AH32" s="68" t="s">
        <v>24</v>
      </c>
      <c r="AI32" s="68" t="s">
        <v>24</v>
      </c>
      <c r="AJ32" s="308" t="s">
        <v>146</v>
      </c>
      <c r="AK32" s="309"/>
      <c r="AL32" s="309"/>
      <c r="AM32" s="309"/>
      <c r="AN32" s="310"/>
    </row>
    <row r="33" spans="1:40" ht="70.5" customHeight="1">
      <c r="A33" s="46" t="s">
        <v>90</v>
      </c>
      <c r="B33" s="292" t="s">
        <v>48</v>
      </c>
      <c r="C33" s="292"/>
      <c r="D33" s="63" t="s">
        <v>138</v>
      </c>
      <c r="E33" s="59" t="s">
        <v>89</v>
      </c>
      <c r="F33" s="68" t="s">
        <v>24</v>
      </c>
      <c r="G33" s="68" t="s">
        <v>24</v>
      </c>
      <c r="H33" s="68" t="s">
        <v>24</v>
      </c>
      <c r="I33" s="68" t="s">
        <v>24</v>
      </c>
      <c r="J33" s="68" t="s">
        <v>24</v>
      </c>
      <c r="K33" s="68" t="s">
        <v>24</v>
      </c>
      <c r="L33" s="68" t="s">
        <v>24</v>
      </c>
      <c r="M33" s="68" t="s">
        <v>24</v>
      </c>
      <c r="N33" s="68" t="s">
        <v>24</v>
      </c>
      <c r="O33" s="68" t="s">
        <v>24</v>
      </c>
      <c r="P33" s="68" t="s">
        <v>24</v>
      </c>
      <c r="Q33" s="68" t="s">
        <v>24</v>
      </c>
      <c r="R33" s="68" t="s">
        <v>24</v>
      </c>
      <c r="S33" s="68" t="s">
        <v>24</v>
      </c>
      <c r="T33" s="68" t="s">
        <v>24</v>
      </c>
      <c r="U33" s="68" t="s">
        <v>24</v>
      </c>
      <c r="V33" s="68" t="s">
        <v>24</v>
      </c>
      <c r="W33" s="68" t="s">
        <v>24</v>
      </c>
      <c r="X33" s="68" t="s">
        <v>24</v>
      </c>
      <c r="Y33" s="68" t="s">
        <v>24</v>
      </c>
      <c r="Z33" s="68" t="s">
        <v>24</v>
      </c>
      <c r="AA33" s="68" t="s">
        <v>24</v>
      </c>
      <c r="AB33" s="68" t="s">
        <v>24</v>
      </c>
      <c r="AC33" s="68" t="s">
        <v>24</v>
      </c>
      <c r="AD33" s="68" t="s">
        <v>24</v>
      </c>
      <c r="AE33" s="68" t="s">
        <v>24</v>
      </c>
      <c r="AF33" s="68" t="s">
        <v>24</v>
      </c>
      <c r="AG33" s="68" t="s">
        <v>24</v>
      </c>
      <c r="AH33" s="68" t="s">
        <v>24</v>
      </c>
      <c r="AI33" s="68" t="s">
        <v>24</v>
      </c>
      <c r="AJ33" s="308" t="s">
        <v>146</v>
      </c>
      <c r="AK33" s="309"/>
      <c r="AL33" s="309"/>
      <c r="AM33" s="309"/>
      <c r="AN33" s="310"/>
    </row>
    <row r="34" spans="1:40" ht="63.75" customHeight="1">
      <c r="A34" s="46" t="s">
        <v>91</v>
      </c>
      <c r="B34" s="292" t="s">
        <v>49</v>
      </c>
      <c r="C34" s="292"/>
      <c r="D34" s="63" t="s">
        <v>139</v>
      </c>
      <c r="E34" s="59" t="s">
        <v>89</v>
      </c>
      <c r="F34" s="68" t="s">
        <v>24</v>
      </c>
      <c r="G34" s="68" t="s">
        <v>24</v>
      </c>
      <c r="H34" s="68" t="s">
        <v>24</v>
      </c>
      <c r="I34" s="68" t="s">
        <v>24</v>
      </c>
      <c r="J34" s="68" t="s">
        <v>24</v>
      </c>
      <c r="K34" s="68" t="s">
        <v>24</v>
      </c>
      <c r="L34" s="68" t="s">
        <v>24</v>
      </c>
      <c r="M34" s="68" t="s">
        <v>24</v>
      </c>
      <c r="N34" s="68" t="s">
        <v>24</v>
      </c>
      <c r="O34" s="68" t="s">
        <v>24</v>
      </c>
      <c r="P34" s="68" t="s">
        <v>24</v>
      </c>
      <c r="Q34" s="68" t="s">
        <v>24</v>
      </c>
      <c r="R34" s="68" t="s">
        <v>24</v>
      </c>
      <c r="S34" s="68" t="s">
        <v>24</v>
      </c>
      <c r="T34" s="68" t="s">
        <v>24</v>
      </c>
      <c r="U34" s="68" t="s">
        <v>24</v>
      </c>
      <c r="V34" s="68" t="s">
        <v>24</v>
      </c>
      <c r="W34" s="68" t="s">
        <v>24</v>
      </c>
      <c r="X34" s="68" t="s">
        <v>24</v>
      </c>
      <c r="Y34" s="68" t="s">
        <v>24</v>
      </c>
      <c r="Z34" s="68" t="s">
        <v>24</v>
      </c>
      <c r="AA34" s="68" t="s">
        <v>24</v>
      </c>
      <c r="AB34" s="68" t="s">
        <v>24</v>
      </c>
      <c r="AC34" s="68" t="s">
        <v>24</v>
      </c>
      <c r="AD34" s="68" t="s">
        <v>24</v>
      </c>
      <c r="AE34" s="68" t="s">
        <v>24</v>
      </c>
      <c r="AF34" s="68" t="s">
        <v>24</v>
      </c>
      <c r="AG34" s="68" t="s">
        <v>24</v>
      </c>
      <c r="AH34" s="68" t="s">
        <v>24</v>
      </c>
      <c r="AI34" s="68" t="s">
        <v>24</v>
      </c>
      <c r="AJ34" s="308" t="s">
        <v>146</v>
      </c>
      <c r="AK34" s="309"/>
      <c r="AL34" s="309"/>
      <c r="AM34" s="309"/>
      <c r="AN34" s="310"/>
    </row>
    <row r="35" spans="1:40" ht="20.25" customHeight="1">
      <c r="A35" s="302" t="s">
        <v>50</v>
      </c>
      <c r="B35" s="303"/>
      <c r="C35" s="303"/>
      <c r="D35" s="65"/>
      <c r="E35" s="59"/>
      <c r="F35" s="68" t="s">
        <v>24</v>
      </c>
      <c r="G35" s="68" t="s">
        <v>24</v>
      </c>
      <c r="H35" s="68" t="s">
        <v>24</v>
      </c>
      <c r="I35" s="68" t="s">
        <v>24</v>
      </c>
      <c r="J35" s="68" t="s">
        <v>24</v>
      </c>
      <c r="K35" s="68" t="s">
        <v>24</v>
      </c>
      <c r="L35" s="68" t="s">
        <v>24</v>
      </c>
      <c r="M35" s="68" t="s">
        <v>24</v>
      </c>
      <c r="N35" s="68" t="s">
        <v>24</v>
      </c>
      <c r="O35" s="68" t="s">
        <v>24</v>
      </c>
      <c r="P35" s="68" t="s">
        <v>24</v>
      </c>
      <c r="Q35" s="68" t="s">
        <v>24</v>
      </c>
      <c r="R35" s="68" t="s">
        <v>24</v>
      </c>
      <c r="S35" s="68" t="s">
        <v>24</v>
      </c>
      <c r="T35" s="68" t="s">
        <v>24</v>
      </c>
      <c r="U35" s="68" t="s">
        <v>24</v>
      </c>
      <c r="V35" s="68" t="s">
        <v>24</v>
      </c>
      <c r="W35" s="68" t="s">
        <v>24</v>
      </c>
      <c r="X35" s="68" t="s">
        <v>24</v>
      </c>
      <c r="Y35" s="68" t="s">
        <v>24</v>
      </c>
      <c r="Z35" s="68" t="s">
        <v>24</v>
      </c>
      <c r="AA35" s="68" t="s">
        <v>24</v>
      </c>
      <c r="AB35" s="68" t="s">
        <v>24</v>
      </c>
      <c r="AC35" s="68" t="s">
        <v>24</v>
      </c>
      <c r="AD35" s="68" t="s">
        <v>24</v>
      </c>
      <c r="AE35" s="68" t="s">
        <v>24</v>
      </c>
      <c r="AF35" s="68" t="s">
        <v>24</v>
      </c>
      <c r="AG35" s="68" t="s">
        <v>24</v>
      </c>
      <c r="AH35" s="68" t="s">
        <v>24</v>
      </c>
      <c r="AI35" s="68" t="s">
        <v>24</v>
      </c>
      <c r="AJ35" s="67" t="s">
        <v>24</v>
      </c>
      <c r="AK35" s="43" t="s">
        <v>24</v>
      </c>
      <c r="AL35" s="43" t="s">
        <v>24</v>
      </c>
      <c r="AM35" s="43" t="s">
        <v>24</v>
      </c>
      <c r="AN35" s="43" t="s">
        <v>24</v>
      </c>
    </row>
    <row r="36" spans="1:40" ht="14.25" customHeight="1">
      <c r="A36" s="304" t="s">
        <v>51</v>
      </c>
      <c r="B36" s="304"/>
      <c r="C36" s="305" t="s">
        <v>52</v>
      </c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6"/>
      <c r="AF36" s="306"/>
      <c r="AG36" s="306"/>
      <c r="AH36" s="306"/>
      <c r="AI36" s="306"/>
      <c r="AJ36" s="306"/>
      <c r="AK36" s="306"/>
      <c r="AL36" s="306"/>
      <c r="AM36" s="306"/>
      <c r="AN36" s="307"/>
    </row>
    <row r="37" spans="1:40" ht="48.75" customHeight="1">
      <c r="A37" s="311" t="s">
        <v>92</v>
      </c>
      <c r="B37" s="311"/>
      <c r="C37" s="63" t="s">
        <v>53</v>
      </c>
      <c r="D37" s="63" t="s">
        <v>141</v>
      </c>
      <c r="E37" s="59" t="s">
        <v>140</v>
      </c>
      <c r="F37" s="68" t="s">
        <v>24</v>
      </c>
      <c r="G37" s="68" t="s">
        <v>24</v>
      </c>
      <c r="H37" s="68" t="s">
        <v>24</v>
      </c>
      <c r="I37" s="68" t="s">
        <v>24</v>
      </c>
      <c r="J37" s="68" t="s">
        <v>24</v>
      </c>
      <c r="K37" s="68" t="s">
        <v>24</v>
      </c>
      <c r="L37" s="68" t="s">
        <v>24</v>
      </c>
      <c r="M37" s="68" t="s">
        <v>24</v>
      </c>
      <c r="N37" s="68" t="s">
        <v>24</v>
      </c>
      <c r="O37" s="68" t="s">
        <v>24</v>
      </c>
      <c r="P37" s="68" t="s">
        <v>24</v>
      </c>
      <c r="Q37" s="68" t="s">
        <v>24</v>
      </c>
      <c r="R37" s="68" t="s">
        <v>24</v>
      </c>
      <c r="S37" s="68" t="s">
        <v>24</v>
      </c>
      <c r="T37" s="68" t="s">
        <v>24</v>
      </c>
      <c r="U37" s="68" t="s">
        <v>24</v>
      </c>
      <c r="V37" s="68" t="s">
        <v>24</v>
      </c>
      <c r="W37" s="68" t="s">
        <v>24</v>
      </c>
      <c r="X37" s="68" t="s">
        <v>24</v>
      </c>
      <c r="Y37" s="68" t="s">
        <v>24</v>
      </c>
      <c r="Z37" s="68" t="s">
        <v>24</v>
      </c>
      <c r="AA37" s="68" t="s">
        <v>24</v>
      </c>
      <c r="AB37" s="68" t="s">
        <v>24</v>
      </c>
      <c r="AC37" s="68" t="s">
        <v>24</v>
      </c>
      <c r="AD37" s="68" t="s">
        <v>24</v>
      </c>
      <c r="AE37" s="68" t="s">
        <v>24</v>
      </c>
      <c r="AF37" s="68" t="s">
        <v>24</v>
      </c>
      <c r="AG37" s="68" t="s">
        <v>24</v>
      </c>
      <c r="AH37" s="68" t="s">
        <v>24</v>
      </c>
      <c r="AI37" s="68" t="s">
        <v>24</v>
      </c>
      <c r="AJ37" s="308" t="s">
        <v>146</v>
      </c>
      <c r="AK37" s="309"/>
      <c r="AL37" s="309"/>
      <c r="AM37" s="309"/>
      <c r="AN37" s="310"/>
    </row>
    <row r="38" spans="1:40" ht="86.25" customHeight="1">
      <c r="A38" s="292" t="s">
        <v>54</v>
      </c>
      <c r="B38" s="292"/>
      <c r="C38" s="63" t="s">
        <v>55</v>
      </c>
      <c r="D38" s="63" t="s">
        <v>56</v>
      </c>
      <c r="E38" s="59" t="s">
        <v>89</v>
      </c>
      <c r="F38" s="68" t="s">
        <v>24</v>
      </c>
      <c r="G38" s="68" t="s">
        <v>24</v>
      </c>
      <c r="H38" s="68" t="s">
        <v>24</v>
      </c>
      <c r="I38" s="68" t="s">
        <v>24</v>
      </c>
      <c r="J38" s="68" t="s">
        <v>24</v>
      </c>
      <c r="K38" s="68" t="s">
        <v>24</v>
      </c>
      <c r="L38" s="68" t="s">
        <v>24</v>
      </c>
      <c r="M38" s="68" t="s">
        <v>24</v>
      </c>
      <c r="N38" s="68" t="s">
        <v>24</v>
      </c>
      <c r="O38" s="68" t="s">
        <v>24</v>
      </c>
      <c r="P38" s="68" t="s">
        <v>24</v>
      </c>
      <c r="Q38" s="68" t="s">
        <v>24</v>
      </c>
      <c r="R38" s="68" t="s">
        <v>24</v>
      </c>
      <c r="S38" s="68" t="s">
        <v>24</v>
      </c>
      <c r="T38" s="68" t="s">
        <v>24</v>
      </c>
      <c r="U38" s="68" t="s">
        <v>24</v>
      </c>
      <c r="V38" s="68" t="s">
        <v>24</v>
      </c>
      <c r="W38" s="68" t="s">
        <v>24</v>
      </c>
      <c r="X38" s="68" t="s">
        <v>24</v>
      </c>
      <c r="Y38" s="68" t="s">
        <v>24</v>
      </c>
      <c r="Z38" s="68" t="s">
        <v>24</v>
      </c>
      <c r="AA38" s="68" t="s">
        <v>24</v>
      </c>
      <c r="AB38" s="68" t="s">
        <v>24</v>
      </c>
      <c r="AC38" s="68" t="s">
        <v>24</v>
      </c>
      <c r="AD38" s="68" t="s">
        <v>24</v>
      </c>
      <c r="AE38" s="68" t="s">
        <v>24</v>
      </c>
      <c r="AF38" s="68" t="s">
        <v>24</v>
      </c>
      <c r="AG38" s="68" t="s">
        <v>24</v>
      </c>
      <c r="AH38" s="68" t="s">
        <v>24</v>
      </c>
      <c r="AI38" s="68" t="s">
        <v>24</v>
      </c>
      <c r="AJ38" s="308" t="s">
        <v>106</v>
      </c>
      <c r="AK38" s="309"/>
      <c r="AL38" s="309"/>
      <c r="AM38" s="309"/>
      <c r="AN38" s="310"/>
    </row>
    <row r="39" spans="1:40" ht="55.5" customHeight="1">
      <c r="A39" s="292" t="s">
        <v>57</v>
      </c>
      <c r="B39" s="292"/>
      <c r="C39" s="63" t="s">
        <v>58</v>
      </c>
      <c r="D39" s="63" t="s">
        <v>142</v>
      </c>
      <c r="E39" s="59" t="s">
        <v>89</v>
      </c>
      <c r="F39" s="68" t="s">
        <v>24</v>
      </c>
      <c r="G39" s="68" t="s">
        <v>24</v>
      </c>
      <c r="H39" s="68" t="s">
        <v>24</v>
      </c>
      <c r="I39" s="68" t="s">
        <v>24</v>
      </c>
      <c r="J39" s="68" t="s">
        <v>24</v>
      </c>
      <c r="K39" s="68" t="s">
        <v>24</v>
      </c>
      <c r="L39" s="68" t="s">
        <v>24</v>
      </c>
      <c r="M39" s="68" t="s">
        <v>24</v>
      </c>
      <c r="N39" s="68" t="s">
        <v>24</v>
      </c>
      <c r="O39" s="68" t="s">
        <v>24</v>
      </c>
      <c r="P39" s="68" t="s">
        <v>24</v>
      </c>
      <c r="Q39" s="68" t="s">
        <v>24</v>
      </c>
      <c r="R39" s="68" t="s">
        <v>24</v>
      </c>
      <c r="S39" s="68" t="s">
        <v>24</v>
      </c>
      <c r="T39" s="68" t="s">
        <v>24</v>
      </c>
      <c r="U39" s="68" t="s">
        <v>24</v>
      </c>
      <c r="V39" s="68" t="s">
        <v>24</v>
      </c>
      <c r="W39" s="68" t="s">
        <v>24</v>
      </c>
      <c r="X39" s="68" t="s">
        <v>24</v>
      </c>
      <c r="Y39" s="68" t="s">
        <v>24</v>
      </c>
      <c r="Z39" s="68" t="s">
        <v>24</v>
      </c>
      <c r="AA39" s="68" t="s">
        <v>24</v>
      </c>
      <c r="AB39" s="68" t="s">
        <v>24</v>
      </c>
      <c r="AC39" s="68" t="s">
        <v>24</v>
      </c>
      <c r="AD39" s="68" t="s">
        <v>24</v>
      </c>
      <c r="AE39" s="68" t="s">
        <v>24</v>
      </c>
      <c r="AF39" s="68" t="s">
        <v>24</v>
      </c>
      <c r="AG39" s="68" t="s">
        <v>24</v>
      </c>
      <c r="AH39" s="68" t="s">
        <v>24</v>
      </c>
      <c r="AI39" s="68" t="s">
        <v>24</v>
      </c>
      <c r="AJ39" s="308" t="s">
        <v>146</v>
      </c>
      <c r="AK39" s="309"/>
      <c r="AL39" s="309"/>
      <c r="AM39" s="309"/>
      <c r="AN39" s="310"/>
    </row>
    <row r="40" spans="1:40" ht="48.75" customHeight="1">
      <c r="A40" s="292" t="s">
        <v>59</v>
      </c>
      <c r="B40" s="292"/>
      <c r="C40" s="63" t="s">
        <v>60</v>
      </c>
      <c r="D40" s="63" t="s">
        <v>142</v>
      </c>
      <c r="E40" s="59" t="s">
        <v>89</v>
      </c>
      <c r="F40" s="68" t="s">
        <v>24</v>
      </c>
      <c r="G40" s="68" t="s">
        <v>24</v>
      </c>
      <c r="H40" s="68" t="s">
        <v>24</v>
      </c>
      <c r="I40" s="68" t="s">
        <v>24</v>
      </c>
      <c r="J40" s="68" t="s">
        <v>24</v>
      </c>
      <c r="K40" s="68" t="s">
        <v>24</v>
      </c>
      <c r="L40" s="68" t="s">
        <v>24</v>
      </c>
      <c r="M40" s="68" t="s">
        <v>24</v>
      </c>
      <c r="N40" s="68" t="s">
        <v>24</v>
      </c>
      <c r="O40" s="68" t="s">
        <v>24</v>
      </c>
      <c r="P40" s="68" t="s">
        <v>24</v>
      </c>
      <c r="Q40" s="68" t="s">
        <v>24</v>
      </c>
      <c r="R40" s="68" t="s">
        <v>24</v>
      </c>
      <c r="S40" s="68" t="s">
        <v>24</v>
      </c>
      <c r="T40" s="68" t="s">
        <v>24</v>
      </c>
      <c r="U40" s="68" t="s">
        <v>24</v>
      </c>
      <c r="V40" s="68" t="s">
        <v>24</v>
      </c>
      <c r="W40" s="68" t="s">
        <v>24</v>
      </c>
      <c r="X40" s="68" t="s">
        <v>24</v>
      </c>
      <c r="Y40" s="68" t="s">
        <v>24</v>
      </c>
      <c r="Z40" s="68" t="s">
        <v>24</v>
      </c>
      <c r="AA40" s="68" t="s">
        <v>24</v>
      </c>
      <c r="AB40" s="68" t="s">
        <v>24</v>
      </c>
      <c r="AC40" s="68" t="s">
        <v>24</v>
      </c>
      <c r="AD40" s="68" t="s">
        <v>24</v>
      </c>
      <c r="AE40" s="68" t="s">
        <v>24</v>
      </c>
      <c r="AF40" s="68" t="s">
        <v>24</v>
      </c>
      <c r="AG40" s="68" t="s">
        <v>24</v>
      </c>
      <c r="AH40" s="68" t="s">
        <v>24</v>
      </c>
      <c r="AI40" s="68" t="s">
        <v>24</v>
      </c>
      <c r="AJ40" s="308" t="s">
        <v>146</v>
      </c>
      <c r="AK40" s="309"/>
      <c r="AL40" s="309"/>
      <c r="AM40" s="309"/>
      <c r="AN40" s="310"/>
    </row>
    <row r="41" spans="1:40" ht="19.5" customHeight="1">
      <c r="A41" s="290" t="s">
        <v>61</v>
      </c>
      <c r="B41" s="291"/>
      <c r="C41" s="291"/>
      <c r="D41" s="60"/>
      <c r="E41" s="59"/>
      <c r="F41" s="68" t="s">
        <v>24</v>
      </c>
      <c r="G41" s="68" t="s">
        <v>24</v>
      </c>
      <c r="H41" s="68" t="s">
        <v>24</v>
      </c>
      <c r="I41" s="68" t="s">
        <v>24</v>
      </c>
      <c r="J41" s="68" t="s">
        <v>24</v>
      </c>
      <c r="K41" s="68" t="s">
        <v>24</v>
      </c>
      <c r="L41" s="68" t="s">
        <v>24</v>
      </c>
      <c r="M41" s="68" t="s">
        <v>24</v>
      </c>
      <c r="N41" s="68" t="s">
        <v>24</v>
      </c>
      <c r="O41" s="68" t="s">
        <v>24</v>
      </c>
      <c r="P41" s="68" t="s">
        <v>24</v>
      </c>
      <c r="Q41" s="68" t="s">
        <v>24</v>
      </c>
      <c r="R41" s="68" t="s">
        <v>24</v>
      </c>
      <c r="S41" s="68" t="s">
        <v>24</v>
      </c>
      <c r="T41" s="68" t="s">
        <v>24</v>
      </c>
      <c r="U41" s="68" t="s">
        <v>24</v>
      </c>
      <c r="V41" s="68" t="s">
        <v>24</v>
      </c>
      <c r="W41" s="68" t="s">
        <v>24</v>
      </c>
      <c r="X41" s="68" t="s">
        <v>24</v>
      </c>
      <c r="Y41" s="68" t="s">
        <v>24</v>
      </c>
      <c r="Z41" s="68" t="s">
        <v>24</v>
      </c>
      <c r="AA41" s="68" t="s">
        <v>24</v>
      </c>
      <c r="AB41" s="68" t="s">
        <v>24</v>
      </c>
      <c r="AC41" s="68" t="s">
        <v>24</v>
      </c>
      <c r="AD41" s="68" t="s">
        <v>24</v>
      </c>
      <c r="AE41" s="68" t="s">
        <v>24</v>
      </c>
      <c r="AF41" s="68" t="s">
        <v>24</v>
      </c>
      <c r="AG41" s="68" t="s">
        <v>24</v>
      </c>
      <c r="AH41" s="68" t="s">
        <v>24</v>
      </c>
      <c r="AI41" s="68" t="s">
        <v>24</v>
      </c>
      <c r="AJ41" s="67" t="s">
        <v>24</v>
      </c>
      <c r="AK41" s="43" t="s">
        <v>24</v>
      </c>
      <c r="AL41" s="43" t="s">
        <v>24</v>
      </c>
      <c r="AM41" s="43" t="s">
        <v>24</v>
      </c>
      <c r="AN41" s="43" t="s">
        <v>24</v>
      </c>
    </row>
    <row r="42" spans="1:40" ht="14.25" customHeight="1">
      <c r="A42" s="304" t="s">
        <v>62</v>
      </c>
      <c r="B42" s="304"/>
      <c r="C42" s="305" t="s">
        <v>63</v>
      </c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6"/>
      <c r="AB42" s="306"/>
      <c r="AC42" s="306"/>
      <c r="AD42" s="306"/>
      <c r="AE42" s="306"/>
      <c r="AF42" s="306"/>
      <c r="AG42" s="306"/>
      <c r="AH42" s="306"/>
      <c r="AI42" s="306"/>
      <c r="AJ42" s="306"/>
      <c r="AK42" s="306"/>
      <c r="AL42" s="306"/>
      <c r="AM42" s="306"/>
      <c r="AN42" s="307"/>
    </row>
    <row r="43" spans="1:40" ht="72">
      <c r="A43" s="289" t="s">
        <v>64</v>
      </c>
      <c r="B43" s="289"/>
      <c r="C43" s="63" t="s">
        <v>65</v>
      </c>
      <c r="D43" s="63" t="s">
        <v>66</v>
      </c>
      <c r="E43" s="59" t="s">
        <v>89</v>
      </c>
      <c r="F43" s="68" t="s">
        <v>24</v>
      </c>
      <c r="G43" s="68" t="s">
        <v>24</v>
      </c>
      <c r="H43" s="68" t="s">
        <v>24</v>
      </c>
      <c r="I43" s="68" t="s">
        <v>24</v>
      </c>
      <c r="J43" s="68" t="s">
        <v>24</v>
      </c>
      <c r="K43" s="68" t="s">
        <v>24</v>
      </c>
      <c r="L43" s="68" t="s">
        <v>24</v>
      </c>
      <c r="M43" s="68" t="s">
        <v>24</v>
      </c>
      <c r="N43" s="68" t="s">
        <v>24</v>
      </c>
      <c r="O43" s="68" t="s">
        <v>24</v>
      </c>
      <c r="P43" s="68" t="s">
        <v>24</v>
      </c>
      <c r="Q43" s="68" t="s">
        <v>24</v>
      </c>
      <c r="R43" s="68" t="s">
        <v>24</v>
      </c>
      <c r="S43" s="68" t="s">
        <v>24</v>
      </c>
      <c r="T43" s="68" t="s">
        <v>24</v>
      </c>
      <c r="U43" s="68" t="s">
        <v>24</v>
      </c>
      <c r="V43" s="68" t="s">
        <v>24</v>
      </c>
      <c r="W43" s="68" t="s">
        <v>24</v>
      </c>
      <c r="X43" s="68" t="s">
        <v>24</v>
      </c>
      <c r="Y43" s="68" t="s">
        <v>24</v>
      </c>
      <c r="Z43" s="68" t="s">
        <v>24</v>
      </c>
      <c r="AA43" s="68" t="s">
        <v>24</v>
      </c>
      <c r="AB43" s="68" t="s">
        <v>24</v>
      </c>
      <c r="AC43" s="68" t="s">
        <v>24</v>
      </c>
      <c r="AD43" s="68" t="s">
        <v>24</v>
      </c>
      <c r="AE43" s="68" t="s">
        <v>24</v>
      </c>
      <c r="AF43" s="68" t="s">
        <v>24</v>
      </c>
      <c r="AG43" s="68" t="s">
        <v>24</v>
      </c>
      <c r="AH43" s="68" t="s">
        <v>24</v>
      </c>
      <c r="AI43" s="68" t="s">
        <v>24</v>
      </c>
      <c r="AJ43" s="308" t="s">
        <v>146</v>
      </c>
      <c r="AK43" s="309"/>
      <c r="AL43" s="309"/>
      <c r="AM43" s="309"/>
      <c r="AN43" s="310"/>
    </row>
    <row r="44" spans="1:40" ht="66" customHeight="1">
      <c r="A44" s="289" t="s">
        <v>67</v>
      </c>
      <c r="B44" s="289"/>
      <c r="C44" s="63" t="s">
        <v>68</v>
      </c>
      <c r="D44" s="63" t="s">
        <v>143</v>
      </c>
      <c r="E44" s="59" t="s">
        <v>89</v>
      </c>
      <c r="F44" s="68" t="s">
        <v>24</v>
      </c>
      <c r="G44" s="68" t="s">
        <v>24</v>
      </c>
      <c r="H44" s="68" t="s">
        <v>24</v>
      </c>
      <c r="I44" s="68" t="s">
        <v>24</v>
      </c>
      <c r="J44" s="68" t="s">
        <v>24</v>
      </c>
      <c r="K44" s="68" t="s">
        <v>24</v>
      </c>
      <c r="L44" s="68" t="s">
        <v>24</v>
      </c>
      <c r="M44" s="68" t="s">
        <v>24</v>
      </c>
      <c r="N44" s="68" t="s">
        <v>24</v>
      </c>
      <c r="O44" s="68" t="s">
        <v>24</v>
      </c>
      <c r="P44" s="68" t="s">
        <v>24</v>
      </c>
      <c r="Q44" s="68" t="s">
        <v>24</v>
      </c>
      <c r="R44" s="68" t="s">
        <v>24</v>
      </c>
      <c r="S44" s="68" t="s">
        <v>24</v>
      </c>
      <c r="T44" s="68" t="s">
        <v>24</v>
      </c>
      <c r="U44" s="68" t="s">
        <v>24</v>
      </c>
      <c r="V44" s="68" t="s">
        <v>24</v>
      </c>
      <c r="W44" s="68" t="s">
        <v>24</v>
      </c>
      <c r="X44" s="68" t="s">
        <v>24</v>
      </c>
      <c r="Y44" s="68" t="s">
        <v>24</v>
      </c>
      <c r="Z44" s="68" t="s">
        <v>24</v>
      </c>
      <c r="AA44" s="68" t="s">
        <v>24</v>
      </c>
      <c r="AB44" s="68" t="s">
        <v>24</v>
      </c>
      <c r="AC44" s="68" t="s">
        <v>24</v>
      </c>
      <c r="AD44" s="68" t="s">
        <v>24</v>
      </c>
      <c r="AE44" s="68" t="s">
        <v>24</v>
      </c>
      <c r="AF44" s="68" t="s">
        <v>24</v>
      </c>
      <c r="AG44" s="68" t="s">
        <v>24</v>
      </c>
      <c r="AH44" s="68" t="s">
        <v>24</v>
      </c>
      <c r="AI44" s="68" t="s">
        <v>24</v>
      </c>
      <c r="AJ44" s="308" t="s">
        <v>146</v>
      </c>
      <c r="AK44" s="309"/>
      <c r="AL44" s="309"/>
      <c r="AM44" s="309"/>
      <c r="AN44" s="310"/>
    </row>
    <row r="45" spans="1:40" ht="66.75" customHeight="1">
      <c r="A45" s="289" t="s">
        <v>69</v>
      </c>
      <c r="B45" s="289"/>
      <c r="C45" s="63" t="s">
        <v>70</v>
      </c>
      <c r="D45" s="63" t="s">
        <v>144</v>
      </c>
      <c r="E45" s="59" t="s">
        <v>150</v>
      </c>
      <c r="F45" s="68" t="s">
        <v>24</v>
      </c>
      <c r="G45" s="68" t="s">
        <v>24</v>
      </c>
      <c r="H45" s="68" t="s">
        <v>24</v>
      </c>
      <c r="I45" s="68" t="s">
        <v>24</v>
      </c>
      <c r="J45" s="68" t="s">
        <v>24</v>
      </c>
      <c r="K45" s="68" t="s">
        <v>24</v>
      </c>
      <c r="L45" s="68" t="s">
        <v>24</v>
      </c>
      <c r="M45" s="68" t="s">
        <v>24</v>
      </c>
      <c r="N45" s="68" t="s">
        <v>24</v>
      </c>
      <c r="O45" s="68" t="s">
        <v>24</v>
      </c>
      <c r="P45" s="68" t="s">
        <v>24</v>
      </c>
      <c r="Q45" s="68" t="s">
        <v>24</v>
      </c>
      <c r="R45" s="68" t="s">
        <v>24</v>
      </c>
      <c r="S45" s="68" t="s">
        <v>24</v>
      </c>
      <c r="T45" s="68" t="s">
        <v>24</v>
      </c>
      <c r="U45" s="68" t="s">
        <v>24</v>
      </c>
      <c r="V45" s="68" t="s">
        <v>24</v>
      </c>
      <c r="W45" s="68" t="s">
        <v>24</v>
      </c>
      <c r="X45" s="68" t="s">
        <v>24</v>
      </c>
      <c r="Y45" s="68" t="s">
        <v>24</v>
      </c>
      <c r="Z45" s="68" t="s">
        <v>24</v>
      </c>
      <c r="AA45" s="68" t="s">
        <v>24</v>
      </c>
      <c r="AB45" s="68" t="s">
        <v>24</v>
      </c>
      <c r="AC45" s="68" t="s">
        <v>24</v>
      </c>
      <c r="AD45" s="68" t="s">
        <v>24</v>
      </c>
      <c r="AE45" s="68" t="s">
        <v>24</v>
      </c>
      <c r="AF45" s="68" t="s">
        <v>24</v>
      </c>
      <c r="AG45" s="68" t="s">
        <v>24</v>
      </c>
      <c r="AH45" s="68" t="s">
        <v>24</v>
      </c>
      <c r="AI45" s="68" t="s">
        <v>24</v>
      </c>
      <c r="AJ45" s="308" t="s">
        <v>146</v>
      </c>
      <c r="AK45" s="309"/>
      <c r="AL45" s="309"/>
      <c r="AM45" s="309"/>
      <c r="AN45" s="310"/>
    </row>
    <row r="46" spans="1:40" ht="19.5" customHeight="1">
      <c r="A46" s="291" t="s">
        <v>71</v>
      </c>
      <c r="B46" s="291"/>
      <c r="C46" s="291"/>
      <c r="D46" s="60"/>
      <c r="E46" s="59"/>
      <c r="F46" s="68" t="s">
        <v>24</v>
      </c>
      <c r="G46" s="68" t="s">
        <v>24</v>
      </c>
      <c r="H46" s="68" t="s">
        <v>24</v>
      </c>
      <c r="I46" s="68" t="s">
        <v>24</v>
      </c>
      <c r="J46" s="68" t="s">
        <v>24</v>
      </c>
      <c r="K46" s="68" t="s">
        <v>24</v>
      </c>
      <c r="L46" s="68" t="s">
        <v>24</v>
      </c>
      <c r="M46" s="68" t="s">
        <v>24</v>
      </c>
      <c r="N46" s="68" t="s">
        <v>24</v>
      </c>
      <c r="O46" s="68" t="s">
        <v>24</v>
      </c>
      <c r="P46" s="68" t="s">
        <v>24</v>
      </c>
      <c r="Q46" s="68" t="s">
        <v>24</v>
      </c>
      <c r="R46" s="68" t="s">
        <v>24</v>
      </c>
      <c r="S46" s="68" t="s">
        <v>24</v>
      </c>
      <c r="T46" s="68" t="s">
        <v>24</v>
      </c>
      <c r="U46" s="68" t="s">
        <v>24</v>
      </c>
      <c r="V46" s="68" t="s">
        <v>24</v>
      </c>
      <c r="W46" s="68" t="s">
        <v>24</v>
      </c>
      <c r="X46" s="68" t="s">
        <v>24</v>
      </c>
      <c r="Y46" s="68" t="s">
        <v>24</v>
      </c>
      <c r="Z46" s="68" t="s">
        <v>24</v>
      </c>
      <c r="AA46" s="68" t="s">
        <v>24</v>
      </c>
      <c r="AB46" s="68" t="s">
        <v>24</v>
      </c>
      <c r="AC46" s="68" t="s">
        <v>24</v>
      </c>
      <c r="AD46" s="68" t="s">
        <v>24</v>
      </c>
      <c r="AE46" s="68" t="s">
        <v>24</v>
      </c>
      <c r="AF46" s="68" t="s">
        <v>24</v>
      </c>
      <c r="AG46" s="68" t="s">
        <v>24</v>
      </c>
      <c r="AH46" s="68" t="s">
        <v>24</v>
      </c>
      <c r="AI46" s="68" t="s">
        <v>24</v>
      </c>
      <c r="AJ46" s="67" t="s">
        <v>24</v>
      </c>
      <c r="AK46" s="43" t="s">
        <v>24</v>
      </c>
      <c r="AL46" s="43" t="s">
        <v>24</v>
      </c>
      <c r="AM46" s="43" t="s">
        <v>24</v>
      </c>
      <c r="AN46" s="43" t="s">
        <v>24</v>
      </c>
    </row>
    <row r="47" spans="1:40" ht="14.25" customHeight="1">
      <c r="A47" s="293" t="s">
        <v>72</v>
      </c>
      <c r="B47" s="293"/>
      <c r="C47" s="305" t="s">
        <v>73</v>
      </c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06"/>
      <c r="W47" s="306"/>
      <c r="X47" s="306"/>
      <c r="Y47" s="306"/>
      <c r="Z47" s="306"/>
      <c r="AA47" s="306"/>
      <c r="AB47" s="306"/>
      <c r="AC47" s="306"/>
      <c r="AD47" s="306"/>
      <c r="AE47" s="306"/>
      <c r="AF47" s="306"/>
      <c r="AG47" s="306"/>
      <c r="AH47" s="306"/>
      <c r="AI47" s="306"/>
      <c r="AJ47" s="306"/>
      <c r="AK47" s="306"/>
      <c r="AL47" s="306"/>
      <c r="AM47" s="306"/>
      <c r="AN47" s="307"/>
    </row>
    <row r="48" spans="1:40" ht="45" customHeight="1">
      <c r="A48" s="311" t="s">
        <v>88</v>
      </c>
      <c r="B48" s="311"/>
      <c r="C48" s="59" t="s">
        <v>74</v>
      </c>
      <c r="D48" s="300" t="s">
        <v>142</v>
      </c>
      <c r="E48" s="59" t="s">
        <v>89</v>
      </c>
      <c r="F48" s="47">
        <v>10629</v>
      </c>
      <c r="G48" s="47">
        <v>10629</v>
      </c>
      <c r="H48" s="47">
        <v>0</v>
      </c>
      <c r="I48" s="47">
        <v>0</v>
      </c>
      <c r="J48" s="47">
        <v>0</v>
      </c>
      <c r="K48" s="47">
        <f>L48+M48+N48+O48</f>
        <v>9349</v>
      </c>
      <c r="L48" s="47">
        <f>9349</f>
        <v>9349</v>
      </c>
      <c r="M48" s="47">
        <v>0</v>
      </c>
      <c r="N48" s="47">
        <v>0</v>
      </c>
      <c r="O48" s="47">
        <v>0</v>
      </c>
      <c r="P48" s="47">
        <f>Q48+R48+S48+T48</f>
        <v>9115</v>
      </c>
      <c r="Q48" s="47">
        <v>9115</v>
      </c>
      <c r="R48" s="47">
        <v>0</v>
      </c>
      <c r="S48" s="47">
        <v>0</v>
      </c>
      <c r="T48" s="47">
        <v>0</v>
      </c>
      <c r="U48" s="47">
        <f>V48+W48+X48+Y48</f>
        <v>9255</v>
      </c>
      <c r="V48" s="47">
        <v>9255</v>
      </c>
      <c r="W48" s="47">
        <v>0</v>
      </c>
      <c r="X48" s="47">
        <v>0</v>
      </c>
      <c r="Y48" s="47">
        <v>0</v>
      </c>
      <c r="Z48" s="47">
        <f>AA48+AB48+AC48+AD48</f>
        <v>8548</v>
      </c>
      <c r="AA48" s="47">
        <v>8548</v>
      </c>
      <c r="AB48" s="47">
        <v>0</v>
      </c>
      <c r="AC48" s="47">
        <v>0</v>
      </c>
      <c r="AD48" s="47">
        <v>0</v>
      </c>
      <c r="AE48" s="47">
        <f>AF48+AG48+AH48+AI48</f>
        <v>8548</v>
      </c>
      <c r="AF48" s="48">
        <v>8548</v>
      </c>
      <c r="AG48" s="48">
        <v>0</v>
      </c>
      <c r="AH48" s="48">
        <v>0</v>
      </c>
      <c r="AI48" s="48">
        <v>0</v>
      </c>
      <c r="AJ48" s="69">
        <f>AK48+AL48+AM48+AN48</f>
        <v>55444</v>
      </c>
      <c r="AK48" s="49">
        <f t="shared" ref="AK48:AK53" si="4">G48+L48+Q48+V48+AA48+AF48</f>
        <v>55444</v>
      </c>
      <c r="AL48" s="49">
        <f t="shared" ref="AL48:AN57" si="5">H48+M48+R48+W48+AB48+AG48</f>
        <v>0</v>
      </c>
      <c r="AM48" s="49">
        <f t="shared" si="5"/>
        <v>0</v>
      </c>
      <c r="AN48" s="49">
        <f t="shared" si="5"/>
        <v>0</v>
      </c>
    </row>
    <row r="49" spans="1:42" s="54" customFormat="1" ht="96.75" customHeight="1">
      <c r="A49" s="62"/>
      <c r="B49" s="62"/>
      <c r="C49" s="59"/>
      <c r="D49" s="301"/>
      <c r="E49" s="59" t="s">
        <v>147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7">
        <f>L49+M49+N49+O49</f>
        <v>613</v>
      </c>
      <c r="L49" s="47">
        <v>613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47">
        <v>0</v>
      </c>
      <c r="Z49" s="47">
        <v>0</v>
      </c>
      <c r="AA49" s="47">
        <v>0</v>
      </c>
      <c r="AB49" s="47">
        <v>0</v>
      </c>
      <c r="AC49" s="47">
        <v>0</v>
      </c>
      <c r="AD49" s="47">
        <v>0</v>
      </c>
      <c r="AE49" s="47">
        <v>0</v>
      </c>
      <c r="AF49" s="48">
        <v>0</v>
      </c>
      <c r="AG49" s="48">
        <v>0</v>
      </c>
      <c r="AH49" s="48">
        <v>0</v>
      </c>
      <c r="AI49" s="48">
        <v>0</v>
      </c>
      <c r="AJ49" s="69">
        <f>AK49+AL49+AM49+AN49</f>
        <v>613</v>
      </c>
      <c r="AK49" s="49">
        <f t="shared" si="4"/>
        <v>613</v>
      </c>
      <c r="AL49" s="49">
        <v>0</v>
      </c>
      <c r="AM49" s="49">
        <v>0</v>
      </c>
      <c r="AN49" s="49">
        <v>0</v>
      </c>
      <c r="AO49" s="39"/>
      <c r="AP49" s="39"/>
    </row>
    <row r="50" spans="1:42" ht="15.75" customHeight="1">
      <c r="A50" s="290" t="s">
        <v>75</v>
      </c>
      <c r="B50" s="291"/>
      <c r="C50" s="291"/>
      <c r="D50" s="60"/>
      <c r="E50" s="59"/>
      <c r="F50" s="50">
        <f>F48</f>
        <v>10629</v>
      </c>
      <c r="G50" s="50">
        <f t="shared" ref="G50:AI50" si="6">G48</f>
        <v>10629</v>
      </c>
      <c r="H50" s="50">
        <f t="shared" si="6"/>
        <v>0</v>
      </c>
      <c r="I50" s="50">
        <f t="shared" si="6"/>
        <v>0</v>
      </c>
      <c r="J50" s="50">
        <f t="shared" si="6"/>
        <v>0</v>
      </c>
      <c r="K50" s="50">
        <f>K48</f>
        <v>9349</v>
      </c>
      <c r="L50" s="50">
        <f>L48</f>
        <v>9349</v>
      </c>
      <c r="M50" s="50">
        <f t="shared" si="6"/>
        <v>0</v>
      </c>
      <c r="N50" s="50">
        <f t="shared" si="6"/>
        <v>0</v>
      </c>
      <c r="O50" s="50">
        <f t="shared" si="6"/>
        <v>0</v>
      </c>
      <c r="P50" s="50">
        <f t="shared" si="6"/>
        <v>9115</v>
      </c>
      <c r="Q50" s="50">
        <f t="shared" si="6"/>
        <v>9115</v>
      </c>
      <c r="R50" s="50">
        <f t="shared" si="6"/>
        <v>0</v>
      </c>
      <c r="S50" s="50">
        <f t="shared" si="6"/>
        <v>0</v>
      </c>
      <c r="T50" s="50">
        <f t="shared" si="6"/>
        <v>0</v>
      </c>
      <c r="U50" s="50">
        <f t="shared" si="6"/>
        <v>9255</v>
      </c>
      <c r="V50" s="50">
        <f t="shared" si="6"/>
        <v>9255</v>
      </c>
      <c r="W50" s="50">
        <f t="shared" si="6"/>
        <v>0</v>
      </c>
      <c r="X50" s="50">
        <f t="shared" si="6"/>
        <v>0</v>
      </c>
      <c r="Y50" s="50">
        <f t="shared" si="6"/>
        <v>0</v>
      </c>
      <c r="Z50" s="50">
        <f t="shared" si="6"/>
        <v>8548</v>
      </c>
      <c r="AA50" s="50">
        <f t="shared" si="6"/>
        <v>8548</v>
      </c>
      <c r="AB50" s="50">
        <f t="shared" si="6"/>
        <v>0</v>
      </c>
      <c r="AC50" s="50">
        <f t="shared" si="6"/>
        <v>0</v>
      </c>
      <c r="AD50" s="50">
        <f t="shared" si="6"/>
        <v>0</v>
      </c>
      <c r="AE50" s="50">
        <f t="shared" si="6"/>
        <v>8548</v>
      </c>
      <c r="AF50" s="50">
        <f t="shared" si="6"/>
        <v>8548</v>
      </c>
      <c r="AG50" s="50">
        <f t="shared" si="6"/>
        <v>0</v>
      </c>
      <c r="AH50" s="50">
        <f t="shared" si="6"/>
        <v>0</v>
      </c>
      <c r="AI50" s="50">
        <f t="shared" si="6"/>
        <v>0</v>
      </c>
      <c r="AJ50" s="70">
        <f>AJ48</f>
        <v>55444</v>
      </c>
      <c r="AK50" s="49">
        <f t="shared" si="4"/>
        <v>55444</v>
      </c>
      <c r="AL50" s="49">
        <f t="shared" si="5"/>
        <v>0</v>
      </c>
      <c r="AM50" s="49">
        <f t="shared" si="5"/>
        <v>0</v>
      </c>
      <c r="AN50" s="49">
        <f t="shared" si="5"/>
        <v>0</v>
      </c>
    </row>
    <row r="51" spans="1:42" ht="24" customHeight="1">
      <c r="A51" s="292" t="s">
        <v>115</v>
      </c>
      <c r="B51" s="292"/>
      <c r="C51" s="292"/>
      <c r="D51" s="63"/>
      <c r="E51" s="59" t="s">
        <v>89</v>
      </c>
      <c r="F51" s="51">
        <f>F48</f>
        <v>10629</v>
      </c>
      <c r="G51" s="51">
        <f t="shared" ref="G51:AI51" si="7">G48</f>
        <v>10629</v>
      </c>
      <c r="H51" s="51">
        <f t="shared" si="7"/>
        <v>0</v>
      </c>
      <c r="I51" s="51">
        <f t="shared" si="7"/>
        <v>0</v>
      </c>
      <c r="J51" s="51">
        <f t="shared" si="7"/>
        <v>0</v>
      </c>
      <c r="K51" s="51">
        <f t="shared" si="7"/>
        <v>9349</v>
      </c>
      <c r="L51" s="51">
        <f t="shared" si="7"/>
        <v>9349</v>
      </c>
      <c r="M51" s="51">
        <f t="shared" si="7"/>
        <v>0</v>
      </c>
      <c r="N51" s="51">
        <f t="shared" si="7"/>
        <v>0</v>
      </c>
      <c r="O51" s="51">
        <f t="shared" si="7"/>
        <v>0</v>
      </c>
      <c r="P51" s="51">
        <f t="shared" si="7"/>
        <v>9115</v>
      </c>
      <c r="Q51" s="51">
        <f t="shared" si="7"/>
        <v>9115</v>
      </c>
      <c r="R51" s="51">
        <f t="shared" si="7"/>
        <v>0</v>
      </c>
      <c r="S51" s="51">
        <f t="shared" si="7"/>
        <v>0</v>
      </c>
      <c r="T51" s="51">
        <f t="shared" si="7"/>
        <v>0</v>
      </c>
      <c r="U51" s="51">
        <f t="shared" si="7"/>
        <v>9255</v>
      </c>
      <c r="V51" s="51">
        <f t="shared" si="7"/>
        <v>9255</v>
      </c>
      <c r="W51" s="51">
        <f t="shared" si="7"/>
        <v>0</v>
      </c>
      <c r="X51" s="51">
        <f t="shared" si="7"/>
        <v>0</v>
      </c>
      <c r="Y51" s="51">
        <f t="shared" si="7"/>
        <v>0</v>
      </c>
      <c r="Z51" s="51">
        <f t="shared" si="7"/>
        <v>8548</v>
      </c>
      <c r="AA51" s="51">
        <f t="shared" si="7"/>
        <v>8548</v>
      </c>
      <c r="AB51" s="51">
        <f t="shared" si="7"/>
        <v>0</v>
      </c>
      <c r="AC51" s="51">
        <f t="shared" si="7"/>
        <v>0</v>
      </c>
      <c r="AD51" s="51">
        <f t="shared" si="7"/>
        <v>0</v>
      </c>
      <c r="AE51" s="51">
        <f t="shared" si="7"/>
        <v>8548</v>
      </c>
      <c r="AF51" s="51">
        <f t="shared" si="7"/>
        <v>8548</v>
      </c>
      <c r="AG51" s="51">
        <f t="shared" si="7"/>
        <v>0</v>
      </c>
      <c r="AH51" s="51">
        <f t="shared" si="7"/>
        <v>0</v>
      </c>
      <c r="AI51" s="51">
        <f t="shared" si="7"/>
        <v>0</v>
      </c>
      <c r="AJ51" s="52">
        <f>AJ48</f>
        <v>55444</v>
      </c>
      <c r="AK51" s="49">
        <f t="shared" si="4"/>
        <v>55444</v>
      </c>
      <c r="AL51" s="49">
        <f t="shared" si="5"/>
        <v>0</v>
      </c>
      <c r="AM51" s="49">
        <f t="shared" si="5"/>
        <v>0</v>
      </c>
      <c r="AN51" s="49">
        <f t="shared" si="5"/>
        <v>0</v>
      </c>
    </row>
    <row r="52" spans="1:42" s="58" customFormat="1" ht="29.25" customHeight="1">
      <c r="A52" s="297" t="s">
        <v>148</v>
      </c>
      <c r="B52" s="298"/>
      <c r="C52" s="299"/>
      <c r="D52" s="63"/>
      <c r="E52" s="59"/>
      <c r="F52" s="47">
        <v>0</v>
      </c>
      <c r="G52" s="47">
        <v>0</v>
      </c>
      <c r="H52" s="47">
        <v>0</v>
      </c>
      <c r="I52" s="47">
        <v>0</v>
      </c>
      <c r="J52" s="47">
        <v>0</v>
      </c>
      <c r="K52" s="47">
        <f>L52+M52+N52+O52</f>
        <v>613</v>
      </c>
      <c r="L52" s="47">
        <v>613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v>0</v>
      </c>
      <c r="AE52" s="47">
        <v>0</v>
      </c>
      <c r="AF52" s="48">
        <v>0</v>
      </c>
      <c r="AG52" s="48">
        <v>0</v>
      </c>
      <c r="AH52" s="48">
        <v>0</v>
      </c>
      <c r="AI52" s="48">
        <v>0</v>
      </c>
      <c r="AJ52" s="52">
        <f>AJ49</f>
        <v>613</v>
      </c>
      <c r="AK52" s="49">
        <f t="shared" si="4"/>
        <v>613</v>
      </c>
      <c r="AL52" s="49">
        <v>0</v>
      </c>
      <c r="AM52" s="49">
        <v>0</v>
      </c>
      <c r="AN52" s="49">
        <v>0</v>
      </c>
      <c r="AO52" s="39"/>
      <c r="AP52" s="39"/>
    </row>
    <row r="53" spans="1:42" ht="39.75" customHeight="1">
      <c r="A53" s="293" t="s">
        <v>151</v>
      </c>
      <c r="B53" s="293"/>
      <c r="C53" s="293"/>
      <c r="D53" s="61"/>
      <c r="E53" s="61"/>
      <c r="F53" s="50">
        <f t="shared" ref="F53:J54" si="8">F15+F50</f>
        <v>13279</v>
      </c>
      <c r="G53" s="50">
        <f t="shared" si="8"/>
        <v>13279</v>
      </c>
      <c r="H53" s="50">
        <f t="shared" si="8"/>
        <v>0</v>
      </c>
      <c r="I53" s="50">
        <f t="shared" si="8"/>
        <v>0</v>
      </c>
      <c r="J53" s="50">
        <f t="shared" si="8"/>
        <v>0</v>
      </c>
      <c r="K53" s="50">
        <f>K15+K51</f>
        <v>10674</v>
      </c>
      <c r="L53" s="50">
        <f>L15+L51</f>
        <v>10674</v>
      </c>
      <c r="M53" s="50">
        <f t="shared" ref="M53:AI54" si="9">M15+M50</f>
        <v>0</v>
      </c>
      <c r="N53" s="50">
        <f t="shared" si="9"/>
        <v>0</v>
      </c>
      <c r="O53" s="50">
        <f t="shared" si="9"/>
        <v>0</v>
      </c>
      <c r="P53" s="50">
        <f t="shared" si="9"/>
        <v>10090</v>
      </c>
      <c r="Q53" s="50">
        <f t="shared" si="9"/>
        <v>10090</v>
      </c>
      <c r="R53" s="50">
        <f t="shared" si="9"/>
        <v>0</v>
      </c>
      <c r="S53" s="50">
        <f t="shared" si="9"/>
        <v>0</v>
      </c>
      <c r="T53" s="50">
        <f t="shared" si="9"/>
        <v>0</v>
      </c>
      <c r="U53" s="50">
        <f t="shared" si="9"/>
        <v>10245</v>
      </c>
      <c r="V53" s="50">
        <f t="shared" si="9"/>
        <v>10245</v>
      </c>
      <c r="W53" s="50">
        <f t="shared" si="9"/>
        <v>0</v>
      </c>
      <c r="X53" s="50">
        <f t="shared" si="9"/>
        <v>0</v>
      </c>
      <c r="Y53" s="50">
        <f t="shared" si="9"/>
        <v>0</v>
      </c>
      <c r="Z53" s="50">
        <f t="shared" si="9"/>
        <v>12698</v>
      </c>
      <c r="AA53" s="50">
        <f t="shared" si="9"/>
        <v>12698</v>
      </c>
      <c r="AB53" s="50">
        <f t="shared" si="9"/>
        <v>0</v>
      </c>
      <c r="AC53" s="50">
        <f t="shared" si="9"/>
        <v>0</v>
      </c>
      <c r="AD53" s="50">
        <f t="shared" si="9"/>
        <v>0</v>
      </c>
      <c r="AE53" s="50">
        <f t="shared" si="9"/>
        <v>11198</v>
      </c>
      <c r="AF53" s="50">
        <f t="shared" si="9"/>
        <v>11198</v>
      </c>
      <c r="AG53" s="50">
        <f t="shared" si="9"/>
        <v>0</v>
      </c>
      <c r="AH53" s="50">
        <f t="shared" si="9"/>
        <v>0</v>
      </c>
      <c r="AI53" s="50">
        <f t="shared" si="9"/>
        <v>0</v>
      </c>
      <c r="AJ53" s="70">
        <f>AJ15+AJ51</f>
        <v>68184</v>
      </c>
      <c r="AK53" s="49">
        <f t="shared" si="4"/>
        <v>68184</v>
      </c>
      <c r="AL53" s="49">
        <f t="shared" si="5"/>
        <v>0</v>
      </c>
      <c r="AM53" s="49">
        <f t="shared" si="5"/>
        <v>0</v>
      </c>
      <c r="AN53" s="49">
        <f t="shared" si="5"/>
        <v>0</v>
      </c>
    </row>
    <row r="54" spans="1:42" ht="29.25" customHeight="1">
      <c r="A54" s="292" t="s">
        <v>115</v>
      </c>
      <c r="B54" s="292"/>
      <c r="C54" s="292"/>
      <c r="D54" s="63"/>
      <c r="E54" s="61"/>
      <c r="F54" s="51">
        <f t="shared" si="8"/>
        <v>11629</v>
      </c>
      <c r="G54" s="51">
        <f t="shared" si="8"/>
        <v>11629</v>
      </c>
      <c r="H54" s="51">
        <f t="shared" si="8"/>
        <v>0</v>
      </c>
      <c r="I54" s="51">
        <f t="shared" si="8"/>
        <v>0</v>
      </c>
      <c r="J54" s="51">
        <f t="shared" si="8"/>
        <v>0</v>
      </c>
      <c r="K54" s="51">
        <f>K16+K51</f>
        <v>9349</v>
      </c>
      <c r="L54" s="51">
        <f>L16+L51</f>
        <v>9349</v>
      </c>
      <c r="M54" s="51">
        <f t="shared" si="9"/>
        <v>0</v>
      </c>
      <c r="N54" s="51">
        <f t="shared" si="9"/>
        <v>0</v>
      </c>
      <c r="O54" s="51">
        <f t="shared" si="9"/>
        <v>0</v>
      </c>
      <c r="P54" s="51">
        <f t="shared" si="9"/>
        <v>9115</v>
      </c>
      <c r="Q54" s="51">
        <f t="shared" si="9"/>
        <v>9115</v>
      </c>
      <c r="R54" s="51">
        <f t="shared" si="9"/>
        <v>0</v>
      </c>
      <c r="S54" s="51">
        <f t="shared" si="9"/>
        <v>0</v>
      </c>
      <c r="T54" s="51">
        <f t="shared" si="9"/>
        <v>0</v>
      </c>
      <c r="U54" s="51">
        <f t="shared" si="9"/>
        <v>9255</v>
      </c>
      <c r="V54" s="51">
        <f t="shared" si="9"/>
        <v>9255</v>
      </c>
      <c r="W54" s="51">
        <f t="shared" si="9"/>
        <v>0</v>
      </c>
      <c r="X54" s="51">
        <f t="shared" si="9"/>
        <v>0</v>
      </c>
      <c r="Y54" s="51">
        <f t="shared" si="9"/>
        <v>0</v>
      </c>
      <c r="Z54" s="51">
        <f t="shared" si="9"/>
        <v>9548</v>
      </c>
      <c r="AA54" s="51">
        <f t="shared" si="9"/>
        <v>9548</v>
      </c>
      <c r="AB54" s="51">
        <f t="shared" si="9"/>
        <v>0</v>
      </c>
      <c r="AC54" s="51">
        <f t="shared" si="9"/>
        <v>0</v>
      </c>
      <c r="AD54" s="51">
        <f t="shared" si="9"/>
        <v>0</v>
      </c>
      <c r="AE54" s="51">
        <f t="shared" si="9"/>
        <v>9548</v>
      </c>
      <c r="AF54" s="51">
        <f t="shared" si="9"/>
        <v>9548</v>
      </c>
      <c r="AG54" s="51">
        <f t="shared" si="9"/>
        <v>0</v>
      </c>
      <c r="AH54" s="51">
        <f t="shared" si="9"/>
        <v>0</v>
      </c>
      <c r="AI54" s="51">
        <f t="shared" si="9"/>
        <v>0</v>
      </c>
      <c r="AJ54" s="52">
        <f>AJ16+AJ51</f>
        <v>58444</v>
      </c>
      <c r="AK54" s="49">
        <f>G54+L54+Q54+V54+AA54+AF54</f>
        <v>58444</v>
      </c>
      <c r="AL54" s="49">
        <f t="shared" si="5"/>
        <v>0</v>
      </c>
      <c r="AM54" s="49">
        <f t="shared" si="5"/>
        <v>0</v>
      </c>
      <c r="AN54" s="49">
        <f t="shared" si="5"/>
        <v>0</v>
      </c>
    </row>
    <row r="55" spans="1:42" ht="15">
      <c r="A55" s="289" t="s">
        <v>17</v>
      </c>
      <c r="B55" s="289"/>
      <c r="C55" s="289"/>
      <c r="D55" s="59"/>
      <c r="E55" s="61"/>
      <c r="F55" s="51">
        <f>F17</f>
        <v>650</v>
      </c>
      <c r="G55" s="51">
        <f t="shared" ref="G55:AJ57" si="10">G17</f>
        <v>650</v>
      </c>
      <c r="H55" s="51">
        <f t="shared" si="10"/>
        <v>0</v>
      </c>
      <c r="I55" s="51">
        <f t="shared" si="10"/>
        <v>0</v>
      </c>
      <c r="J55" s="51">
        <f t="shared" si="10"/>
        <v>0</v>
      </c>
      <c r="K55" s="51">
        <f t="shared" si="10"/>
        <v>325</v>
      </c>
      <c r="L55" s="51">
        <f t="shared" si="10"/>
        <v>325</v>
      </c>
      <c r="M55" s="51">
        <f t="shared" si="10"/>
        <v>0</v>
      </c>
      <c r="N55" s="51">
        <f t="shared" si="10"/>
        <v>0</v>
      </c>
      <c r="O55" s="51">
        <f t="shared" si="10"/>
        <v>0</v>
      </c>
      <c r="P55" s="51">
        <f t="shared" si="10"/>
        <v>0</v>
      </c>
      <c r="Q55" s="51">
        <f t="shared" si="10"/>
        <v>0</v>
      </c>
      <c r="R55" s="51">
        <f t="shared" si="10"/>
        <v>0</v>
      </c>
      <c r="S55" s="51">
        <f t="shared" si="10"/>
        <v>0</v>
      </c>
      <c r="T55" s="51">
        <f t="shared" si="10"/>
        <v>0</v>
      </c>
      <c r="U55" s="51">
        <f t="shared" si="10"/>
        <v>0</v>
      </c>
      <c r="V55" s="51">
        <f t="shared" si="10"/>
        <v>0</v>
      </c>
      <c r="W55" s="51">
        <f t="shared" si="10"/>
        <v>0</v>
      </c>
      <c r="X55" s="51">
        <f t="shared" si="10"/>
        <v>0</v>
      </c>
      <c r="Y55" s="51">
        <f t="shared" si="10"/>
        <v>0</v>
      </c>
      <c r="Z55" s="51">
        <f t="shared" si="10"/>
        <v>650</v>
      </c>
      <c r="AA55" s="51">
        <f t="shared" si="10"/>
        <v>650</v>
      </c>
      <c r="AB55" s="51">
        <f t="shared" si="10"/>
        <v>0</v>
      </c>
      <c r="AC55" s="51">
        <f t="shared" si="10"/>
        <v>0</v>
      </c>
      <c r="AD55" s="51">
        <f t="shared" si="10"/>
        <v>0</v>
      </c>
      <c r="AE55" s="51">
        <f t="shared" si="10"/>
        <v>650</v>
      </c>
      <c r="AF55" s="51">
        <f t="shared" si="10"/>
        <v>650</v>
      </c>
      <c r="AG55" s="51">
        <f t="shared" si="10"/>
        <v>0</v>
      </c>
      <c r="AH55" s="51">
        <f t="shared" si="10"/>
        <v>0</v>
      </c>
      <c r="AI55" s="51">
        <f t="shared" si="10"/>
        <v>0</v>
      </c>
      <c r="AJ55" s="52">
        <f t="shared" si="10"/>
        <v>2275</v>
      </c>
      <c r="AK55" s="49">
        <f>G55+L55+Q55+V55+AA55+AF55</f>
        <v>2275</v>
      </c>
      <c r="AL55" s="49">
        <f t="shared" si="5"/>
        <v>0</v>
      </c>
      <c r="AM55" s="49">
        <f t="shared" si="5"/>
        <v>0</v>
      </c>
      <c r="AN55" s="49">
        <f t="shared" si="5"/>
        <v>0</v>
      </c>
    </row>
    <row r="56" spans="1:42" ht="15">
      <c r="A56" s="289" t="s">
        <v>18</v>
      </c>
      <c r="B56" s="289"/>
      <c r="C56" s="289"/>
      <c r="D56" s="59"/>
      <c r="E56" s="61"/>
      <c r="F56" s="51">
        <f>F18</f>
        <v>0</v>
      </c>
      <c r="G56" s="51">
        <f t="shared" si="10"/>
        <v>0</v>
      </c>
      <c r="H56" s="51">
        <f t="shared" si="10"/>
        <v>0</v>
      </c>
      <c r="I56" s="51">
        <f t="shared" si="10"/>
        <v>0</v>
      </c>
      <c r="J56" s="51">
        <f t="shared" si="10"/>
        <v>0</v>
      </c>
      <c r="K56" s="51">
        <f t="shared" si="10"/>
        <v>0</v>
      </c>
      <c r="L56" s="51">
        <f t="shared" si="10"/>
        <v>0</v>
      </c>
      <c r="M56" s="51">
        <f t="shared" si="10"/>
        <v>0</v>
      </c>
      <c r="N56" s="51">
        <f t="shared" si="10"/>
        <v>0</v>
      </c>
      <c r="O56" s="51">
        <f t="shared" si="10"/>
        <v>0</v>
      </c>
      <c r="P56" s="51">
        <f t="shared" si="10"/>
        <v>0</v>
      </c>
      <c r="Q56" s="51">
        <f t="shared" si="10"/>
        <v>0</v>
      </c>
      <c r="R56" s="51">
        <f t="shared" si="10"/>
        <v>0</v>
      </c>
      <c r="S56" s="51">
        <f t="shared" si="10"/>
        <v>0</v>
      </c>
      <c r="T56" s="51">
        <f t="shared" si="10"/>
        <v>0</v>
      </c>
      <c r="U56" s="51">
        <f t="shared" si="10"/>
        <v>0</v>
      </c>
      <c r="V56" s="51">
        <f t="shared" si="10"/>
        <v>0</v>
      </c>
      <c r="W56" s="51">
        <f t="shared" si="10"/>
        <v>0</v>
      </c>
      <c r="X56" s="51">
        <f t="shared" si="10"/>
        <v>0</v>
      </c>
      <c r="Y56" s="51">
        <f t="shared" si="10"/>
        <v>0</v>
      </c>
      <c r="Z56" s="51">
        <f t="shared" si="10"/>
        <v>1500</v>
      </c>
      <c r="AA56" s="51">
        <f t="shared" si="10"/>
        <v>1500</v>
      </c>
      <c r="AB56" s="51">
        <f t="shared" si="10"/>
        <v>0</v>
      </c>
      <c r="AC56" s="51">
        <f t="shared" si="10"/>
        <v>0</v>
      </c>
      <c r="AD56" s="51">
        <f t="shared" si="10"/>
        <v>0</v>
      </c>
      <c r="AE56" s="51">
        <f t="shared" si="10"/>
        <v>0</v>
      </c>
      <c r="AF56" s="51">
        <f t="shared" si="10"/>
        <v>0</v>
      </c>
      <c r="AG56" s="51">
        <f t="shared" si="10"/>
        <v>0</v>
      </c>
      <c r="AH56" s="51">
        <f t="shared" si="10"/>
        <v>0</v>
      </c>
      <c r="AI56" s="51">
        <f t="shared" si="10"/>
        <v>0</v>
      </c>
      <c r="AJ56" s="52">
        <f t="shared" si="10"/>
        <v>1500</v>
      </c>
      <c r="AK56" s="49">
        <f>G56+L56+Q56+V56+AA56+AF56</f>
        <v>1500</v>
      </c>
      <c r="AL56" s="49">
        <f t="shared" si="5"/>
        <v>0</v>
      </c>
      <c r="AM56" s="49">
        <f t="shared" si="5"/>
        <v>0</v>
      </c>
      <c r="AN56" s="49">
        <f t="shared" si="5"/>
        <v>0</v>
      </c>
    </row>
    <row r="57" spans="1:42" ht="15">
      <c r="A57" s="289" t="s">
        <v>19</v>
      </c>
      <c r="B57" s="289"/>
      <c r="C57" s="289"/>
      <c r="D57" s="59"/>
      <c r="E57" s="61"/>
      <c r="F57" s="51">
        <f>F19</f>
        <v>1000</v>
      </c>
      <c r="G57" s="51">
        <f t="shared" si="10"/>
        <v>1000</v>
      </c>
      <c r="H57" s="51">
        <f t="shared" si="10"/>
        <v>0</v>
      </c>
      <c r="I57" s="51">
        <f t="shared" si="10"/>
        <v>0</v>
      </c>
      <c r="J57" s="51">
        <f t="shared" si="10"/>
        <v>0</v>
      </c>
      <c r="K57" s="51">
        <f t="shared" si="10"/>
        <v>1000</v>
      </c>
      <c r="L57" s="51">
        <f t="shared" si="10"/>
        <v>1000</v>
      </c>
      <c r="M57" s="51">
        <f t="shared" si="10"/>
        <v>0</v>
      </c>
      <c r="N57" s="51">
        <f t="shared" si="10"/>
        <v>0</v>
      </c>
      <c r="O57" s="51">
        <f t="shared" si="10"/>
        <v>0</v>
      </c>
      <c r="P57" s="51">
        <f t="shared" si="10"/>
        <v>975</v>
      </c>
      <c r="Q57" s="51">
        <f t="shared" si="10"/>
        <v>975</v>
      </c>
      <c r="R57" s="51">
        <f t="shared" si="10"/>
        <v>0</v>
      </c>
      <c r="S57" s="51">
        <f t="shared" si="10"/>
        <v>0</v>
      </c>
      <c r="T57" s="51">
        <f t="shared" si="10"/>
        <v>0</v>
      </c>
      <c r="U57" s="51">
        <f t="shared" si="10"/>
        <v>990</v>
      </c>
      <c r="V57" s="51">
        <f t="shared" si="10"/>
        <v>990</v>
      </c>
      <c r="W57" s="51">
        <f t="shared" si="10"/>
        <v>0</v>
      </c>
      <c r="X57" s="51">
        <f t="shared" si="10"/>
        <v>0</v>
      </c>
      <c r="Y57" s="51">
        <f t="shared" si="10"/>
        <v>0</v>
      </c>
      <c r="Z57" s="51">
        <f t="shared" si="10"/>
        <v>1000</v>
      </c>
      <c r="AA57" s="51">
        <f t="shared" si="10"/>
        <v>1000</v>
      </c>
      <c r="AB57" s="51">
        <f t="shared" si="10"/>
        <v>0</v>
      </c>
      <c r="AC57" s="51">
        <f t="shared" si="10"/>
        <v>0</v>
      </c>
      <c r="AD57" s="51">
        <f t="shared" si="10"/>
        <v>0</v>
      </c>
      <c r="AE57" s="51">
        <f t="shared" si="10"/>
        <v>1000</v>
      </c>
      <c r="AF57" s="51">
        <f t="shared" si="10"/>
        <v>1000</v>
      </c>
      <c r="AG57" s="51">
        <f t="shared" si="10"/>
        <v>0</v>
      </c>
      <c r="AH57" s="51">
        <f t="shared" si="10"/>
        <v>0</v>
      </c>
      <c r="AI57" s="51">
        <f t="shared" si="10"/>
        <v>0</v>
      </c>
      <c r="AJ57" s="52">
        <f t="shared" si="10"/>
        <v>5965</v>
      </c>
      <c r="AK57" s="49">
        <f>G57+L57+Q57+V57+AA57+AF57</f>
        <v>5965</v>
      </c>
      <c r="AL57" s="49">
        <f t="shared" si="5"/>
        <v>0</v>
      </c>
      <c r="AM57" s="49">
        <f t="shared" si="5"/>
        <v>0</v>
      </c>
      <c r="AN57" s="49">
        <f t="shared" si="5"/>
        <v>0</v>
      </c>
    </row>
    <row r="58" spans="1:42" ht="26.25" customHeight="1">
      <c r="A58" s="297" t="s">
        <v>152</v>
      </c>
      <c r="B58" s="298"/>
      <c r="C58" s="299"/>
      <c r="D58" s="59"/>
      <c r="E58" s="59"/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613</v>
      </c>
      <c r="L58" s="51">
        <v>613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613</v>
      </c>
      <c r="AK58" s="57">
        <v>613</v>
      </c>
      <c r="AL58" s="57">
        <v>0</v>
      </c>
      <c r="AM58" s="57">
        <v>0</v>
      </c>
      <c r="AN58" s="57">
        <v>0</v>
      </c>
    </row>
    <row r="59" spans="1:42" s="56" customFormat="1" ht="37.5" customHeight="1">
      <c r="A59" s="294" t="s">
        <v>149</v>
      </c>
      <c r="B59" s="295"/>
      <c r="C59" s="295"/>
      <c r="D59" s="55"/>
      <c r="E59" s="55"/>
      <c r="F59" s="71">
        <v>13279</v>
      </c>
      <c r="G59" s="71">
        <v>13279</v>
      </c>
      <c r="H59" s="71" t="s">
        <v>24</v>
      </c>
      <c r="I59" s="71" t="s">
        <v>24</v>
      </c>
      <c r="J59" s="71" t="s">
        <v>24</v>
      </c>
      <c r="K59" s="71">
        <f>K53+K52</f>
        <v>11287</v>
      </c>
      <c r="L59" s="71">
        <f>L53+L52</f>
        <v>11287</v>
      </c>
      <c r="M59" s="71" t="s">
        <v>24</v>
      </c>
      <c r="N59" s="71" t="s">
        <v>24</v>
      </c>
      <c r="O59" s="71" t="s">
        <v>24</v>
      </c>
      <c r="P59" s="71">
        <v>10090</v>
      </c>
      <c r="Q59" s="71">
        <v>10090</v>
      </c>
      <c r="R59" s="71" t="s">
        <v>24</v>
      </c>
      <c r="S59" s="71" t="s">
        <v>24</v>
      </c>
      <c r="T59" s="71" t="s">
        <v>24</v>
      </c>
      <c r="U59" s="71">
        <v>10245</v>
      </c>
      <c r="V59" s="71">
        <v>10245</v>
      </c>
      <c r="W59" s="71" t="s">
        <v>24</v>
      </c>
      <c r="X59" s="71" t="s">
        <v>24</v>
      </c>
      <c r="Y59" s="71" t="s">
        <v>24</v>
      </c>
      <c r="Z59" s="71">
        <v>12698</v>
      </c>
      <c r="AA59" s="71">
        <v>12698</v>
      </c>
      <c r="AB59" s="71" t="s">
        <v>24</v>
      </c>
      <c r="AC59" s="71" t="s">
        <v>24</v>
      </c>
      <c r="AD59" s="71" t="s">
        <v>24</v>
      </c>
      <c r="AE59" s="71">
        <v>11198</v>
      </c>
      <c r="AF59" s="71">
        <v>11198</v>
      </c>
      <c r="AG59" s="71" t="s">
        <v>24</v>
      </c>
      <c r="AH59" s="71" t="s">
        <v>24</v>
      </c>
      <c r="AI59" s="71" t="s">
        <v>24</v>
      </c>
      <c r="AJ59" s="71" t="s">
        <v>131</v>
      </c>
      <c r="AK59" s="71" t="s">
        <v>131</v>
      </c>
      <c r="AL59" s="71" t="s">
        <v>131</v>
      </c>
      <c r="AM59" s="71" t="s">
        <v>131</v>
      </c>
      <c r="AN59" s="71" t="s">
        <v>131</v>
      </c>
    </row>
    <row r="60" spans="1:42" ht="27" customHeight="1">
      <c r="A60" s="296" t="s">
        <v>130</v>
      </c>
      <c r="B60" s="296"/>
      <c r="C60" s="296"/>
      <c r="D60" s="296"/>
      <c r="E60" s="296"/>
      <c r="F60" s="296"/>
      <c r="G60" s="296"/>
      <c r="H60" s="296"/>
      <c r="I60" s="296"/>
      <c r="J60" s="296"/>
      <c r="K60" s="296"/>
      <c r="L60" s="296"/>
      <c r="M60" s="296"/>
      <c r="N60" s="296"/>
      <c r="O60" s="296"/>
      <c r="P60" s="296"/>
      <c r="Q60" s="296"/>
      <c r="R60" s="296"/>
      <c r="S60" s="296"/>
      <c r="T60" s="296"/>
      <c r="U60" s="296"/>
      <c r="V60" s="296"/>
      <c r="W60" s="296"/>
      <c r="X60" s="296"/>
      <c r="Y60" s="296"/>
      <c r="Z60" s="296"/>
      <c r="AA60" s="296"/>
      <c r="AB60" s="296"/>
      <c r="AC60" s="296"/>
      <c r="AD60" s="296"/>
      <c r="AE60" s="296"/>
      <c r="AF60" s="296"/>
      <c r="AG60" s="296"/>
      <c r="AH60" s="296"/>
      <c r="AI60" s="296"/>
      <c r="AJ60" s="296"/>
    </row>
    <row r="61" spans="1:42" ht="15">
      <c r="A61" s="287" t="s">
        <v>95</v>
      </c>
      <c r="B61" s="288"/>
      <c r="C61" s="288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  <c r="AF61" s="288"/>
      <c r="AG61" s="288"/>
      <c r="AH61" s="288"/>
      <c r="AI61" s="288"/>
      <c r="AJ61" s="288"/>
    </row>
    <row r="62" spans="1:42" ht="15">
      <c r="A62" s="287" t="s">
        <v>96</v>
      </c>
      <c r="B62" s="288"/>
      <c r="C62" s="288"/>
      <c r="D62" s="288"/>
      <c r="E62" s="288"/>
      <c r="F62" s="288"/>
      <c r="G62" s="288"/>
      <c r="H62" s="288"/>
      <c r="I62" s="288"/>
      <c r="J62" s="288"/>
      <c r="K62" s="288"/>
      <c r="L62" s="288"/>
      <c r="M62" s="288"/>
      <c r="N62" s="288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8"/>
      <c r="AH62" s="288"/>
      <c r="AI62" s="288"/>
      <c r="AJ62" s="288"/>
    </row>
    <row r="63" spans="1:42" ht="15">
      <c r="A63" s="288" t="s">
        <v>77</v>
      </c>
      <c r="B63" s="288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288"/>
    </row>
    <row r="64" spans="1:42" ht="15">
      <c r="A64" s="288" t="s">
        <v>78</v>
      </c>
      <c r="B64" s="288"/>
      <c r="C64" s="288"/>
      <c r="D64" s="288"/>
      <c r="E64" s="288"/>
      <c r="F64" s="288"/>
      <c r="G64" s="288"/>
      <c r="H64" s="288"/>
      <c r="I64" s="288"/>
      <c r="J64" s="288"/>
      <c r="K64" s="288"/>
      <c r="L64" s="288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288"/>
    </row>
    <row r="65" spans="1:36" ht="15">
      <c r="A65" s="288" t="s">
        <v>79</v>
      </c>
      <c r="B65" s="288"/>
      <c r="C65" s="288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</row>
    <row r="66" spans="1:36" ht="15">
      <c r="A66" s="288" t="s">
        <v>80</v>
      </c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</row>
    <row r="67" spans="1:36" ht="15">
      <c r="A67" s="288" t="s">
        <v>81</v>
      </c>
      <c r="B67" s="288"/>
      <c r="C67" s="288"/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288"/>
    </row>
    <row r="68" spans="1:36" ht="15">
      <c r="A68" s="287" t="s">
        <v>97</v>
      </c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</row>
    <row r="69" spans="1:36" s="42" customFormat="1" ht="15">
      <c r="A69" s="288" t="s">
        <v>82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</row>
    <row r="70" spans="1:36" s="42" customFormat="1" ht="15">
      <c r="A70" s="288" t="s">
        <v>83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</row>
    <row r="71" spans="1:36" s="42" customFormat="1" ht="15">
      <c r="A71" s="288" t="s">
        <v>84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</row>
    <row r="72" spans="1:36" s="42" customFormat="1" ht="15">
      <c r="A72" s="287" t="s">
        <v>85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</row>
    <row r="73" spans="1:36" s="42" customFormat="1" ht="15">
      <c r="A73" s="288" t="s">
        <v>86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</row>
  </sheetData>
  <mergeCells count="103">
    <mergeCell ref="K6:O6"/>
    <mergeCell ref="P6:T6"/>
    <mergeCell ref="U6:Y6"/>
    <mergeCell ref="Z6:AD6"/>
    <mergeCell ref="AE6:AI6"/>
    <mergeCell ref="AJ6:AN6"/>
    <mergeCell ref="A8:B8"/>
    <mergeCell ref="AA1:AN1"/>
    <mergeCell ref="AA2:AN2"/>
    <mergeCell ref="A4:AJ4"/>
    <mergeCell ref="A5:B7"/>
    <mergeCell ref="C5:C7"/>
    <mergeCell ref="D5:D7"/>
    <mergeCell ref="E5:E7"/>
    <mergeCell ref="F5:AN5"/>
    <mergeCell ref="F6:J6"/>
    <mergeCell ref="A19:C19"/>
    <mergeCell ref="A22:B22"/>
    <mergeCell ref="AJ22:AN22"/>
    <mergeCell ref="A9:AN9"/>
    <mergeCell ref="A10:B10"/>
    <mergeCell ref="C10:AN10"/>
    <mergeCell ref="A11:B11"/>
    <mergeCell ref="A12:B12"/>
    <mergeCell ref="A13:B13"/>
    <mergeCell ref="A14:B14"/>
    <mergeCell ref="A15:C15"/>
    <mergeCell ref="A16:C16"/>
    <mergeCell ref="A20:B20"/>
    <mergeCell ref="C20:AN20"/>
    <mergeCell ref="A21:B21"/>
    <mergeCell ref="AJ21:AN21"/>
    <mergeCell ref="A17:C17"/>
    <mergeCell ref="A18:C18"/>
    <mergeCell ref="B29:C29"/>
    <mergeCell ref="AJ29:AN29"/>
    <mergeCell ref="A23:B23"/>
    <mergeCell ref="AJ23:AN23"/>
    <mergeCell ref="A24:B24"/>
    <mergeCell ref="AJ24:AN24"/>
    <mergeCell ref="A25:B25"/>
    <mergeCell ref="AJ25:AN25"/>
    <mergeCell ref="A26:C26"/>
    <mergeCell ref="B27:AN27"/>
    <mergeCell ref="B28:C28"/>
    <mergeCell ref="AJ28:AN28"/>
    <mergeCell ref="C42:AN42"/>
    <mergeCell ref="A43:B43"/>
    <mergeCell ref="AJ43:AN43"/>
    <mergeCell ref="A30:C30"/>
    <mergeCell ref="B31:AN31"/>
    <mergeCell ref="B32:C32"/>
    <mergeCell ref="AJ32:AN32"/>
    <mergeCell ref="B33:C33"/>
    <mergeCell ref="AJ33:AN33"/>
    <mergeCell ref="B34:C34"/>
    <mergeCell ref="AJ34:AN34"/>
    <mergeCell ref="D48:D49"/>
    <mergeCell ref="A52:C52"/>
    <mergeCell ref="A71:AJ71"/>
    <mergeCell ref="A35:C35"/>
    <mergeCell ref="A36:B36"/>
    <mergeCell ref="C36:AN36"/>
    <mergeCell ref="A45:B45"/>
    <mergeCell ref="AJ45:AN45"/>
    <mergeCell ref="A46:C46"/>
    <mergeCell ref="A47:B47"/>
    <mergeCell ref="C47:AN47"/>
    <mergeCell ref="A48:B48"/>
    <mergeCell ref="A44:B44"/>
    <mergeCell ref="AJ44:AN44"/>
    <mergeCell ref="A38:B38"/>
    <mergeCell ref="AJ38:AN38"/>
    <mergeCell ref="A39:B39"/>
    <mergeCell ref="AJ39:AN39"/>
    <mergeCell ref="A40:B40"/>
    <mergeCell ref="A37:B37"/>
    <mergeCell ref="AJ37:AN37"/>
    <mergeCell ref="AJ40:AN40"/>
    <mergeCell ref="A41:C41"/>
    <mergeCell ref="A42:B42"/>
    <mergeCell ref="A72:AJ72"/>
    <mergeCell ref="A56:C56"/>
    <mergeCell ref="A50:C50"/>
    <mergeCell ref="A51:C51"/>
    <mergeCell ref="A53:C53"/>
    <mergeCell ref="A62:AJ62"/>
    <mergeCell ref="A63:AJ63"/>
    <mergeCell ref="A73:AJ73"/>
    <mergeCell ref="A59:C59"/>
    <mergeCell ref="A65:AJ65"/>
    <mergeCell ref="A66:AJ66"/>
    <mergeCell ref="A67:AJ67"/>
    <mergeCell ref="A68:AJ68"/>
    <mergeCell ref="A69:AJ69"/>
    <mergeCell ref="A70:AJ70"/>
    <mergeCell ref="A64:AJ64"/>
    <mergeCell ref="A57:C57"/>
    <mergeCell ref="A60:AJ60"/>
    <mergeCell ref="A61:AJ61"/>
    <mergeCell ref="A58:C58"/>
    <mergeCell ref="A54:C54"/>
    <mergeCell ref="A55:C55"/>
  </mergeCells>
  <hyperlinks>
    <hyperlink ref="A15" location="Par483" display="Par483"/>
    <hyperlink ref="A26" location="Par534" display="Par534"/>
    <hyperlink ref="A30" location="Par534" display="Par534"/>
    <hyperlink ref="A35" location="Par642" display="Par642"/>
    <hyperlink ref="A41" location="Par722" display="Par722"/>
    <hyperlink ref="A46" location="Par767" display="Par767"/>
    <hyperlink ref="A50" location="Par534" display="Par534"/>
  </hyperlinks>
  <pageMargins left="7.874015748031496E-2" right="7.874015748031496E-2" top="0.31496062992125984" bottom="0.31496062992125984" header="0.31496062992125984" footer="0.31496062992125984"/>
  <pageSetup paperSize="9" scale="5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73"/>
  <sheetViews>
    <sheetView topLeftCell="A45" zoomScale="90" zoomScaleNormal="90" workbookViewId="0">
      <selection sqref="A1:IV65536"/>
    </sheetView>
  </sheetViews>
  <sheetFormatPr defaultRowHeight="48.75" customHeight="1"/>
  <cols>
    <col min="1" max="1" width="6.28515625" style="39" customWidth="1"/>
    <col min="2" max="2" width="3.140625" style="39" hidden="1" customWidth="1"/>
    <col min="3" max="3" width="30" style="39" customWidth="1"/>
    <col min="4" max="4" width="13.85546875" style="39" customWidth="1"/>
    <col min="5" max="5" width="9.5703125" style="39" customWidth="1"/>
    <col min="6" max="6" width="8.42578125" style="39" customWidth="1"/>
    <col min="7" max="7" width="8.5703125" style="39" customWidth="1"/>
    <col min="8" max="9" width="4.85546875" style="39" customWidth="1"/>
    <col min="10" max="10" width="4.28515625" style="39" customWidth="1"/>
    <col min="11" max="11" width="8" style="39" customWidth="1"/>
    <col min="12" max="12" width="7.5703125" style="39" customWidth="1"/>
    <col min="13" max="15" width="4" style="39" customWidth="1"/>
    <col min="16" max="16" width="8" style="39" customWidth="1"/>
    <col min="17" max="17" width="7.7109375" style="39" customWidth="1"/>
    <col min="18" max="18" width="3.85546875" style="39" customWidth="1"/>
    <col min="19" max="20" width="4" style="39" customWidth="1"/>
    <col min="21" max="21" width="7.7109375" style="39" customWidth="1"/>
    <col min="22" max="22" width="8" style="39" customWidth="1"/>
    <col min="23" max="23" width="4" style="39" customWidth="1"/>
    <col min="24" max="25" width="3.85546875" style="39" customWidth="1"/>
    <col min="26" max="26" width="8.140625" style="39" customWidth="1"/>
    <col min="27" max="27" width="7.85546875" style="39" customWidth="1"/>
    <col min="28" max="28" width="3.85546875" style="39" customWidth="1"/>
    <col min="29" max="29" width="4" style="39" customWidth="1"/>
    <col min="30" max="30" width="3.85546875" style="39" customWidth="1"/>
    <col min="31" max="31" width="7.7109375" style="39" customWidth="1"/>
    <col min="32" max="32" width="8.140625" style="39" customWidth="1"/>
    <col min="33" max="35" width="3.85546875" style="39" customWidth="1"/>
    <col min="36" max="36" width="8.42578125" style="39" customWidth="1"/>
    <col min="37" max="37" width="8.28515625" style="42" customWidth="1"/>
    <col min="38" max="40" width="3.85546875" style="42" customWidth="1"/>
    <col min="41" max="16384" width="9.140625" style="39"/>
  </cols>
  <sheetData>
    <row r="1" spans="1:40" ht="31.5" customHeight="1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V1" s="41"/>
      <c r="W1" s="41"/>
      <c r="X1" s="41"/>
      <c r="Y1" s="41"/>
      <c r="Z1" s="41"/>
      <c r="AA1" s="315" t="s">
        <v>108</v>
      </c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</row>
    <row r="2" spans="1:40" ht="51" customHeight="1">
      <c r="V2" s="41"/>
      <c r="W2" s="41"/>
      <c r="X2" s="41"/>
      <c r="Y2" s="41"/>
      <c r="Z2" s="41"/>
      <c r="AA2" s="315" t="s">
        <v>145</v>
      </c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</row>
    <row r="3" spans="1:40" ht="14.25" customHeight="1"/>
    <row r="4" spans="1:40" ht="18.75" customHeight="1">
      <c r="A4" s="316" t="s">
        <v>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</row>
    <row r="5" spans="1:40" ht="13.5" customHeight="1">
      <c r="A5" s="313" t="s">
        <v>87</v>
      </c>
      <c r="B5" s="313"/>
      <c r="C5" s="313" t="s">
        <v>125</v>
      </c>
      <c r="D5" s="313" t="s">
        <v>93</v>
      </c>
      <c r="E5" s="313" t="s">
        <v>99</v>
      </c>
      <c r="F5" s="313" t="s">
        <v>126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</row>
    <row r="6" spans="1:40" ht="15.75" customHeight="1">
      <c r="A6" s="313"/>
      <c r="B6" s="313"/>
      <c r="C6" s="313"/>
      <c r="D6" s="313"/>
      <c r="E6" s="313"/>
      <c r="F6" s="313" t="s">
        <v>102</v>
      </c>
      <c r="G6" s="313"/>
      <c r="H6" s="313"/>
      <c r="I6" s="313"/>
      <c r="J6" s="313"/>
      <c r="K6" s="313" t="s">
        <v>110</v>
      </c>
      <c r="L6" s="313"/>
      <c r="M6" s="313"/>
      <c r="N6" s="313"/>
      <c r="O6" s="313"/>
      <c r="P6" s="313" t="s">
        <v>111</v>
      </c>
      <c r="Q6" s="313"/>
      <c r="R6" s="313"/>
      <c r="S6" s="313"/>
      <c r="T6" s="313"/>
      <c r="U6" s="313" t="s">
        <v>112</v>
      </c>
      <c r="V6" s="313"/>
      <c r="W6" s="313"/>
      <c r="X6" s="313"/>
      <c r="Y6" s="313"/>
      <c r="Z6" s="313" t="s">
        <v>113</v>
      </c>
      <c r="AA6" s="313"/>
      <c r="AB6" s="313"/>
      <c r="AC6" s="313"/>
      <c r="AD6" s="313"/>
      <c r="AE6" s="313" t="s">
        <v>114</v>
      </c>
      <c r="AF6" s="313"/>
      <c r="AG6" s="313"/>
      <c r="AH6" s="313"/>
      <c r="AI6" s="313"/>
      <c r="AJ6" s="313" t="s">
        <v>1</v>
      </c>
      <c r="AK6" s="313"/>
      <c r="AL6" s="313"/>
      <c r="AM6" s="313"/>
      <c r="AN6" s="313"/>
    </row>
    <row r="7" spans="1:40" ht="68.25" customHeight="1">
      <c r="A7" s="313"/>
      <c r="B7" s="313"/>
      <c r="C7" s="313"/>
      <c r="D7" s="313"/>
      <c r="E7" s="313"/>
      <c r="F7" s="20" t="s">
        <v>100</v>
      </c>
      <c r="G7" s="18" t="s">
        <v>127</v>
      </c>
      <c r="H7" s="18" t="s">
        <v>128</v>
      </c>
      <c r="I7" s="18" t="s">
        <v>129</v>
      </c>
      <c r="J7" s="20" t="s">
        <v>101</v>
      </c>
      <c r="K7" s="20" t="s">
        <v>100</v>
      </c>
      <c r="L7" s="18" t="s">
        <v>127</v>
      </c>
      <c r="M7" s="18" t="s">
        <v>128</v>
      </c>
      <c r="N7" s="18" t="s">
        <v>129</v>
      </c>
      <c r="O7" s="20" t="s">
        <v>101</v>
      </c>
      <c r="P7" s="20" t="s">
        <v>100</v>
      </c>
      <c r="Q7" s="18" t="s">
        <v>127</v>
      </c>
      <c r="R7" s="18" t="s">
        <v>128</v>
      </c>
      <c r="S7" s="18" t="s">
        <v>129</v>
      </c>
      <c r="T7" s="20" t="s">
        <v>101</v>
      </c>
      <c r="U7" s="20" t="s">
        <v>100</v>
      </c>
      <c r="V7" s="18" t="s">
        <v>127</v>
      </c>
      <c r="W7" s="18" t="s">
        <v>128</v>
      </c>
      <c r="X7" s="18" t="s">
        <v>129</v>
      </c>
      <c r="Y7" s="20" t="s">
        <v>101</v>
      </c>
      <c r="Z7" s="20" t="s">
        <v>100</v>
      </c>
      <c r="AA7" s="18" t="s">
        <v>127</v>
      </c>
      <c r="AB7" s="18" t="s">
        <v>128</v>
      </c>
      <c r="AC7" s="18" t="s">
        <v>129</v>
      </c>
      <c r="AD7" s="20" t="s">
        <v>101</v>
      </c>
      <c r="AE7" s="20" t="s">
        <v>100</v>
      </c>
      <c r="AF7" s="18" t="s">
        <v>127</v>
      </c>
      <c r="AG7" s="18" t="s">
        <v>128</v>
      </c>
      <c r="AH7" s="18" t="s">
        <v>129</v>
      </c>
      <c r="AI7" s="20" t="s">
        <v>101</v>
      </c>
      <c r="AJ7" s="20" t="s">
        <v>100</v>
      </c>
      <c r="AK7" s="18" t="s">
        <v>127</v>
      </c>
      <c r="AL7" s="18" t="s">
        <v>128</v>
      </c>
      <c r="AM7" s="18" t="s">
        <v>129</v>
      </c>
      <c r="AN7" s="20" t="s">
        <v>101</v>
      </c>
    </row>
    <row r="8" spans="1:40" ht="12.75" customHeight="1">
      <c r="A8" s="314">
        <v>1</v>
      </c>
      <c r="B8" s="312"/>
      <c r="C8" s="53">
        <v>2</v>
      </c>
      <c r="D8" s="53">
        <v>3</v>
      </c>
      <c r="E8" s="53">
        <v>4</v>
      </c>
      <c r="F8" s="53">
        <v>5</v>
      </c>
      <c r="G8" s="53">
        <v>6</v>
      </c>
      <c r="H8" s="53">
        <v>7</v>
      </c>
      <c r="I8" s="53">
        <v>8</v>
      </c>
      <c r="J8" s="53">
        <v>9</v>
      </c>
      <c r="K8" s="53">
        <v>10</v>
      </c>
      <c r="L8" s="53">
        <v>11</v>
      </c>
      <c r="M8" s="53">
        <v>12</v>
      </c>
      <c r="N8" s="53">
        <v>13</v>
      </c>
      <c r="O8" s="53">
        <v>14</v>
      </c>
      <c r="P8" s="53">
        <v>15</v>
      </c>
      <c r="Q8" s="53">
        <v>16</v>
      </c>
      <c r="R8" s="53">
        <v>17</v>
      </c>
      <c r="S8" s="53">
        <v>18</v>
      </c>
      <c r="T8" s="53">
        <v>19</v>
      </c>
      <c r="U8" s="53">
        <v>20</v>
      </c>
      <c r="V8" s="53">
        <v>21</v>
      </c>
      <c r="W8" s="53">
        <v>22</v>
      </c>
      <c r="X8" s="53">
        <v>23</v>
      </c>
      <c r="Y8" s="53">
        <v>24</v>
      </c>
      <c r="Z8" s="53">
        <v>25</v>
      </c>
      <c r="AA8" s="53">
        <v>26</v>
      </c>
      <c r="AB8" s="53">
        <v>27</v>
      </c>
      <c r="AC8" s="53">
        <v>28</v>
      </c>
      <c r="AD8" s="53">
        <v>29</v>
      </c>
      <c r="AE8" s="53">
        <v>30</v>
      </c>
      <c r="AF8" s="53">
        <v>31</v>
      </c>
      <c r="AG8" s="53">
        <v>32</v>
      </c>
      <c r="AH8" s="53">
        <v>33</v>
      </c>
      <c r="AI8" s="53">
        <v>34</v>
      </c>
      <c r="AJ8" s="53">
        <v>35</v>
      </c>
      <c r="AK8" s="43">
        <v>36</v>
      </c>
      <c r="AL8" s="43">
        <v>37</v>
      </c>
      <c r="AM8" s="43">
        <v>38</v>
      </c>
      <c r="AN8" s="43">
        <v>39</v>
      </c>
    </row>
    <row r="9" spans="1:40" ht="14.25" customHeight="1">
      <c r="A9" s="305" t="s">
        <v>2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7"/>
    </row>
    <row r="10" spans="1:40" ht="15.75" customHeight="1">
      <c r="A10" s="294" t="s">
        <v>3</v>
      </c>
      <c r="B10" s="312"/>
      <c r="C10" s="305" t="s">
        <v>4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7"/>
    </row>
    <row r="11" spans="1:40" ht="116.25" customHeight="1">
      <c r="A11" s="289" t="s">
        <v>5</v>
      </c>
      <c r="B11" s="312"/>
      <c r="C11" s="63" t="s">
        <v>109</v>
      </c>
      <c r="D11" s="63" t="s">
        <v>134</v>
      </c>
      <c r="E11" s="59" t="s">
        <v>132</v>
      </c>
      <c r="F11" s="44">
        <f>G11+H11+I11+J11</f>
        <v>1000</v>
      </c>
      <c r="G11" s="44">
        <v>1000</v>
      </c>
      <c r="H11" s="44">
        <v>0</v>
      </c>
      <c r="I11" s="44">
        <v>0</v>
      </c>
      <c r="J11" s="44">
        <v>0</v>
      </c>
      <c r="K11" s="44">
        <f>L11+M11+N11+O11</f>
        <v>0</v>
      </c>
      <c r="L11" s="44">
        <v>0</v>
      </c>
      <c r="M11" s="44">
        <v>0</v>
      </c>
      <c r="N11" s="44">
        <v>0</v>
      </c>
      <c r="O11" s="44">
        <v>0</v>
      </c>
      <c r="P11" s="44">
        <f>Q11+R11+S11+T11</f>
        <v>0</v>
      </c>
      <c r="Q11" s="44">
        <v>0</v>
      </c>
      <c r="R11" s="44">
        <v>0</v>
      </c>
      <c r="S11" s="44">
        <v>0</v>
      </c>
      <c r="T11" s="44">
        <v>0</v>
      </c>
      <c r="U11" s="44">
        <f>V11+W11+X11+Y11</f>
        <v>0</v>
      </c>
      <c r="V11" s="44">
        <v>0</v>
      </c>
      <c r="W11" s="44">
        <v>0</v>
      </c>
      <c r="X11" s="44">
        <v>0</v>
      </c>
      <c r="Y11" s="44">
        <v>0</v>
      </c>
      <c r="Z11" s="44">
        <f>AA11+AB11+AC11+AD11</f>
        <v>1000</v>
      </c>
      <c r="AA11" s="44">
        <v>1000</v>
      </c>
      <c r="AB11" s="44">
        <v>0</v>
      </c>
      <c r="AC11" s="44">
        <v>0</v>
      </c>
      <c r="AD11" s="44">
        <v>0</v>
      </c>
      <c r="AE11" s="44">
        <f>AF11+AG11+AH11+AI11</f>
        <v>1000</v>
      </c>
      <c r="AF11" s="44">
        <v>1000</v>
      </c>
      <c r="AG11" s="44">
        <v>0</v>
      </c>
      <c r="AH11" s="44">
        <v>0</v>
      </c>
      <c r="AI11" s="44">
        <v>0</v>
      </c>
      <c r="AJ11" s="44">
        <f>AK11+AL11+AM11+AN11</f>
        <v>3000</v>
      </c>
      <c r="AK11" s="44">
        <f t="shared" ref="AK11:AN14" si="0">G11+L11+Q11+V11+AA11+AF11</f>
        <v>3000</v>
      </c>
      <c r="AL11" s="44">
        <f t="shared" si="0"/>
        <v>0</v>
      </c>
      <c r="AM11" s="44">
        <f t="shared" si="0"/>
        <v>0</v>
      </c>
      <c r="AN11" s="44">
        <f t="shared" si="0"/>
        <v>0</v>
      </c>
    </row>
    <row r="12" spans="1:40" ht="104.25" customHeight="1">
      <c r="A12" s="289" t="s">
        <v>7</v>
      </c>
      <c r="B12" s="312"/>
      <c r="C12" s="59" t="s">
        <v>8</v>
      </c>
      <c r="D12" s="63" t="s">
        <v>9</v>
      </c>
      <c r="E12" s="59" t="s">
        <v>107</v>
      </c>
      <c r="F12" s="44">
        <f>G12+H12+I12+J12</f>
        <v>650</v>
      </c>
      <c r="G12" s="44">
        <v>650</v>
      </c>
      <c r="H12" s="44">
        <v>0</v>
      </c>
      <c r="I12" s="44">
        <v>0</v>
      </c>
      <c r="J12" s="44">
        <v>0</v>
      </c>
      <c r="K12" s="44">
        <f>L12+M12+N12+O12</f>
        <v>325</v>
      </c>
      <c r="L12" s="44">
        <v>325</v>
      </c>
      <c r="M12" s="44">
        <v>0</v>
      </c>
      <c r="N12" s="44">
        <v>0</v>
      </c>
      <c r="O12" s="44">
        <v>0</v>
      </c>
      <c r="P12" s="44">
        <f>Q12+R12+S12+T12</f>
        <v>0</v>
      </c>
      <c r="Q12" s="44">
        <v>0</v>
      </c>
      <c r="R12" s="44">
        <v>0</v>
      </c>
      <c r="S12" s="44">
        <v>0</v>
      </c>
      <c r="T12" s="44">
        <v>0</v>
      </c>
      <c r="U12" s="44">
        <f>V12+W12+X12+Y12</f>
        <v>0</v>
      </c>
      <c r="V12" s="44">
        <v>0</v>
      </c>
      <c r="W12" s="44">
        <v>0</v>
      </c>
      <c r="X12" s="44">
        <v>0</v>
      </c>
      <c r="Y12" s="44">
        <v>0</v>
      </c>
      <c r="Z12" s="44">
        <f>AA12+AB12+AC12+AD12</f>
        <v>650</v>
      </c>
      <c r="AA12" s="44">
        <v>650</v>
      </c>
      <c r="AB12" s="44">
        <v>0</v>
      </c>
      <c r="AC12" s="44">
        <v>0</v>
      </c>
      <c r="AD12" s="44">
        <v>0</v>
      </c>
      <c r="AE12" s="44">
        <f>AF12+AG12+AH12+AI12</f>
        <v>650</v>
      </c>
      <c r="AF12" s="44">
        <v>650</v>
      </c>
      <c r="AG12" s="44">
        <v>0</v>
      </c>
      <c r="AH12" s="44">
        <v>0</v>
      </c>
      <c r="AI12" s="44">
        <v>0</v>
      </c>
      <c r="AJ12" s="44">
        <f>AK12+AL12+AM12+AN12</f>
        <v>2275</v>
      </c>
      <c r="AK12" s="44">
        <f t="shared" si="0"/>
        <v>2275</v>
      </c>
      <c r="AL12" s="44">
        <f t="shared" si="0"/>
        <v>0</v>
      </c>
      <c r="AM12" s="44">
        <f t="shared" si="0"/>
        <v>0</v>
      </c>
      <c r="AN12" s="44">
        <f t="shared" si="0"/>
        <v>0</v>
      </c>
    </row>
    <row r="13" spans="1:40" ht="86.25" customHeight="1">
      <c r="A13" s="289" t="s">
        <v>10</v>
      </c>
      <c r="B13" s="312"/>
      <c r="C13" s="63" t="s">
        <v>11</v>
      </c>
      <c r="D13" s="63" t="s">
        <v>12</v>
      </c>
      <c r="E13" s="59" t="s">
        <v>133</v>
      </c>
      <c r="F13" s="44">
        <f>G13+H13+I13+J13</f>
        <v>0</v>
      </c>
      <c r="G13" s="44">
        <v>0</v>
      </c>
      <c r="H13" s="44">
        <v>0</v>
      </c>
      <c r="I13" s="44">
        <v>0</v>
      </c>
      <c r="J13" s="44">
        <v>0</v>
      </c>
      <c r="K13" s="44">
        <f>L13+M13+N13+O13</f>
        <v>0</v>
      </c>
      <c r="L13" s="44">
        <v>0</v>
      </c>
      <c r="M13" s="44">
        <v>0</v>
      </c>
      <c r="N13" s="44">
        <v>0</v>
      </c>
      <c r="O13" s="44">
        <v>0</v>
      </c>
      <c r="P13" s="44">
        <f>Q13+R13+S13+T13</f>
        <v>0</v>
      </c>
      <c r="Q13" s="44">
        <v>0</v>
      </c>
      <c r="R13" s="44">
        <v>0</v>
      </c>
      <c r="S13" s="44">
        <v>0</v>
      </c>
      <c r="T13" s="44">
        <v>0</v>
      </c>
      <c r="U13" s="44">
        <f>V13+W13+X13+Y13</f>
        <v>0</v>
      </c>
      <c r="V13" s="44">
        <v>0</v>
      </c>
      <c r="W13" s="44">
        <v>0</v>
      </c>
      <c r="X13" s="44">
        <v>0</v>
      </c>
      <c r="Y13" s="44">
        <v>0</v>
      </c>
      <c r="Z13" s="44">
        <f>AA13+AB13+AC13+AD13</f>
        <v>1500</v>
      </c>
      <c r="AA13" s="44">
        <v>1500</v>
      </c>
      <c r="AB13" s="44">
        <v>0</v>
      </c>
      <c r="AC13" s="44">
        <v>0</v>
      </c>
      <c r="AD13" s="44">
        <v>0</v>
      </c>
      <c r="AE13" s="44">
        <f>AF13+AG13+AH13+AI13</f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f>AK13+AL13+AM13+AN13</f>
        <v>1500</v>
      </c>
      <c r="AK13" s="44">
        <f t="shared" si="0"/>
        <v>1500</v>
      </c>
      <c r="AL13" s="44">
        <f t="shared" si="0"/>
        <v>0</v>
      </c>
      <c r="AM13" s="44">
        <f t="shared" si="0"/>
        <v>0</v>
      </c>
      <c r="AN13" s="44">
        <f t="shared" si="0"/>
        <v>0</v>
      </c>
    </row>
    <row r="14" spans="1:40" ht="123.75" customHeight="1">
      <c r="A14" s="289" t="s">
        <v>13</v>
      </c>
      <c r="B14" s="312"/>
      <c r="C14" s="63" t="s">
        <v>14</v>
      </c>
      <c r="D14" s="63" t="s">
        <v>15</v>
      </c>
      <c r="E14" s="59" t="s">
        <v>89</v>
      </c>
      <c r="F14" s="44">
        <f>G14+H14+I14+J14</f>
        <v>1000</v>
      </c>
      <c r="G14" s="44">
        <v>1000</v>
      </c>
      <c r="H14" s="44">
        <v>0</v>
      </c>
      <c r="I14" s="44">
        <v>0</v>
      </c>
      <c r="J14" s="44">
        <v>0</v>
      </c>
      <c r="K14" s="44">
        <f>L14+M14+N14+O14</f>
        <v>1000</v>
      </c>
      <c r="L14" s="44">
        <v>1000</v>
      </c>
      <c r="M14" s="44">
        <v>0</v>
      </c>
      <c r="N14" s="44">
        <v>0</v>
      </c>
      <c r="O14" s="44">
        <v>0</v>
      </c>
      <c r="P14" s="44">
        <f>Q14+R14+S14+T14</f>
        <v>975</v>
      </c>
      <c r="Q14" s="44">
        <v>975</v>
      </c>
      <c r="R14" s="44">
        <v>0</v>
      </c>
      <c r="S14" s="44">
        <v>0</v>
      </c>
      <c r="T14" s="44">
        <v>0</v>
      </c>
      <c r="U14" s="44">
        <f>V14+W14+X14+Y14</f>
        <v>990</v>
      </c>
      <c r="V14" s="44">
        <v>990</v>
      </c>
      <c r="W14" s="44">
        <v>0</v>
      </c>
      <c r="X14" s="44">
        <v>0</v>
      </c>
      <c r="Y14" s="44">
        <v>0</v>
      </c>
      <c r="Z14" s="44">
        <f>AA14+AB14+AC14+AD14</f>
        <v>1000</v>
      </c>
      <c r="AA14" s="44">
        <v>1000</v>
      </c>
      <c r="AB14" s="44">
        <v>0</v>
      </c>
      <c r="AC14" s="44">
        <v>0</v>
      </c>
      <c r="AD14" s="44">
        <v>0</v>
      </c>
      <c r="AE14" s="44">
        <f>AF14+AG14+AH14+AI14</f>
        <v>1000</v>
      </c>
      <c r="AF14" s="44">
        <v>1000</v>
      </c>
      <c r="AG14" s="44">
        <v>0</v>
      </c>
      <c r="AH14" s="44">
        <v>0</v>
      </c>
      <c r="AI14" s="44">
        <v>0</v>
      </c>
      <c r="AJ14" s="44">
        <f>AK14+AL14+AM14+AN14</f>
        <v>5965</v>
      </c>
      <c r="AK14" s="44">
        <f t="shared" si="0"/>
        <v>5965</v>
      </c>
      <c r="AL14" s="44">
        <f t="shared" si="0"/>
        <v>0</v>
      </c>
      <c r="AM14" s="44">
        <f t="shared" si="0"/>
        <v>0</v>
      </c>
      <c r="AN14" s="44">
        <f t="shared" si="0"/>
        <v>0</v>
      </c>
    </row>
    <row r="15" spans="1:40" ht="19.5" customHeight="1">
      <c r="A15" s="290" t="s">
        <v>16</v>
      </c>
      <c r="B15" s="312"/>
      <c r="C15" s="312"/>
      <c r="D15" s="72"/>
      <c r="E15" s="59"/>
      <c r="F15" s="45">
        <f t="shared" ref="F15:AI15" si="1">SUM(F11:F14)</f>
        <v>2650</v>
      </c>
      <c r="G15" s="45">
        <f t="shared" si="1"/>
        <v>2650</v>
      </c>
      <c r="H15" s="45">
        <f t="shared" si="1"/>
        <v>0</v>
      </c>
      <c r="I15" s="45">
        <f t="shared" si="1"/>
        <v>0</v>
      </c>
      <c r="J15" s="45">
        <f t="shared" si="1"/>
        <v>0</v>
      </c>
      <c r="K15" s="45">
        <f t="shared" si="1"/>
        <v>1325</v>
      </c>
      <c r="L15" s="45">
        <f t="shared" si="1"/>
        <v>1325</v>
      </c>
      <c r="M15" s="45">
        <f t="shared" si="1"/>
        <v>0</v>
      </c>
      <c r="N15" s="45">
        <f t="shared" si="1"/>
        <v>0</v>
      </c>
      <c r="O15" s="45">
        <f t="shared" si="1"/>
        <v>0</v>
      </c>
      <c r="P15" s="45">
        <f t="shared" si="1"/>
        <v>975</v>
      </c>
      <c r="Q15" s="45">
        <f t="shared" si="1"/>
        <v>975</v>
      </c>
      <c r="R15" s="45">
        <f t="shared" si="1"/>
        <v>0</v>
      </c>
      <c r="S15" s="45">
        <f t="shared" si="1"/>
        <v>0</v>
      </c>
      <c r="T15" s="45">
        <f t="shared" si="1"/>
        <v>0</v>
      </c>
      <c r="U15" s="45">
        <f t="shared" si="1"/>
        <v>990</v>
      </c>
      <c r="V15" s="45">
        <f t="shared" si="1"/>
        <v>990</v>
      </c>
      <c r="W15" s="45">
        <f t="shared" si="1"/>
        <v>0</v>
      </c>
      <c r="X15" s="45">
        <f t="shared" si="1"/>
        <v>0</v>
      </c>
      <c r="Y15" s="45">
        <f t="shared" si="1"/>
        <v>0</v>
      </c>
      <c r="Z15" s="45">
        <f>SUM(Z11:Z14)</f>
        <v>4150</v>
      </c>
      <c r="AA15" s="45">
        <f>SUM(AA11:AA14)</f>
        <v>4150</v>
      </c>
      <c r="AB15" s="45">
        <f>SUM(AB11:AB14)</f>
        <v>0</v>
      </c>
      <c r="AC15" s="45">
        <f>SUM(AC11:AC14)</f>
        <v>0</v>
      </c>
      <c r="AD15" s="45">
        <f>SUM(AD11:AD14)</f>
        <v>0</v>
      </c>
      <c r="AE15" s="45">
        <f t="shared" si="1"/>
        <v>2650</v>
      </c>
      <c r="AF15" s="45">
        <f t="shared" si="1"/>
        <v>2650</v>
      </c>
      <c r="AG15" s="45">
        <f t="shared" si="1"/>
        <v>0</v>
      </c>
      <c r="AH15" s="45">
        <f t="shared" si="1"/>
        <v>0</v>
      </c>
      <c r="AI15" s="45">
        <f t="shared" si="1"/>
        <v>0</v>
      </c>
      <c r="AJ15" s="45">
        <f>SUM(AJ11:AJ14)</f>
        <v>12740</v>
      </c>
      <c r="AK15" s="45">
        <f>SUM(AK11:AK14)</f>
        <v>12740</v>
      </c>
      <c r="AL15" s="45">
        <f>SUM(AL11:AL14)</f>
        <v>0</v>
      </c>
      <c r="AM15" s="45">
        <f>SUM(AM11:AM14)</f>
        <v>0</v>
      </c>
      <c r="AN15" s="45">
        <f>SUM(AN11:AN14)</f>
        <v>0</v>
      </c>
    </row>
    <row r="16" spans="1:40" ht="24.75" customHeight="1">
      <c r="A16" s="292" t="s">
        <v>115</v>
      </c>
      <c r="B16" s="312"/>
      <c r="C16" s="312"/>
      <c r="D16" s="72"/>
      <c r="E16" s="59"/>
      <c r="F16" s="44">
        <f>F11</f>
        <v>1000</v>
      </c>
      <c r="G16" s="44">
        <f t="shared" ref="G16:AI19" si="2">G11</f>
        <v>1000</v>
      </c>
      <c r="H16" s="44">
        <f t="shared" si="2"/>
        <v>0</v>
      </c>
      <c r="I16" s="44">
        <f t="shared" si="2"/>
        <v>0</v>
      </c>
      <c r="J16" s="44">
        <f t="shared" si="2"/>
        <v>0</v>
      </c>
      <c r="K16" s="44">
        <f t="shared" si="2"/>
        <v>0</v>
      </c>
      <c r="L16" s="44">
        <f t="shared" si="2"/>
        <v>0</v>
      </c>
      <c r="M16" s="44">
        <f t="shared" si="2"/>
        <v>0</v>
      </c>
      <c r="N16" s="44">
        <f t="shared" si="2"/>
        <v>0</v>
      </c>
      <c r="O16" s="44">
        <f t="shared" si="2"/>
        <v>0</v>
      </c>
      <c r="P16" s="44">
        <f t="shared" si="2"/>
        <v>0</v>
      </c>
      <c r="Q16" s="44">
        <f t="shared" si="2"/>
        <v>0</v>
      </c>
      <c r="R16" s="44">
        <f t="shared" si="2"/>
        <v>0</v>
      </c>
      <c r="S16" s="44">
        <f t="shared" si="2"/>
        <v>0</v>
      </c>
      <c r="T16" s="44">
        <f t="shared" si="2"/>
        <v>0</v>
      </c>
      <c r="U16" s="44">
        <f t="shared" si="2"/>
        <v>0</v>
      </c>
      <c r="V16" s="44">
        <f t="shared" si="2"/>
        <v>0</v>
      </c>
      <c r="W16" s="44">
        <f t="shared" si="2"/>
        <v>0</v>
      </c>
      <c r="X16" s="44">
        <f t="shared" si="2"/>
        <v>0</v>
      </c>
      <c r="Y16" s="44">
        <f t="shared" si="2"/>
        <v>0</v>
      </c>
      <c r="Z16" s="44">
        <f t="shared" si="2"/>
        <v>1000</v>
      </c>
      <c r="AA16" s="44">
        <f t="shared" si="2"/>
        <v>1000</v>
      </c>
      <c r="AB16" s="44">
        <f t="shared" si="2"/>
        <v>0</v>
      </c>
      <c r="AC16" s="44">
        <f t="shared" si="2"/>
        <v>0</v>
      </c>
      <c r="AD16" s="44">
        <f t="shared" si="2"/>
        <v>0</v>
      </c>
      <c r="AE16" s="44">
        <f t="shared" si="2"/>
        <v>1000</v>
      </c>
      <c r="AF16" s="44">
        <f t="shared" si="2"/>
        <v>1000</v>
      </c>
      <c r="AG16" s="44">
        <f t="shared" si="2"/>
        <v>0</v>
      </c>
      <c r="AH16" s="44">
        <f t="shared" si="2"/>
        <v>0</v>
      </c>
      <c r="AI16" s="44">
        <f t="shared" si="2"/>
        <v>0</v>
      </c>
      <c r="AJ16" s="44">
        <f>AJ11</f>
        <v>3000</v>
      </c>
      <c r="AK16" s="44">
        <f>AK11</f>
        <v>3000</v>
      </c>
      <c r="AL16" s="44">
        <f>AL11</f>
        <v>0</v>
      </c>
      <c r="AM16" s="44">
        <f>AM11</f>
        <v>0</v>
      </c>
      <c r="AN16" s="44">
        <f>AN11</f>
        <v>0</v>
      </c>
    </row>
    <row r="17" spans="1:40" ht="12.75" customHeight="1">
      <c r="A17" s="289" t="s">
        <v>17</v>
      </c>
      <c r="B17" s="312"/>
      <c r="C17" s="312"/>
      <c r="D17" s="72"/>
      <c r="E17" s="59"/>
      <c r="F17" s="44">
        <f>F12</f>
        <v>650</v>
      </c>
      <c r="G17" s="44">
        <f t="shared" si="2"/>
        <v>650</v>
      </c>
      <c r="H17" s="44">
        <f t="shared" si="2"/>
        <v>0</v>
      </c>
      <c r="I17" s="44">
        <f t="shared" si="2"/>
        <v>0</v>
      </c>
      <c r="J17" s="44">
        <f t="shared" si="2"/>
        <v>0</v>
      </c>
      <c r="K17" s="44">
        <f t="shared" si="2"/>
        <v>325</v>
      </c>
      <c r="L17" s="44">
        <f t="shared" si="2"/>
        <v>325</v>
      </c>
      <c r="M17" s="44">
        <f t="shared" si="2"/>
        <v>0</v>
      </c>
      <c r="N17" s="44">
        <f t="shared" si="2"/>
        <v>0</v>
      </c>
      <c r="O17" s="44">
        <f t="shared" si="2"/>
        <v>0</v>
      </c>
      <c r="P17" s="44">
        <f t="shared" si="2"/>
        <v>0</v>
      </c>
      <c r="Q17" s="44">
        <f t="shared" si="2"/>
        <v>0</v>
      </c>
      <c r="R17" s="44">
        <f t="shared" si="2"/>
        <v>0</v>
      </c>
      <c r="S17" s="44">
        <f t="shared" si="2"/>
        <v>0</v>
      </c>
      <c r="T17" s="44">
        <f t="shared" si="2"/>
        <v>0</v>
      </c>
      <c r="U17" s="44">
        <f t="shared" si="2"/>
        <v>0</v>
      </c>
      <c r="V17" s="44">
        <f t="shared" si="2"/>
        <v>0</v>
      </c>
      <c r="W17" s="44">
        <f t="shared" si="2"/>
        <v>0</v>
      </c>
      <c r="X17" s="44">
        <f t="shared" si="2"/>
        <v>0</v>
      </c>
      <c r="Y17" s="44">
        <f t="shared" si="2"/>
        <v>0</v>
      </c>
      <c r="Z17" s="44">
        <f t="shared" si="2"/>
        <v>650</v>
      </c>
      <c r="AA17" s="44">
        <f t="shared" si="2"/>
        <v>650</v>
      </c>
      <c r="AB17" s="44">
        <f t="shared" si="2"/>
        <v>0</v>
      </c>
      <c r="AC17" s="44">
        <f t="shared" si="2"/>
        <v>0</v>
      </c>
      <c r="AD17" s="44">
        <f t="shared" si="2"/>
        <v>0</v>
      </c>
      <c r="AE17" s="44">
        <f t="shared" si="2"/>
        <v>650</v>
      </c>
      <c r="AF17" s="44">
        <f t="shared" si="2"/>
        <v>650</v>
      </c>
      <c r="AG17" s="44">
        <f t="shared" si="2"/>
        <v>0</v>
      </c>
      <c r="AH17" s="44">
        <f t="shared" si="2"/>
        <v>0</v>
      </c>
      <c r="AI17" s="44">
        <f t="shared" si="2"/>
        <v>0</v>
      </c>
      <c r="AJ17" s="44">
        <f t="shared" ref="AJ17:AN19" si="3">AJ12</f>
        <v>2275</v>
      </c>
      <c r="AK17" s="44">
        <f t="shared" si="3"/>
        <v>2275</v>
      </c>
      <c r="AL17" s="44">
        <f t="shared" si="3"/>
        <v>0</v>
      </c>
      <c r="AM17" s="44">
        <f t="shared" si="3"/>
        <v>0</v>
      </c>
      <c r="AN17" s="44">
        <f t="shared" si="3"/>
        <v>0</v>
      </c>
    </row>
    <row r="18" spans="1:40" ht="13.5" customHeight="1">
      <c r="A18" s="289" t="s">
        <v>18</v>
      </c>
      <c r="B18" s="312"/>
      <c r="C18" s="312"/>
      <c r="D18" s="72"/>
      <c r="E18" s="59"/>
      <c r="F18" s="44">
        <f>F13</f>
        <v>0</v>
      </c>
      <c r="G18" s="44">
        <f t="shared" si="2"/>
        <v>0</v>
      </c>
      <c r="H18" s="44">
        <f t="shared" si="2"/>
        <v>0</v>
      </c>
      <c r="I18" s="44">
        <f t="shared" si="2"/>
        <v>0</v>
      </c>
      <c r="J18" s="44">
        <f t="shared" si="2"/>
        <v>0</v>
      </c>
      <c r="K18" s="44">
        <f t="shared" si="2"/>
        <v>0</v>
      </c>
      <c r="L18" s="44">
        <f t="shared" si="2"/>
        <v>0</v>
      </c>
      <c r="M18" s="44">
        <f t="shared" si="2"/>
        <v>0</v>
      </c>
      <c r="N18" s="44">
        <f t="shared" si="2"/>
        <v>0</v>
      </c>
      <c r="O18" s="44">
        <f t="shared" si="2"/>
        <v>0</v>
      </c>
      <c r="P18" s="44">
        <f t="shared" si="2"/>
        <v>0</v>
      </c>
      <c r="Q18" s="44">
        <f t="shared" si="2"/>
        <v>0</v>
      </c>
      <c r="R18" s="44">
        <f t="shared" si="2"/>
        <v>0</v>
      </c>
      <c r="S18" s="44">
        <f t="shared" si="2"/>
        <v>0</v>
      </c>
      <c r="T18" s="44">
        <f t="shared" si="2"/>
        <v>0</v>
      </c>
      <c r="U18" s="44">
        <f t="shared" si="2"/>
        <v>0</v>
      </c>
      <c r="V18" s="44">
        <f t="shared" si="2"/>
        <v>0</v>
      </c>
      <c r="W18" s="44">
        <f t="shared" si="2"/>
        <v>0</v>
      </c>
      <c r="X18" s="44">
        <f t="shared" si="2"/>
        <v>0</v>
      </c>
      <c r="Y18" s="44">
        <f t="shared" si="2"/>
        <v>0</v>
      </c>
      <c r="Z18" s="44">
        <f t="shared" si="2"/>
        <v>1500</v>
      </c>
      <c r="AA18" s="44">
        <f t="shared" si="2"/>
        <v>1500</v>
      </c>
      <c r="AB18" s="44">
        <f t="shared" si="2"/>
        <v>0</v>
      </c>
      <c r="AC18" s="44">
        <f t="shared" si="2"/>
        <v>0</v>
      </c>
      <c r="AD18" s="44">
        <f t="shared" si="2"/>
        <v>0</v>
      </c>
      <c r="AE18" s="44">
        <f t="shared" si="2"/>
        <v>0</v>
      </c>
      <c r="AF18" s="44">
        <f t="shared" si="2"/>
        <v>0</v>
      </c>
      <c r="AG18" s="44">
        <f t="shared" si="2"/>
        <v>0</v>
      </c>
      <c r="AH18" s="44">
        <f t="shared" si="2"/>
        <v>0</v>
      </c>
      <c r="AI18" s="44">
        <f t="shared" si="2"/>
        <v>0</v>
      </c>
      <c r="AJ18" s="44">
        <f t="shared" si="3"/>
        <v>1500</v>
      </c>
      <c r="AK18" s="44">
        <f t="shared" si="3"/>
        <v>1500</v>
      </c>
      <c r="AL18" s="44">
        <f t="shared" si="3"/>
        <v>0</v>
      </c>
      <c r="AM18" s="44">
        <f t="shared" si="3"/>
        <v>0</v>
      </c>
      <c r="AN18" s="44">
        <f t="shared" si="3"/>
        <v>0</v>
      </c>
    </row>
    <row r="19" spans="1:40" ht="15.75" customHeight="1">
      <c r="A19" s="289" t="s">
        <v>19</v>
      </c>
      <c r="B19" s="312"/>
      <c r="C19" s="312"/>
      <c r="D19" s="72"/>
      <c r="E19" s="59"/>
      <c r="F19" s="44">
        <f>F14</f>
        <v>1000</v>
      </c>
      <c r="G19" s="44">
        <f t="shared" si="2"/>
        <v>1000</v>
      </c>
      <c r="H19" s="44">
        <f t="shared" si="2"/>
        <v>0</v>
      </c>
      <c r="I19" s="44">
        <f t="shared" si="2"/>
        <v>0</v>
      </c>
      <c r="J19" s="44">
        <f t="shared" si="2"/>
        <v>0</v>
      </c>
      <c r="K19" s="44">
        <f t="shared" si="2"/>
        <v>1000</v>
      </c>
      <c r="L19" s="44">
        <f t="shared" si="2"/>
        <v>1000</v>
      </c>
      <c r="M19" s="44">
        <f t="shared" si="2"/>
        <v>0</v>
      </c>
      <c r="N19" s="44">
        <f t="shared" si="2"/>
        <v>0</v>
      </c>
      <c r="O19" s="44">
        <f t="shared" si="2"/>
        <v>0</v>
      </c>
      <c r="P19" s="44">
        <f t="shared" si="2"/>
        <v>975</v>
      </c>
      <c r="Q19" s="44">
        <f t="shared" si="2"/>
        <v>975</v>
      </c>
      <c r="R19" s="44">
        <f t="shared" si="2"/>
        <v>0</v>
      </c>
      <c r="S19" s="44">
        <f t="shared" si="2"/>
        <v>0</v>
      </c>
      <c r="T19" s="44">
        <f t="shared" si="2"/>
        <v>0</v>
      </c>
      <c r="U19" s="44">
        <f t="shared" si="2"/>
        <v>990</v>
      </c>
      <c r="V19" s="44">
        <f t="shared" si="2"/>
        <v>990</v>
      </c>
      <c r="W19" s="44">
        <f t="shared" si="2"/>
        <v>0</v>
      </c>
      <c r="X19" s="44">
        <f t="shared" si="2"/>
        <v>0</v>
      </c>
      <c r="Y19" s="44">
        <f t="shared" si="2"/>
        <v>0</v>
      </c>
      <c r="Z19" s="44">
        <f t="shared" si="2"/>
        <v>1000</v>
      </c>
      <c r="AA19" s="44">
        <f t="shared" si="2"/>
        <v>1000</v>
      </c>
      <c r="AB19" s="44">
        <f t="shared" si="2"/>
        <v>0</v>
      </c>
      <c r="AC19" s="44">
        <f t="shared" si="2"/>
        <v>0</v>
      </c>
      <c r="AD19" s="44">
        <f t="shared" si="2"/>
        <v>0</v>
      </c>
      <c r="AE19" s="44">
        <f t="shared" si="2"/>
        <v>1000</v>
      </c>
      <c r="AF19" s="44">
        <f t="shared" si="2"/>
        <v>1000</v>
      </c>
      <c r="AG19" s="44">
        <f t="shared" si="2"/>
        <v>0</v>
      </c>
      <c r="AH19" s="44">
        <f t="shared" si="2"/>
        <v>0</v>
      </c>
      <c r="AI19" s="44">
        <f t="shared" si="2"/>
        <v>0</v>
      </c>
      <c r="AJ19" s="44">
        <f t="shared" si="3"/>
        <v>5965</v>
      </c>
      <c r="AK19" s="44">
        <f t="shared" si="3"/>
        <v>5965</v>
      </c>
      <c r="AL19" s="44">
        <f t="shared" si="3"/>
        <v>0</v>
      </c>
      <c r="AM19" s="44">
        <f t="shared" si="3"/>
        <v>0</v>
      </c>
      <c r="AN19" s="44">
        <f t="shared" si="3"/>
        <v>0</v>
      </c>
    </row>
    <row r="20" spans="1:40" ht="15" customHeight="1">
      <c r="A20" s="304" t="s">
        <v>20</v>
      </c>
      <c r="B20" s="312"/>
      <c r="C20" s="305" t="s">
        <v>21</v>
      </c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7"/>
    </row>
    <row r="21" spans="1:40" ht="73.5" customHeight="1">
      <c r="A21" s="289" t="s">
        <v>22</v>
      </c>
      <c r="B21" s="312"/>
      <c r="C21" s="63" t="s">
        <v>23</v>
      </c>
      <c r="D21" s="63" t="s">
        <v>135</v>
      </c>
      <c r="E21" s="59" t="s">
        <v>89</v>
      </c>
      <c r="F21" s="68" t="s">
        <v>24</v>
      </c>
      <c r="G21" s="68" t="s">
        <v>24</v>
      </c>
      <c r="H21" s="68" t="s">
        <v>24</v>
      </c>
      <c r="I21" s="68" t="s">
        <v>24</v>
      </c>
      <c r="J21" s="68" t="s">
        <v>24</v>
      </c>
      <c r="K21" s="68" t="s">
        <v>24</v>
      </c>
      <c r="L21" s="68" t="s">
        <v>24</v>
      </c>
      <c r="M21" s="68" t="s">
        <v>24</v>
      </c>
      <c r="N21" s="68" t="s">
        <v>24</v>
      </c>
      <c r="O21" s="68" t="s">
        <v>24</v>
      </c>
      <c r="P21" s="68" t="s">
        <v>24</v>
      </c>
      <c r="Q21" s="68" t="s">
        <v>24</v>
      </c>
      <c r="R21" s="68" t="s">
        <v>24</v>
      </c>
      <c r="S21" s="68" t="s">
        <v>24</v>
      </c>
      <c r="T21" s="68" t="s">
        <v>24</v>
      </c>
      <c r="U21" s="68" t="s">
        <v>24</v>
      </c>
      <c r="V21" s="68" t="s">
        <v>24</v>
      </c>
      <c r="W21" s="68" t="s">
        <v>24</v>
      </c>
      <c r="X21" s="68" t="s">
        <v>24</v>
      </c>
      <c r="Y21" s="68" t="s">
        <v>24</v>
      </c>
      <c r="Z21" s="68" t="s">
        <v>24</v>
      </c>
      <c r="AA21" s="68" t="s">
        <v>24</v>
      </c>
      <c r="AB21" s="68" t="s">
        <v>24</v>
      </c>
      <c r="AC21" s="68" t="s">
        <v>24</v>
      </c>
      <c r="AD21" s="68" t="s">
        <v>24</v>
      </c>
      <c r="AE21" s="68" t="s">
        <v>24</v>
      </c>
      <c r="AF21" s="68" t="s">
        <v>24</v>
      </c>
      <c r="AG21" s="68" t="s">
        <v>24</v>
      </c>
      <c r="AH21" s="68" t="s">
        <v>24</v>
      </c>
      <c r="AI21" s="68" t="s">
        <v>24</v>
      </c>
      <c r="AJ21" s="308" t="s">
        <v>146</v>
      </c>
      <c r="AK21" s="309"/>
      <c r="AL21" s="309"/>
      <c r="AM21" s="309"/>
      <c r="AN21" s="310"/>
    </row>
    <row r="22" spans="1:40" ht="49.5" customHeight="1">
      <c r="A22" s="289" t="s">
        <v>25</v>
      </c>
      <c r="B22" s="312"/>
      <c r="C22" s="63" t="s">
        <v>26</v>
      </c>
      <c r="D22" s="63" t="s">
        <v>136</v>
      </c>
      <c r="E22" s="59" t="s">
        <v>89</v>
      </c>
      <c r="F22" s="68" t="s">
        <v>24</v>
      </c>
      <c r="G22" s="68" t="s">
        <v>24</v>
      </c>
      <c r="H22" s="68" t="s">
        <v>24</v>
      </c>
      <c r="I22" s="68" t="s">
        <v>24</v>
      </c>
      <c r="J22" s="68" t="s">
        <v>24</v>
      </c>
      <c r="K22" s="68" t="s">
        <v>24</v>
      </c>
      <c r="L22" s="68" t="s">
        <v>24</v>
      </c>
      <c r="M22" s="68" t="s">
        <v>24</v>
      </c>
      <c r="N22" s="68" t="s">
        <v>24</v>
      </c>
      <c r="O22" s="68" t="s">
        <v>24</v>
      </c>
      <c r="P22" s="68" t="s">
        <v>24</v>
      </c>
      <c r="Q22" s="68" t="s">
        <v>24</v>
      </c>
      <c r="R22" s="68" t="s">
        <v>24</v>
      </c>
      <c r="S22" s="68" t="s">
        <v>24</v>
      </c>
      <c r="T22" s="68" t="s">
        <v>24</v>
      </c>
      <c r="U22" s="68" t="s">
        <v>24</v>
      </c>
      <c r="V22" s="68" t="s">
        <v>24</v>
      </c>
      <c r="W22" s="68" t="s">
        <v>24</v>
      </c>
      <c r="X22" s="68" t="s">
        <v>24</v>
      </c>
      <c r="Y22" s="68" t="s">
        <v>24</v>
      </c>
      <c r="Z22" s="68" t="s">
        <v>24</v>
      </c>
      <c r="AA22" s="68" t="s">
        <v>24</v>
      </c>
      <c r="AB22" s="68" t="s">
        <v>24</v>
      </c>
      <c r="AC22" s="68" t="s">
        <v>24</v>
      </c>
      <c r="AD22" s="68" t="s">
        <v>24</v>
      </c>
      <c r="AE22" s="68" t="s">
        <v>24</v>
      </c>
      <c r="AF22" s="68" t="s">
        <v>24</v>
      </c>
      <c r="AG22" s="68" t="s">
        <v>24</v>
      </c>
      <c r="AH22" s="68" t="s">
        <v>24</v>
      </c>
      <c r="AI22" s="68" t="s">
        <v>24</v>
      </c>
      <c r="AJ22" s="308" t="s">
        <v>146</v>
      </c>
      <c r="AK22" s="309"/>
      <c r="AL22" s="309"/>
      <c r="AM22" s="309"/>
      <c r="AN22" s="310"/>
    </row>
    <row r="23" spans="1:40" ht="58.5" customHeight="1">
      <c r="A23" s="289" t="s">
        <v>27</v>
      </c>
      <c r="B23" s="312"/>
      <c r="C23" s="63" t="s">
        <v>28</v>
      </c>
      <c r="D23" s="63" t="s">
        <v>135</v>
      </c>
      <c r="E23" s="59" t="s">
        <v>89</v>
      </c>
      <c r="F23" s="68" t="s">
        <v>24</v>
      </c>
      <c r="G23" s="68" t="s">
        <v>24</v>
      </c>
      <c r="H23" s="68" t="s">
        <v>24</v>
      </c>
      <c r="I23" s="68" t="s">
        <v>24</v>
      </c>
      <c r="J23" s="68" t="s">
        <v>24</v>
      </c>
      <c r="K23" s="68" t="s">
        <v>24</v>
      </c>
      <c r="L23" s="68" t="s">
        <v>24</v>
      </c>
      <c r="M23" s="68" t="s">
        <v>24</v>
      </c>
      <c r="N23" s="68" t="s">
        <v>24</v>
      </c>
      <c r="O23" s="68" t="s">
        <v>24</v>
      </c>
      <c r="P23" s="68" t="s">
        <v>24</v>
      </c>
      <c r="Q23" s="68" t="s">
        <v>24</v>
      </c>
      <c r="R23" s="68" t="s">
        <v>24</v>
      </c>
      <c r="S23" s="68" t="s">
        <v>24</v>
      </c>
      <c r="T23" s="68" t="s">
        <v>24</v>
      </c>
      <c r="U23" s="68" t="s">
        <v>24</v>
      </c>
      <c r="V23" s="68" t="s">
        <v>24</v>
      </c>
      <c r="W23" s="68" t="s">
        <v>24</v>
      </c>
      <c r="X23" s="68" t="s">
        <v>24</v>
      </c>
      <c r="Y23" s="68" t="s">
        <v>24</v>
      </c>
      <c r="Z23" s="68" t="s">
        <v>24</v>
      </c>
      <c r="AA23" s="68" t="s">
        <v>24</v>
      </c>
      <c r="AB23" s="68" t="s">
        <v>24</v>
      </c>
      <c r="AC23" s="68" t="s">
        <v>24</v>
      </c>
      <c r="AD23" s="68" t="s">
        <v>24</v>
      </c>
      <c r="AE23" s="68" t="s">
        <v>24</v>
      </c>
      <c r="AF23" s="68" t="s">
        <v>24</v>
      </c>
      <c r="AG23" s="68" t="s">
        <v>24</v>
      </c>
      <c r="AH23" s="68" t="s">
        <v>24</v>
      </c>
      <c r="AI23" s="68" t="s">
        <v>24</v>
      </c>
      <c r="AJ23" s="308" t="s">
        <v>146</v>
      </c>
      <c r="AK23" s="309"/>
      <c r="AL23" s="309"/>
      <c r="AM23" s="309"/>
      <c r="AN23" s="310"/>
    </row>
    <row r="24" spans="1:40" ht="55.5" customHeight="1">
      <c r="A24" s="289" t="s">
        <v>29</v>
      </c>
      <c r="B24" s="312"/>
      <c r="C24" s="63" t="s">
        <v>30</v>
      </c>
      <c r="D24" s="63" t="s">
        <v>135</v>
      </c>
      <c r="E24" s="59" t="s">
        <v>89</v>
      </c>
      <c r="F24" s="68" t="s">
        <v>24</v>
      </c>
      <c r="G24" s="68" t="s">
        <v>24</v>
      </c>
      <c r="H24" s="68" t="s">
        <v>24</v>
      </c>
      <c r="I24" s="68" t="s">
        <v>24</v>
      </c>
      <c r="J24" s="68" t="s">
        <v>24</v>
      </c>
      <c r="K24" s="68" t="s">
        <v>24</v>
      </c>
      <c r="L24" s="68" t="s">
        <v>24</v>
      </c>
      <c r="M24" s="68" t="s">
        <v>24</v>
      </c>
      <c r="N24" s="68" t="s">
        <v>24</v>
      </c>
      <c r="O24" s="68" t="s">
        <v>24</v>
      </c>
      <c r="P24" s="68" t="s">
        <v>24</v>
      </c>
      <c r="Q24" s="68" t="s">
        <v>24</v>
      </c>
      <c r="R24" s="68" t="s">
        <v>24</v>
      </c>
      <c r="S24" s="68" t="s">
        <v>24</v>
      </c>
      <c r="T24" s="68" t="s">
        <v>24</v>
      </c>
      <c r="U24" s="68" t="s">
        <v>24</v>
      </c>
      <c r="V24" s="68" t="s">
        <v>24</v>
      </c>
      <c r="W24" s="68" t="s">
        <v>24</v>
      </c>
      <c r="X24" s="68" t="s">
        <v>24</v>
      </c>
      <c r="Y24" s="68" t="s">
        <v>24</v>
      </c>
      <c r="Z24" s="68" t="s">
        <v>24</v>
      </c>
      <c r="AA24" s="68" t="s">
        <v>24</v>
      </c>
      <c r="AB24" s="68" t="s">
        <v>24</v>
      </c>
      <c r="AC24" s="68" t="s">
        <v>24</v>
      </c>
      <c r="AD24" s="68" t="s">
        <v>24</v>
      </c>
      <c r="AE24" s="68" t="s">
        <v>24</v>
      </c>
      <c r="AF24" s="68" t="s">
        <v>24</v>
      </c>
      <c r="AG24" s="68" t="s">
        <v>24</v>
      </c>
      <c r="AH24" s="68" t="s">
        <v>24</v>
      </c>
      <c r="AI24" s="68" t="s">
        <v>24</v>
      </c>
      <c r="AJ24" s="308" t="s">
        <v>146</v>
      </c>
      <c r="AK24" s="309"/>
      <c r="AL24" s="309"/>
      <c r="AM24" s="309"/>
      <c r="AN24" s="310"/>
    </row>
    <row r="25" spans="1:40" ht="84">
      <c r="A25" s="289" t="s">
        <v>31</v>
      </c>
      <c r="B25" s="312"/>
      <c r="C25" s="63" t="s">
        <v>32</v>
      </c>
      <c r="D25" s="63" t="s">
        <v>137</v>
      </c>
      <c r="E25" s="59" t="s">
        <v>89</v>
      </c>
      <c r="F25" s="68" t="s">
        <v>24</v>
      </c>
      <c r="G25" s="68" t="s">
        <v>24</v>
      </c>
      <c r="H25" s="68" t="s">
        <v>24</v>
      </c>
      <c r="I25" s="68" t="s">
        <v>24</v>
      </c>
      <c r="J25" s="68" t="s">
        <v>24</v>
      </c>
      <c r="K25" s="68" t="s">
        <v>24</v>
      </c>
      <c r="L25" s="68" t="s">
        <v>24</v>
      </c>
      <c r="M25" s="68" t="s">
        <v>24</v>
      </c>
      <c r="N25" s="68" t="s">
        <v>24</v>
      </c>
      <c r="O25" s="68" t="s">
        <v>24</v>
      </c>
      <c r="P25" s="68" t="s">
        <v>24</v>
      </c>
      <c r="Q25" s="68" t="s">
        <v>24</v>
      </c>
      <c r="R25" s="68" t="s">
        <v>24</v>
      </c>
      <c r="S25" s="68" t="s">
        <v>24</v>
      </c>
      <c r="T25" s="68" t="s">
        <v>24</v>
      </c>
      <c r="U25" s="68" t="s">
        <v>24</v>
      </c>
      <c r="V25" s="68" t="s">
        <v>24</v>
      </c>
      <c r="W25" s="68" t="s">
        <v>24</v>
      </c>
      <c r="X25" s="68" t="s">
        <v>24</v>
      </c>
      <c r="Y25" s="68" t="s">
        <v>24</v>
      </c>
      <c r="Z25" s="68" t="s">
        <v>24</v>
      </c>
      <c r="AA25" s="68" t="s">
        <v>24</v>
      </c>
      <c r="AB25" s="68" t="s">
        <v>24</v>
      </c>
      <c r="AC25" s="68" t="s">
        <v>24</v>
      </c>
      <c r="AD25" s="68" t="s">
        <v>24</v>
      </c>
      <c r="AE25" s="68" t="s">
        <v>24</v>
      </c>
      <c r="AF25" s="68" t="s">
        <v>24</v>
      </c>
      <c r="AG25" s="68" t="s">
        <v>24</v>
      </c>
      <c r="AH25" s="68" t="s">
        <v>24</v>
      </c>
      <c r="AI25" s="68" t="s">
        <v>24</v>
      </c>
      <c r="AJ25" s="308" t="s">
        <v>146</v>
      </c>
      <c r="AK25" s="309"/>
      <c r="AL25" s="309"/>
      <c r="AM25" s="309"/>
      <c r="AN25" s="310"/>
    </row>
    <row r="26" spans="1:40" ht="17.25" customHeight="1">
      <c r="A26" s="290" t="s">
        <v>33</v>
      </c>
      <c r="B26" s="291"/>
      <c r="C26" s="291"/>
      <c r="D26" s="60"/>
      <c r="E26" s="61"/>
      <c r="F26" s="68" t="s">
        <v>24</v>
      </c>
      <c r="G26" s="68" t="s">
        <v>24</v>
      </c>
      <c r="H26" s="68" t="s">
        <v>24</v>
      </c>
      <c r="I26" s="68" t="s">
        <v>24</v>
      </c>
      <c r="J26" s="68" t="s">
        <v>24</v>
      </c>
      <c r="K26" s="68" t="s">
        <v>24</v>
      </c>
      <c r="L26" s="68" t="s">
        <v>24</v>
      </c>
      <c r="M26" s="68" t="s">
        <v>24</v>
      </c>
      <c r="N26" s="68" t="s">
        <v>24</v>
      </c>
      <c r="O26" s="68" t="s">
        <v>24</v>
      </c>
      <c r="P26" s="68" t="s">
        <v>24</v>
      </c>
      <c r="Q26" s="68" t="s">
        <v>24</v>
      </c>
      <c r="R26" s="68" t="s">
        <v>24</v>
      </c>
      <c r="S26" s="68" t="s">
        <v>24</v>
      </c>
      <c r="T26" s="68" t="s">
        <v>24</v>
      </c>
      <c r="U26" s="68" t="s">
        <v>24</v>
      </c>
      <c r="V26" s="68" t="s">
        <v>24</v>
      </c>
      <c r="W26" s="68" t="s">
        <v>24</v>
      </c>
      <c r="X26" s="68" t="s">
        <v>24</v>
      </c>
      <c r="Y26" s="68" t="s">
        <v>24</v>
      </c>
      <c r="Z26" s="68" t="s">
        <v>24</v>
      </c>
      <c r="AA26" s="68" t="s">
        <v>24</v>
      </c>
      <c r="AB26" s="68" t="s">
        <v>24</v>
      </c>
      <c r="AC26" s="68" t="s">
        <v>24</v>
      </c>
      <c r="AD26" s="68" t="s">
        <v>24</v>
      </c>
      <c r="AE26" s="68" t="s">
        <v>24</v>
      </c>
      <c r="AF26" s="68" t="s">
        <v>24</v>
      </c>
      <c r="AG26" s="68" t="s">
        <v>24</v>
      </c>
      <c r="AH26" s="68" t="s">
        <v>24</v>
      </c>
      <c r="AI26" s="68" t="s">
        <v>24</v>
      </c>
      <c r="AJ26" s="67" t="s">
        <v>24</v>
      </c>
      <c r="AK26" s="43" t="s">
        <v>24</v>
      </c>
      <c r="AL26" s="43" t="s">
        <v>24</v>
      </c>
      <c r="AM26" s="43" t="s">
        <v>24</v>
      </c>
      <c r="AN26" s="43" t="s">
        <v>24</v>
      </c>
    </row>
    <row r="27" spans="1:40" ht="16.5" customHeight="1">
      <c r="A27" s="64" t="s">
        <v>34</v>
      </c>
      <c r="B27" s="305" t="s">
        <v>35</v>
      </c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6"/>
      <c r="Q27" s="306"/>
      <c r="R27" s="306"/>
      <c r="S27" s="306"/>
      <c r="T27" s="306"/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07"/>
    </row>
    <row r="28" spans="1:40" ht="48" customHeight="1">
      <c r="A28" s="63" t="s">
        <v>36</v>
      </c>
      <c r="B28" s="292" t="s">
        <v>37</v>
      </c>
      <c r="C28" s="292"/>
      <c r="D28" s="63" t="s">
        <v>38</v>
      </c>
      <c r="E28" s="59" t="s">
        <v>89</v>
      </c>
      <c r="F28" s="68" t="s">
        <v>24</v>
      </c>
      <c r="G28" s="68" t="s">
        <v>24</v>
      </c>
      <c r="H28" s="68" t="s">
        <v>24</v>
      </c>
      <c r="I28" s="68" t="s">
        <v>24</v>
      </c>
      <c r="J28" s="68" t="s">
        <v>24</v>
      </c>
      <c r="K28" s="68" t="s">
        <v>24</v>
      </c>
      <c r="L28" s="68" t="s">
        <v>24</v>
      </c>
      <c r="M28" s="68" t="s">
        <v>24</v>
      </c>
      <c r="N28" s="68" t="s">
        <v>24</v>
      </c>
      <c r="O28" s="68" t="s">
        <v>24</v>
      </c>
      <c r="P28" s="68" t="s">
        <v>24</v>
      </c>
      <c r="Q28" s="68" t="s">
        <v>24</v>
      </c>
      <c r="R28" s="68" t="s">
        <v>24</v>
      </c>
      <c r="S28" s="68" t="s">
        <v>24</v>
      </c>
      <c r="T28" s="68" t="s">
        <v>24</v>
      </c>
      <c r="U28" s="68" t="s">
        <v>24</v>
      </c>
      <c r="V28" s="68" t="s">
        <v>24</v>
      </c>
      <c r="W28" s="68" t="s">
        <v>24</v>
      </c>
      <c r="X28" s="68" t="s">
        <v>24</v>
      </c>
      <c r="Y28" s="68" t="s">
        <v>24</v>
      </c>
      <c r="Z28" s="59" t="s">
        <v>24</v>
      </c>
      <c r="AA28" s="59" t="s">
        <v>24</v>
      </c>
      <c r="AB28" s="59" t="s">
        <v>24</v>
      </c>
      <c r="AC28" s="59" t="s">
        <v>24</v>
      </c>
      <c r="AD28" s="59" t="s">
        <v>24</v>
      </c>
      <c r="AE28" s="68" t="s">
        <v>24</v>
      </c>
      <c r="AF28" s="59" t="s">
        <v>24</v>
      </c>
      <c r="AG28" s="59" t="s">
        <v>24</v>
      </c>
      <c r="AH28" s="59" t="s">
        <v>24</v>
      </c>
      <c r="AI28" s="59" t="s">
        <v>24</v>
      </c>
      <c r="AJ28" s="308" t="s">
        <v>146</v>
      </c>
      <c r="AK28" s="309"/>
      <c r="AL28" s="309"/>
      <c r="AM28" s="309"/>
      <c r="AN28" s="310"/>
    </row>
    <row r="29" spans="1:40" ht="48" customHeight="1">
      <c r="A29" s="63" t="s">
        <v>39</v>
      </c>
      <c r="B29" s="292" t="s">
        <v>40</v>
      </c>
      <c r="C29" s="292"/>
      <c r="D29" s="63" t="s">
        <v>41</v>
      </c>
      <c r="E29" s="59" t="s">
        <v>89</v>
      </c>
      <c r="F29" s="68" t="s">
        <v>24</v>
      </c>
      <c r="G29" s="68" t="s">
        <v>24</v>
      </c>
      <c r="H29" s="68" t="s">
        <v>24</v>
      </c>
      <c r="I29" s="68" t="s">
        <v>24</v>
      </c>
      <c r="J29" s="68" t="s">
        <v>24</v>
      </c>
      <c r="K29" s="68" t="s">
        <v>24</v>
      </c>
      <c r="L29" s="68" t="s">
        <v>24</v>
      </c>
      <c r="M29" s="68" t="s">
        <v>24</v>
      </c>
      <c r="N29" s="68" t="s">
        <v>24</v>
      </c>
      <c r="O29" s="68" t="s">
        <v>24</v>
      </c>
      <c r="P29" s="68" t="s">
        <v>24</v>
      </c>
      <c r="Q29" s="68" t="s">
        <v>24</v>
      </c>
      <c r="R29" s="68" t="s">
        <v>24</v>
      </c>
      <c r="S29" s="68" t="s">
        <v>24</v>
      </c>
      <c r="T29" s="68" t="s">
        <v>24</v>
      </c>
      <c r="U29" s="68" t="s">
        <v>24</v>
      </c>
      <c r="V29" s="68" t="s">
        <v>24</v>
      </c>
      <c r="W29" s="68" t="s">
        <v>24</v>
      </c>
      <c r="X29" s="68" t="s">
        <v>24</v>
      </c>
      <c r="Y29" s="68" t="s">
        <v>24</v>
      </c>
      <c r="Z29" s="59" t="s">
        <v>24</v>
      </c>
      <c r="AA29" s="59" t="s">
        <v>24</v>
      </c>
      <c r="AB29" s="59" t="s">
        <v>24</v>
      </c>
      <c r="AC29" s="59" t="s">
        <v>24</v>
      </c>
      <c r="AD29" s="59" t="s">
        <v>24</v>
      </c>
      <c r="AE29" s="68" t="s">
        <v>24</v>
      </c>
      <c r="AF29" s="59" t="s">
        <v>24</v>
      </c>
      <c r="AG29" s="59" t="s">
        <v>24</v>
      </c>
      <c r="AH29" s="59" t="s">
        <v>24</v>
      </c>
      <c r="AI29" s="59" t="s">
        <v>24</v>
      </c>
      <c r="AJ29" s="308" t="s">
        <v>146</v>
      </c>
      <c r="AK29" s="309"/>
      <c r="AL29" s="309"/>
      <c r="AM29" s="309"/>
      <c r="AN29" s="310"/>
    </row>
    <row r="30" spans="1:40" ht="21.75" customHeight="1">
      <c r="A30" s="290" t="s">
        <v>42</v>
      </c>
      <c r="B30" s="291"/>
      <c r="C30" s="291"/>
      <c r="D30" s="60"/>
      <c r="E30" s="59"/>
      <c r="F30" s="68" t="s">
        <v>24</v>
      </c>
      <c r="G30" s="68" t="s">
        <v>24</v>
      </c>
      <c r="H30" s="68" t="s">
        <v>24</v>
      </c>
      <c r="I30" s="68" t="s">
        <v>24</v>
      </c>
      <c r="J30" s="68" t="s">
        <v>24</v>
      </c>
      <c r="K30" s="68" t="s">
        <v>24</v>
      </c>
      <c r="L30" s="68" t="s">
        <v>24</v>
      </c>
      <c r="M30" s="68" t="s">
        <v>24</v>
      </c>
      <c r="N30" s="68" t="s">
        <v>24</v>
      </c>
      <c r="O30" s="68" t="s">
        <v>24</v>
      </c>
      <c r="P30" s="68" t="s">
        <v>24</v>
      </c>
      <c r="Q30" s="68" t="s">
        <v>24</v>
      </c>
      <c r="R30" s="68" t="s">
        <v>24</v>
      </c>
      <c r="S30" s="68" t="s">
        <v>24</v>
      </c>
      <c r="T30" s="68" t="s">
        <v>24</v>
      </c>
      <c r="U30" s="68" t="s">
        <v>24</v>
      </c>
      <c r="V30" s="68" t="s">
        <v>24</v>
      </c>
      <c r="W30" s="68" t="s">
        <v>24</v>
      </c>
      <c r="X30" s="68" t="s">
        <v>24</v>
      </c>
      <c r="Y30" s="68" t="s">
        <v>24</v>
      </c>
      <c r="Z30" s="59" t="s">
        <v>24</v>
      </c>
      <c r="AA30" s="59" t="s">
        <v>24</v>
      </c>
      <c r="AB30" s="59" t="s">
        <v>24</v>
      </c>
      <c r="AC30" s="59" t="s">
        <v>24</v>
      </c>
      <c r="AD30" s="59" t="s">
        <v>24</v>
      </c>
      <c r="AE30" s="68" t="s">
        <v>24</v>
      </c>
      <c r="AF30" s="59" t="s">
        <v>24</v>
      </c>
      <c r="AG30" s="59" t="s">
        <v>24</v>
      </c>
      <c r="AH30" s="59" t="s">
        <v>24</v>
      </c>
      <c r="AI30" s="59" t="s">
        <v>24</v>
      </c>
      <c r="AJ30" s="67" t="s">
        <v>24</v>
      </c>
      <c r="AK30" s="43" t="s">
        <v>24</v>
      </c>
      <c r="AL30" s="43" t="s">
        <v>24</v>
      </c>
      <c r="AM30" s="43" t="s">
        <v>24</v>
      </c>
      <c r="AN30" s="43" t="s">
        <v>24</v>
      </c>
    </row>
    <row r="31" spans="1:40" ht="14.25" customHeight="1">
      <c r="A31" s="61" t="s">
        <v>43</v>
      </c>
      <c r="B31" s="305" t="s">
        <v>44</v>
      </c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7"/>
    </row>
    <row r="32" spans="1:40" ht="84.75" customHeight="1">
      <c r="A32" s="59" t="s">
        <v>45</v>
      </c>
      <c r="B32" s="292" t="s">
        <v>46</v>
      </c>
      <c r="C32" s="292"/>
      <c r="D32" s="63" t="s">
        <v>47</v>
      </c>
      <c r="E32" s="59" t="s">
        <v>89</v>
      </c>
      <c r="F32" s="68" t="s">
        <v>24</v>
      </c>
      <c r="G32" s="68" t="s">
        <v>24</v>
      </c>
      <c r="H32" s="68" t="s">
        <v>24</v>
      </c>
      <c r="I32" s="68" t="s">
        <v>24</v>
      </c>
      <c r="J32" s="68" t="s">
        <v>24</v>
      </c>
      <c r="K32" s="68" t="s">
        <v>24</v>
      </c>
      <c r="L32" s="68" t="s">
        <v>24</v>
      </c>
      <c r="M32" s="68" t="s">
        <v>24</v>
      </c>
      <c r="N32" s="68" t="s">
        <v>24</v>
      </c>
      <c r="O32" s="68" t="s">
        <v>24</v>
      </c>
      <c r="P32" s="68" t="s">
        <v>24</v>
      </c>
      <c r="Q32" s="68" t="s">
        <v>24</v>
      </c>
      <c r="R32" s="68" t="s">
        <v>24</v>
      </c>
      <c r="S32" s="68" t="s">
        <v>24</v>
      </c>
      <c r="T32" s="68" t="s">
        <v>24</v>
      </c>
      <c r="U32" s="68" t="s">
        <v>24</v>
      </c>
      <c r="V32" s="68" t="s">
        <v>24</v>
      </c>
      <c r="W32" s="68" t="s">
        <v>24</v>
      </c>
      <c r="X32" s="68" t="s">
        <v>24</v>
      </c>
      <c r="Y32" s="68" t="s">
        <v>24</v>
      </c>
      <c r="Z32" s="68" t="s">
        <v>24</v>
      </c>
      <c r="AA32" s="68" t="s">
        <v>24</v>
      </c>
      <c r="AB32" s="68" t="s">
        <v>24</v>
      </c>
      <c r="AC32" s="68" t="s">
        <v>24</v>
      </c>
      <c r="AD32" s="68" t="s">
        <v>24</v>
      </c>
      <c r="AE32" s="68" t="s">
        <v>24</v>
      </c>
      <c r="AF32" s="68" t="s">
        <v>24</v>
      </c>
      <c r="AG32" s="68" t="s">
        <v>24</v>
      </c>
      <c r="AH32" s="68" t="s">
        <v>24</v>
      </c>
      <c r="AI32" s="68" t="s">
        <v>24</v>
      </c>
      <c r="AJ32" s="308" t="s">
        <v>146</v>
      </c>
      <c r="AK32" s="309"/>
      <c r="AL32" s="309"/>
      <c r="AM32" s="309"/>
      <c r="AN32" s="310"/>
    </row>
    <row r="33" spans="1:40" ht="70.5" customHeight="1">
      <c r="A33" s="46" t="s">
        <v>90</v>
      </c>
      <c r="B33" s="292" t="s">
        <v>48</v>
      </c>
      <c r="C33" s="292"/>
      <c r="D33" s="63" t="s">
        <v>138</v>
      </c>
      <c r="E33" s="59" t="s">
        <v>89</v>
      </c>
      <c r="F33" s="68" t="s">
        <v>24</v>
      </c>
      <c r="G33" s="68" t="s">
        <v>24</v>
      </c>
      <c r="H33" s="68" t="s">
        <v>24</v>
      </c>
      <c r="I33" s="68" t="s">
        <v>24</v>
      </c>
      <c r="J33" s="68" t="s">
        <v>24</v>
      </c>
      <c r="K33" s="68" t="s">
        <v>24</v>
      </c>
      <c r="L33" s="68" t="s">
        <v>24</v>
      </c>
      <c r="M33" s="68" t="s">
        <v>24</v>
      </c>
      <c r="N33" s="68" t="s">
        <v>24</v>
      </c>
      <c r="O33" s="68" t="s">
        <v>24</v>
      </c>
      <c r="P33" s="68" t="s">
        <v>24</v>
      </c>
      <c r="Q33" s="68" t="s">
        <v>24</v>
      </c>
      <c r="R33" s="68" t="s">
        <v>24</v>
      </c>
      <c r="S33" s="68" t="s">
        <v>24</v>
      </c>
      <c r="T33" s="68" t="s">
        <v>24</v>
      </c>
      <c r="U33" s="68" t="s">
        <v>24</v>
      </c>
      <c r="V33" s="68" t="s">
        <v>24</v>
      </c>
      <c r="W33" s="68" t="s">
        <v>24</v>
      </c>
      <c r="X33" s="68" t="s">
        <v>24</v>
      </c>
      <c r="Y33" s="68" t="s">
        <v>24</v>
      </c>
      <c r="Z33" s="68" t="s">
        <v>24</v>
      </c>
      <c r="AA33" s="68" t="s">
        <v>24</v>
      </c>
      <c r="AB33" s="68" t="s">
        <v>24</v>
      </c>
      <c r="AC33" s="68" t="s">
        <v>24</v>
      </c>
      <c r="AD33" s="68" t="s">
        <v>24</v>
      </c>
      <c r="AE33" s="68" t="s">
        <v>24</v>
      </c>
      <c r="AF33" s="68" t="s">
        <v>24</v>
      </c>
      <c r="AG33" s="68" t="s">
        <v>24</v>
      </c>
      <c r="AH33" s="68" t="s">
        <v>24</v>
      </c>
      <c r="AI33" s="68" t="s">
        <v>24</v>
      </c>
      <c r="AJ33" s="308" t="s">
        <v>146</v>
      </c>
      <c r="AK33" s="309"/>
      <c r="AL33" s="309"/>
      <c r="AM33" s="309"/>
      <c r="AN33" s="310"/>
    </row>
    <row r="34" spans="1:40" ht="63.75" customHeight="1">
      <c r="A34" s="46" t="s">
        <v>91</v>
      </c>
      <c r="B34" s="292" t="s">
        <v>49</v>
      </c>
      <c r="C34" s="292"/>
      <c r="D34" s="63" t="s">
        <v>139</v>
      </c>
      <c r="E34" s="59" t="s">
        <v>89</v>
      </c>
      <c r="F34" s="68" t="s">
        <v>24</v>
      </c>
      <c r="G34" s="68" t="s">
        <v>24</v>
      </c>
      <c r="H34" s="68" t="s">
        <v>24</v>
      </c>
      <c r="I34" s="68" t="s">
        <v>24</v>
      </c>
      <c r="J34" s="68" t="s">
        <v>24</v>
      </c>
      <c r="K34" s="68" t="s">
        <v>24</v>
      </c>
      <c r="L34" s="68" t="s">
        <v>24</v>
      </c>
      <c r="M34" s="68" t="s">
        <v>24</v>
      </c>
      <c r="N34" s="68" t="s">
        <v>24</v>
      </c>
      <c r="O34" s="68" t="s">
        <v>24</v>
      </c>
      <c r="P34" s="68" t="s">
        <v>24</v>
      </c>
      <c r="Q34" s="68" t="s">
        <v>24</v>
      </c>
      <c r="R34" s="68" t="s">
        <v>24</v>
      </c>
      <c r="S34" s="68" t="s">
        <v>24</v>
      </c>
      <c r="T34" s="68" t="s">
        <v>24</v>
      </c>
      <c r="U34" s="68" t="s">
        <v>24</v>
      </c>
      <c r="V34" s="68" t="s">
        <v>24</v>
      </c>
      <c r="W34" s="68" t="s">
        <v>24</v>
      </c>
      <c r="X34" s="68" t="s">
        <v>24</v>
      </c>
      <c r="Y34" s="68" t="s">
        <v>24</v>
      </c>
      <c r="Z34" s="68" t="s">
        <v>24</v>
      </c>
      <c r="AA34" s="68" t="s">
        <v>24</v>
      </c>
      <c r="AB34" s="68" t="s">
        <v>24</v>
      </c>
      <c r="AC34" s="68" t="s">
        <v>24</v>
      </c>
      <c r="AD34" s="68" t="s">
        <v>24</v>
      </c>
      <c r="AE34" s="68" t="s">
        <v>24</v>
      </c>
      <c r="AF34" s="68" t="s">
        <v>24</v>
      </c>
      <c r="AG34" s="68" t="s">
        <v>24</v>
      </c>
      <c r="AH34" s="68" t="s">
        <v>24</v>
      </c>
      <c r="AI34" s="68" t="s">
        <v>24</v>
      </c>
      <c r="AJ34" s="308" t="s">
        <v>146</v>
      </c>
      <c r="AK34" s="309"/>
      <c r="AL34" s="309"/>
      <c r="AM34" s="309"/>
      <c r="AN34" s="310"/>
    </row>
    <row r="35" spans="1:40" ht="20.25" customHeight="1">
      <c r="A35" s="302" t="s">
        <v>50</v>
      </c>
      <c r="B35" s="303"/>
      <c r="C35" s="303"/>
      <c r="D35" s="65"/>
      <c r="E35" s="59"/>
      <c r="F35" s="68" t="s">
        <v>24</v>
      </c>
      <c r="G35" s="68" t="s">
        <v>24</v>
      </c>
      <c r="H35" s="68" t="s">
        <v>24</v>
      </c>
      <c r="I35" s="68" t="s">
        <v>24</v>
      </c>
      <c r="J35" s="68" t="s">
        <v>24</v>
      </c>
      <c r="K35" s="68" t="s">
        <v>24</v>
      </c>
      <c r="L35" s="68" t="s">
        <v>24</v>
      </c>
      <c r="M35" s="68" t="s">
        <v>24</v>
      </c>
      <c r="N35" s="68" t="s">
        <v>24</v>
      </c>
      <c r="O35" s="68" t="s">
        <v>24</v>
      </c>
      <c r="P35" s="68" t="s">
        <v>24</v>
      </c>
      <c r="Q35" s="68" t="s">
        <v>24</v>
      </c>
      <c r="R35" s="68" t="s">
        <v>24</v>
      </c>
      <c r="S35" s="68" t="s">
        <v>24</v>
      </c>
      <c r="T35" s="68" t="s">
        <v>24</v>
      </c>
      <c r="U35" s="68" t="s">
        <v>24</v>
      </c>
      <c r="V35" s="68" t="s">
        <v>24</v>
      </c>
      <c r="W35" s="68" t="s">
        <v>24</v>
      </c>
      <c r="X35" s="68" t="s">
        <v>24</v>
      </c>
      <c r="Y35" s="68" t="s">
        <v>24</v>
      </c>
      <c r="Z35" s="68" t="s">
        <v>24</v>
      </c>
      <c r="AA35" s="68" t="s">
        <v>24</v>
      </c>
      <c r="AB35" s="68" t="s">
        <v>24</v>
      </c>
      <c r="AC35" s="68" t="s">
        <v>24</v>
      </c>
      <c r="AD35" s="68" t="s">
        <v>24</v>
      </c>
      <c r="AE35" s="68" t="s">
        <v>24</v>
      </c>
      <c r="AF35" s="68" t="s">
        <v>24</v>
      </c>
      <c r="AG35" s="68" t="s">
        <v>24</v>
      </c>
      <c r="AH35" s="68" t="s">
        <v>24</v>
      </c>
      <c r="AI35" s="68" t="s">
        <v>24</v>
      </c>
      <c r="AJ35" s="67" t="s">
        <v>24</v>
      </c>
      <c r="AK35" s="43" t="s">
        <v>24</v>
      </c>
      <c r="AL35" s="43" t="s">
        <v>24</v>
      </c>
      <c r="AM35" s="43" t="s">
        <v>24</v>
      </c>
      <c r="AN35" s="43" t="s">
        <v>24</v>
      </c>
    </row>
    <row r="36" spans="1:40" ht="14.25" customHeight="1">
      <c r="A36" s="304" t="s">
        <v>51</v>
      </c>
      <c r="B36" s="304"/>
      <c r="C36" s="305" t="s">
        <v>52</v>
      </c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6"/>
      <c r="AF36" s="306"/>
      <c r="AG36" s="306"/>
      <c r="AH36" s="306"/>
      <c r="AI36" s="306"/>
      <c r="AJ36" s="306"/>
      <c r="AK36" s="306"/>
      <c r="AL36" s="306"/>
      <c r="AM36" s="306"/>
      <c r="AN36" s="307"/>
    </row>
    <row r="37" spans="1:40" ht="48.75" customHeight="1">
      <c r="A37" s="311" t="s">
        <v>92</v>
      </c>
      <c r="B37" s="311"/>
      <c r="C37" s="63" t="s">
        <v>53</v>
      </c>
      <c r="D37" s="63" t="s">
        <v>141</v>
      </c>
      <c r="E37" s="59" t="s">
        <v>140</v>
      </c>
      <c r="F37" s="68" t="s">
        <v>24</v>
      </c>
      <c r="G37" s="68" t="s">
        <v>24</v>
      </c>
      <c r="H37" s="68" t="s">
        <v>24</v>
      </c>
      <c r="I37" s="68" t="s">
        <v>24</v>
      </c>
      <c r="J37" s="68" t="s">
        <v>24</v>
      </c>
      <c r="K37" s="68" t="s">
        <v>24</v>
      </c>
      <c r="L37" s="68" t="s">
        <v>24</v>
      </c>
      <c r="M37" s="68" t="s">
        <v>24</v>
      </c>
      <c r="N37" s="68" t="s">
        <v>24</v>
      </c>
      <c r="O37" s="68" t="s">
        <v>24</v>
      </c>
      <c r="P37" s="68" t="s">
        <v>24</v>
      </c>
      <c r="Q37" s="68" t="s">
        <v>24</v>
      </c>
      <c r="R37" s="68" t="s">
        <v>24</v>
      </c>
      <c r="S37" s="68" t="s">
        <v>24</v>
      </c>
      <c r="T37" s="68" t="s">
        <v>24</v>
      </c>
      <c r="U37" s="68" t="s">
        <v>24</v>
      </c>
      <c r="V37" s="68" t="s">
        <v>24</v>
      </c>
      <c r="W37" s="68" t="s">
        <v>24</v>
      </c>
      <c r="X37" s="68" t="s">
        <v>24</v>
      </c>
      <c r="Y37" s="68" t="s">
        <v>24</v>
      </c>
      <c r="Z37" s="68" t="s">
        <v>24</v>
      </c>
      <c r="AA37" s="68" t="s">
        <v>24</v>
      </c>
      <c r="AB37" s="68" t="s">
        <v>24</v>
      </c>
      <c r="AC37" s="68" t="s">
        <v>24</v>
      </c>
      <c r="AD37" s="68" t="s">
        <v>24</v>
      </c>
      <c r="AE37" s="68" t="s">
        <v>24</v>
      </c>
      <c r="AF37" s="68" t="s">
        <v>24</v>
      </c>
      <c r="AG37" s="68" t="s">
        <v>24</v>
      </c>
      <c r="AH37" s="68" t="s">
        <v>24</v>
      </c>
      <c r="AI37" s="68" t="s">
        <v>24</v>
      </c>
      <c r="AJ37" s="308" t="s">
        <v>146</v>
      </c>
      <c r="AK37" s="309"/>
      <c r="AL37" s="309"/>
      <c r="AM37" s="309"/>
      <c r="AN37" s="310"/>
    </row>
    <row r="38" spans="1:40" ht="86.25" customHeight="1">
      <c r="A38" s="292" t="s">
        <v>54</v>
      </c>
      <c r="B38" s="292"/>
      <c r="C38" s="63" t="s">
        <v>55</v>
      </c>
      <c r="D38" s="63" t="s">
        <v>56</v>
      </c>
      <c r="E38" s="59" t="s">
        <v>89</v>
      </c>
      <c r="F38" s="68" t="s">
        <v>24</v>
      </c>
      <c r="G38" s="68" t="s">
        <v>24</v>
      </c>
      <c r="H38" s="68" t="s">
        <v>24</v>
      </c>
      <c r="I38" s="68" t="s">
        <v>24</v>
      </c>
      <c r="J38" s="68" t="s">
        <v>24</v>
      </c>
      <c r="K38" s="68" t="s">
        <v>24</v>
      </c>
      <c r="L38" s="68" t="s">
        <v>24</v>
      </c>
      <c r="M38" s="68" t="s">
        <v>24</v>
      </c>
      <c r="N38" s="68" t="s">
        <v>24</v>
      </c>
      <c r="O38" s="68" t="s">
        <v>24</v>
      </c>
      <c r="P38" s="68" t="s">
        <v>24</v>
      </c>
      <c r="Q38" s="68" t="s">
        <v>24</v>
      </c>
      <c r="R38" s="68" t="s">
        <v>24</v>
      </c>
      <c r="S38" s="68" t="s">
        <v>24</v>
      </c>
      <c r="T38" s="68" t="s">
        <v>24</v>
      </c>
      <c r="U38" s="68" t="s">
        <v>24</v>
      </c>
      <c r="V38" s="68" t="s">
        <v>24</v>
      </c>
      <c r="W38" s="68" t="s">
        <v>24</v>
      </c>
      <c r="X38" s="68" t="s">
        <v>24</v>
      </c>
      <c r="Y38" s="68" t="s">
        <v>24</v>
      </c>
      <c r="Z38" s="68" t="s">
        <v>24</v>
      </c>
      <c r="AA38" s="68" t="s">
        <v>24</v>
      </c>
      <c r="AB38" s="68" t="s">
        <v>24</v>
      </c>
      <c r="AC38" s="68" t="s">
        <v>24</v>
      </c>
      <c r="AD38" s="68" t="s">
        <v>24</v>
      </c>
      <c r="AE38" s="68" t="s">
        <v>24</v>
      </c>
      <c r="AF38" s="68" t="s">
        <v>24</v>
      </c>
      <c r="AG38" s="68" t="s">
        <v>24</v>
      </c>
      <c r="AH38" s="68" t="s">
        <v>24</v>
      </c>
      <c r="AI38" s="68" t="s">
        <v>24</v>
      </c>
      <c r="AJ38" s="308" t="s">
        <v>106</v>
      </c>
      <c r="AK38" s="309"/>
      <c r="AL38" s="309"/>
      <c r="AM38" s="309"/>
      <c r="AN38" s="310"/>
    </row>
    <row r="39" spans="1:40" ht="55.5" customHeight="1">
      <c r="A39" s="292" t="s">
        <v>57</v>
      </c>
      <c r="B39" s="292"/>
      <c r="C39" s="63" t="s">
        <v>58</v>
      </c>
      <c r="D39" s="63" t="s">
        <v>142</v>
      </c>
      <c r="E39" s="59" t="s">
        <v>89</v>
      </c>
      <c r="F39" s="68" t="s">
        <v>24</v>
      </c>
      <c r="G39" s="68" t="s">
        <v>24</v>
      </c>
      <c r="H39" s="68" t="s">
        <v>24</v>
      </c>
      <c r="I39" s="68" t="s">
        <v>24</v>
      </c>
      <c r="J39" s="68" t="s">
        <v>24</v>
      </c>
      <c r="K39" s="68" t="s">
        <v>24</v>
      </c>
      <c r="L39" s="68" t="s">
        <v>24</v>
      </c>
      <c r="M39" s="68" t="s">
        <v>24</v>
      </c>
      <c r="N39" s="68" t="s">
        <v>24</v>
      </c>
      <c r="O39" s="68" t="s">
        <v>24</v>
      </c>
      <c r="P39" s="68" t="s">
        <v>24</v>
      </c>
      <c r="Q39" s="68" t="s">
        <v>24</v>
      </c>
      <c r="R39" s="68" t="s">
        <v>24</v>
      </c>
      <c r="S39" s="68" t="s">
        <v>24</v>
      </c>
      <c r="T39" s="68" t="s">
        <v>24</v>
      </c>
      <c r="U39" s="68" t="s">
        <v>24</v>
      </c>
      <c r="V39" s="68" t="s">
        <v>24</v>
      </c>
      <c r="W39" s="68" t="s">
        <v>24</v>
      </c>
      <c r="X39" s="68" t="s">
        <v>24</v>
      </c>
      <c r="Y39" s="68" t="s">
        <v>24</v>
      </c>
      <c r="Z39" s="68" t="s">
        <v>24</v>
      </c>
      <c r="AA39" s="68" t="s">
        <v>24</v>
      </c>
      <c r="AB39" s="68" t="s">
        <v>24</v>
      </c>
      <c r="AC39" s="68" t="s">
        <v>24</v>
      </c>
      <c r="AD39" s="68" t="s">
        <v>24</v>
      </c>
      <c r="AE39" s="68" t="s">
        <v>24</v>
      </c>
      <c r="AF39" s="68" t="s">
        <v>24</v>
      </c>
      <c r="AG39" s="68" t="s">
        <v>24</v>
      </c>
      <c r="AH39" s="68" t="s">
        <v>24</v>
      </c>
      <c r="AI39" s="68" t="s">
        <v>24</v>
      </c>
      <c r="AJ39" s="308" t="s">
        <v>146</v>
      </c>
      <c r="AK39" s="309"/>
      <c r="AL39" s="309"/>
      <c r="AM39" s="309"/>
      <c r="AN39" s="310"/>
    </row>
    <row r="40" spans="1:40" ht="48.75" customHeight="1">
      <c r="A40" s="292" t="s">
        <v>59</v>
      </c>
      <c r="B40" s="292"/>
      <c r="C40" s="63" t="s">
        <v>60</v>
      </c>
      <c r="D40" s="63" t="s">
        <v>142</v>
      </c>
      <c r="E40" s="59" t="s">
        <v>89</v>
      </c>
      <c r="F40" s="68" t="s">
        <v>24</v>
      </c>
      <c r="G40" s="68" t="s">
        <v>24</v>
      </c>
      <c r="H40" s="68" t="s">
        <v>24</v>
      </c>
      <c r="I40" s="68" t="s">
        <v>24</v>
      </c>
      <c r="J40" s="68" t="s">
        <v>24</v>
      </c>
      <c r="K40" s="68" t="s">
        <v>24</v>
      </c>
      <c r="L40" s="68" t="s">
        <v>24</v>
      </c>
      <c r="M40" s="68" t="s">
        <v>24</v>
      </c>
      <c r="N40" s="68" t="s">
        <v>24</v>
      </c>
      <c r="O40" s="68" t="s">
        <v>24</v>
      </c>
      <c r="P40" s="68" t="s">
        <v>24</v>
      </c>
      <c r="Q40" s="68" t="s">
        <v>24</v>
      </c>
      <c r="R40" s="68" t="s">
        <v>24</v>
      </c>
      <c r="S40" s="68" t="s">
        <v>24</v>
      </c>
      <c r="T40" s="68" t="s">
        <v>24</v>
      </c>
      <c r="U40" s="68" t="s">
        <v>24</v>
      </c>
      <c r="V40" s="68" t="s">
        <v>24</v>
      </c>
      <c r="W40" s="68" t="s">
        <v>24</v>
      </c>
      <c r="X40" s="68" t="s">
        <v>24</v>
      </c>
      <c r="Y40" s="68" t="s">
        <v>24</v>
      </c>
      <c r="Z40" s="68" t="s">
        <v>24</v>
      </c>
      <c r="AA40" s="68" t="s">
        <v>24</v>
      </c>
      <c r="AB40" s="68" t="s">
        <v>24</v>
      </c>
      <c r="AC40" s="68" t="s">
        <v>24</v>
      </c>
      <c r="AD40" s="68" t="s">
        <v>24</v>
      </c>
      <c r="AE40" s="68" t="s">
        <v>24</v>
      </c>
      <c r="AF40" s="68" t="s">
        <v>24</v>
      </c>
      <c r="AG40" s="68" t="s">
        <v>24</v>
      </c>
      <c r="AH40" s="68" t="s">
        <v>24</v>
      </c>
      <c r="AI40" s="68" t="s">
        <v>24</v>
      </c>
      <c r="AJ40" s="308" t="s">
        <v>146</v>
      </c>
      <c r="AK40" s="309"/>
      <c r="AL40" s="309"/>
      <c r="AM40" s="309"/>
      <c r="AN40" s="310"/>
    </row>
    <row r="41" spans="1:40" ht="19.5" customHeight="1">
      <c r="A41" s="290" t="s">
        <v>61</v>
      </c>
      <c r="B41" s="291"/>
      <c r="C41" s="291"/>
      <c r="D41" s="60"/>
      <c r="E41" s="59"/>
      <c r="F41" s="68" t="s">
        <v>24</v>
      </c>
      <c r="G41" s="68" t="s">
        <v>24</v>
      </c>
      <c r="H41" s="68" t="s">
        <v>24</v>
      </c>
      <c r="I41" s="68" t="s">
        <v>24</v>
      </c>
      <c r="J41" s="68" t="s">
        <v>24</v>
      </c>
      <c r="K41" s="68" t="s">
        <v>24</v>
      </c>
      <c r="L41" s="68" t="s">
        <v>24</v>
      </c>
      <c r="M41" s="68" t="s">
        <v>24</v>
      </c>
      <c r="N41" s="68" t="s">
        <v>24</v>
      </c>
      <c r="O41" s="68" t="s">
        <v>24</v>
      </c>
      <c r="P41" s="68" t="s">
        <v>24</v>
      </c>
      <c r="Q41" s="68" t="s">
        <v>24</v>
      </c>
      <c r="R41" s="68" t="s">
        <v>24</v>
      </c>
      <c r="S41" s="68" t="s">
        <v>24</v>
      </c>
      <c r="T41" s="68" t="s">
        <v>24</v>
      </c>
      <c r="U41" s="68" t="s">
        <v>24</v>
      </c>
      <c r="V41" s="68" t="s">
        <v>24</v>
      </c>
      <c r="W41" s="68" t="s">
        <v>24</v>
      </c>
      <c r="X41" s="68" t="s">
        <v>24</v>
      </c>
      <c r="Y41" s="68" t="s">
        <v>24</v>
      </c>
      <c r="Z41" s="68" t="s">
        <v>24</v>
      </c>
      <c r="AA41" s="68" t="s">
        <v>24</v>
      </c>
      <c r="AB41" s="68" t="s">
        <v>24</v>
      </c>
      <c r="AC41" s="68" t="s">
        <v>24</v>
      </c>
      <c r="AD41" s="68" t="s">
        <v>24</v>
      </c>
      <c r="AE41" s="68" t="s">
        <v>24</v>
      </c>
      <c r="AF41" s="68" t="s">
        <v>24</v>
      </c>
      <c r="AG41" s="68" t="s">
        <v>24</v>
      </c>
      <c r="AH41" s="68" t="s">
        <v>24</v>
      </c>
      <c r="AI41" s="68" t="s">
        <v>24</v>
      </c>
      <c r="AJ41" s="67" t="s">
        <v>24</v>
      </c>
      <c r="AK41" s="43" t="s">
        <v>24</v>
      </c>
      <c r="AL41" s="43" t="s">
        <v>24</v>
      </c>
      <c r="AM41" s="43" t="s">
        <v>24</v>
      </c>
      <c r="AN41" s="43" t="s">
        <v>24</v>
      </c>
    </row>
    <row r="42" spans="1:40" ht="14.25" customHeight="1">
      <c r="A42" s="304" t="s">
        <v>62</v>
      </c>
      <c r="B42" s="304"/>
      <c r="C42" s="305" t="s">
        <v>63</v>
      </c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6"/>
      <c r="AB42" s="306"/>
      <c r="AC42" s="306"/>
      <c r="AD42" s="306"/>
      <c r="AE42" s="306"/>
      <c r="AF42" s="306"/>
      <c r="AG42" s="306"/>
      <c r="AH42" s="306"/>
      <c r="AI42" s="306"/>
      <c r="AJ42" s="306"/>
      <c r="AK42" s="306"/>
      <c r="AL42" s="306"/>
      <c r="AM42" s="306"/>
      <c r="AN42" s="307"/>
    </row>
    <row r="43" spans="1:40" ht="72">
      <c r="A43" s="289" t="s">
        <v>64</v>
      </c>
      <c r="B43" s="289"/>
      <c r="C43" s="63" t="s">
        <v>65</v>
      </c>
      <c r="D43" s="63" t="s">
        <v>66</v>
      </c>
      <c r="E43" s="59" t="s">
        <v>89</v>
      </c>
      <c r="F43" s="68" t="s">
        <v>24</v>
      </c>
      <c r="G43" s="68" t="s">
        <v>24</v>
      </c>
      <c r="H43" s="68" t="s">
        <v>24</v>
      </c>
      <c r="I43" s="68" t="s">
        <v>24</v>
      </c>
      <c r="J43" s="68" t="s">
        <v>24</v>
      </c>
      <c r="K43" s="68" t="s">
        <v>24</v>
      </c>
      <c r="L43" s="68" t="s">
        <v>24</v>
      </c>
      <c r="M43" s="68" t="s">
        <v>24</v>
      </c>
      <c r="N43" s="68" t="s">
        <v>24</v>
      </c>
      <c r="O43" s="68" t="s">
        <v>24</v>
      </c>
      <c r="P43" s="68" t="s">
        <v>24</v>
      </c>
      <c r="Q43" s="68" t="s">
        <v>24</v>
      </c>
      <c r="R43" s="68" t="s">
        <v>24</v>
      </c>
      <c r="S43" s="68" t="s">
        <v>24</v>
      </c>
      <c r="T43" s="68" t="s">
        <v>24</v>
      </c>
      <c r="U43" s="68" t="s">
        <v>24</v>
      </c>
      <c r="V43" s="68" t="s">
        <v>24</v>
      </c>
      <c r="W43" s="68" t="s">
        <v>24</v>
      </c>
      <c r="X43" s="68" t="s">
        <v>24</v>
      </c>
      <c r="Y43" s="68" t="s">
        <v>24</v>
      </c>
      <c r="Z43" s="68" t="s">
        <v>24</v>
      </c>
      <c r="AA43" s="68" t="s">
        <v>24</v>
      </c>
      <c r="AB43" s="68" t="s">
        <v>24</v>
      </c>
      <c r="AC43" s="68" t="s">
        <v>24</v>
      </c>
      <c r="AD43" s="68" t="s">
        <v>24</v>
      </c>
      <c r="AE43" s="68" t="s">
        <v>24</v>
      </c>
      <c r="AF43" s="68" t="s">
        <v>24</v>
      </c>
      <c r="AG43" s="68" t="s">
        <v>24</v>
      </c>
      <c r="AH43" s="68" t="s">
        <v>24</v>
      </c>
      <c r="AI43" s="68" t="s">
        <v>24</v>
      </c>
      <c r="AJ43" s="308" t="s">
        <v>146</v>
      </c>
      <c r="AK43" s="309"/>
      <c r="AL43" s="309"/>
      <c r="AM43" s="309"/>
      <c r="AN43" s="310"/>
    </row>
    <row r="44" spans="1:40" ht="66" customHeight="1">
      <c r="A44" s="289" t="s">
        <v>67</v>
      </c>
      <c r="B44" s="289"/>
      <c r="C44" s="63" t="s">
        <v>68</v>
      </c>
      <c r="D44" s="63" t="s">
        <v>143</v>
      </c>
      <c r="E44" s="59" t="s">
        <v>89</v>
      </c>
      <c r="F44" s="68" t="s">
        <v>24</v>
      </c>
      <c r="G44" s="68" t="s">
        <v>24</v>
      </c>
      <c r="H44" s="68" t="s">
        <v>24</v>
      </c>
      <c r="I44" s="68" t="s">
        <v>24</v>
      </c>
      <c r="J44" s="68" t="s">
        <v>24</v>
      </c>
      <c r="K44" s="68" t="s">
        <v>24</v>
      </c>
      <c r="L44" s="68" t="s">
        <v>24</v>
      </c>
      <c r="M44" s="68" t="s">
        <v>24</v>
      </c>
      <c r="N44" s="68" t="s">
        <v>24</v>
      </c>
      <c r="O44" s="68" t="s">
        <v>24</v>
      </c>
      <c r="P44" s="68" t="s">
        <v>24</v>
      </c>
      <c r="Q44" s="68" t="s">
        <v>24</v>
      </c>
      <c r="R44" s="68" t="s">
        <v>24</v>
      </c>
      <c r="S44" s="68" t="s">
        <v>24</v>
      </c>
      <c r="T44" s="68" t="s">
        <v>24</v>
      </c>
      <c r="U44" s="68" t="s">
        <v>24</v>
      </c>
      <c r="V44" s="68" t="s">
        <v>24</v>
      </c>
      <c r="W44" s="68" t="s">
        <v>24</v>
      </c>
      <c r="X44" s="68" t="s">
        <v>24</v>
      </c>
      <c r="Y44" s="68" t="s">
        <v>24</v>
      </c>
      <c r="Z44" s="68" t="s">
        <v>24</v>
      </c>
      <c r="AA44" s="68" t="s">
        <v>24</v>
      </c>
      <c r="AB44" s="68" t="s">
        <v>24</v>
      </c>
      <c r="AC44" s="68" t="s">
        <v>24</v>
      </c>
      <c r="AD44" s="68" t="s">
        <v>24</v>
      </c>
      <c r="AE44" s="68" t="s">
        <v>24</v>
      </c>
      <c r="AF44" s="68" t="s">
        <v>24</v>
      </c>
      <c r="AG44" s="68" t="s">
        <v>24</v>
      </c>
      <c r="AH44" s="68" t="s">
        <v>24</v>
      </c>
      <c r="AI44" s="68" t="s">
        <v>24</v>
      </c>
      <c r="AJ44" s="308" t="s">
        <v>146</v>
      </c>
      <c r="AK44" s="309"/>
      <c r="AL44" s="309"/>
      <c r="AM44" s="309"/>
      <c r="AN44" s="310"/>
    </row>
    <row r="45" spans="1:40" ht="66.75" customHeight="1">
      <c r="A45" s="289" t="s">
        <v>69</v>
      </c>
      <c r="B45" s="289"/>
      <c r="C45" s="63" t="s">
        <v>70</v>
      </c>
      <c r="D45" s="63" t="s">
        <v>144</v>
      </c>
      <c r="E45" s="59" t="s">
        <v>150</v>
      </c>
      <c r="F45" s="68" t="s">
        <v>24</v>
      </c>
      <c r="G45" s="68" t="s">
        <v>24</v>
      </c>
      <c r="H45" s="68" t="s">
        <v>24</v>
      </c>
      <c r="I45" s="68" t="s">
        <v>24</v>
      </c>
      <c r="J45" s="68" t="s">
        <v>24</v>
      </c>
      <c r="K45" s="68" t="s">
        <v>24</v>
      </c>
      <c r="L45" s="68" t="s">
        <v>24</v>
      </c>
      <c r="M45" s="68" t="s">
        <v>24</v>
      </c>
      <c r="N45" s="68" t="s">
        <v>24</v>
      </c>
      <c r="O45" s="68" t="s">
        <v>24</v>
      </c>
      <c r="P45" s="68" t="s">
        <v>24</v>
      </c>
      <c r="Q45" s="68" t="s">
        <v>24</v>
      </c>
      <c r="R45" s="68" t="s">
        <v>24</v>
      </c>
      <c r="S45" s="68" t="s">
        <v>24</v>
      </c>
      <c r="T45" s="68" t="s">
        <v>24</v>
      </c>
      <c r="U45" s="68" t="s">
        <v>24</v>
      </c>
      <c r="V45" s="68" t="s">
        <v>24</v>
      </c>
      <c r="W45" s="68" t="s">
        <v>24</v>
      </c>
      <c r="X45" s="68" t="s">
        <v>24</v>
      </c>
      <c r="Y45" s="68" t="s">
        <v>24</v>
      </c>
      <c r="Z45" s="68" t="s">
        <v>24</v>
      </c>
      <c r="AA45" s="68" t="s">
        <v>24</v>
      </c>
      <c r="AB45" s="68" t="s">
        <v>24</v>
      </c>
      <c r="AC45" s="68" t="s">
        <v>24</v>
      </c>
      <c r="AD45" s="68" t="s">
        <v>24</v>
      </c>
      <c r="AE45" s="68" t="s">
        <v>24</v>
      </c>
      <c r="AF45" s="68" t="s">
        <v>24</v>
      </c>
      <c r="AG45" s="68" t="s">
        <v>24</v>
      </c>
      <c r="AH45" s="68" t="s">
        <v>24</v>
      </c>
      <c r="AI45" s="68" t="s">
        <v>24</v>
      </c>
      <c r="AJ45" s="308" t="s">
        <v>146</v>
      </c>
      <c r="AK45" s="309"/>
      <c r="AL45" s="309"/>
      <c r="AM45" s="309"/>
      <c r="AN45" s="310"/>
    </row>
    <row r="46" spans="1:40" ht="19.5" customHeight="1">
      <c r="A46" s="291" t="s">
        <v>71</v>
      </c>
      <c r="B46" s="291"/>
      <c r="C46" s="291"/>
      <c r="D46" s="60"/>
      <c r="E46" s="59"/>
      <c r="F46" s="68" t="s">
        <v>24</v>
      </c>
      <c r="G46" s="68" t="s">
        <v>24</v>
      </c>
      <c r="H46" s="68" t="s">
        <v>24</v>
      </c>
      <c r="I46" s="68" t="s">
        <v>24</v>
      </c>
      <c r="J46" s="68" t="s">
        <v>24</v>
      </c>
      <c r="K46" s="68" t="s">
        <v>24</v>
      </c>
      <c r="L46" s="68" t="s">
        <v>24</v>
      </c>
      <c r="M46" s="68" t="s">
        <v>24</v>
      </c>
      <c r="N46" s="68" t="s">
        <v>24</v>
      </c>
      <c r="O46" s="68" t="s">
        <v>24</v>
      </c>
      <c r="P46" s="68" t="s">
        <v>24</v>
      </c>
      <c r="Q46" s="68" t="s">
        <v>24</v>
      </c>
      <c r="R46" s="68" t="s">
        <v>24</v>
      </c>
      <c r="S46" s="68" t="s">
        <v>24</v>
      </c>
      <c r="T46" s="68" t="s">
        <v>24</v>
      </c>
      <c r="U46" s="68" t="s">
        <v>24</v>
      </c>
      <c r="V46" s="68" t="s">
        <v>24</v>
      </c>
      <c r="W46" s="68" t="s">
        <v>24</v>
      </c>
      <c r="X46" s="68" t="s">
        <v>24</v>
      </c>
      <c r="Y46" s="68" t="s">
        <v>24</v>
      </c>
      <c r="Z46" s="68" t="s">
        <v>24</v>
      </c>
      <c r="AA46" s="68" t="s">
        <v>24</v>
      </c>
      <c r="AB46" s="68" t="s">
        <v>24</v>
      </c>
      <c r="AC46" s="68" t="s">
        <v>24</v>
      </c>
      <c r="AD46" s="68" t="s">
        <v>24</v>
      </c>
      <c r="AE46" s="68" t="s">
        <v>24</v>
      </c>
      <c r="AF46" s="68" t="s">
        <v>24</v>
      </c>
      <c r="AG46" s="68" t="s">
        <v>24</v>
      </c>
      <c r="AH46" s="68" t="s">
        <v>24</v>
      </c>
      <c r="AI46" s="68" t="s">
        <v>24</v>
      </c>
      <c r="AJ46" s="67" t="s">
        <v>24</v>
      </c>
      <c r="AK46" s="43" t="s">
        <v>24</v>
      </c>
      <c r="AL46" s="43" t="s">
        <v>24</v>
      </c>
      <c r="AM46" s="43" t="s">
        <v>24</v>
      </c>
      <c r="AN46" s="43" t="s">
        <v>24</v>
      </c>
    </row>
    <row r="47" spans="1:40" ht="14.25" customHeight="1">
      <c r="A47" s="293" t="s">
        <v>72</v>
      </c>
      <c r="B47" s="293"/>
      <c r="C47" s="305" t="s">
        <v>73</v>
      </c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06"/>
      <c r="W47" s="306"/>
      <c r="X47" s="306"/>
      <c r="Y47" s="306"/>
      <c r="Z47" s="306"/>
      <c r="AA47" s="306"/>
      <c r="AB47" s="306"/>
      <c r="AC47" s="306"/>
      <c r="AD47" s="306"/>
      <c r="AE47" s="306"/>
      <c r="AF47" s="306"/>
      <c r="AG47" s="306"/>
      <c r="AH47" s="306"/>
      <c r="AI47" s="306"/>
      <c r="AJ47" s="306"/>
      <c r="AK47" s="306"/>
      <c r="AL47" s="306"/>
      <c r="AM47" s="306"/>
      <c r="AN47" s="307"/>
    </row>
    <row r="48" spans="1:40" ht="45" customHeight="1">
      <c r="A48" s="311" t="s">
        <v>88</v>
      </c>
      <c r="B48" s="311"/>
      <c r="C48" s="59" t="s">
        <v>74</v>
      </c>
      <c r="D48" s="300" t="s">
        <v>142</v>
      </c>
      <c r="E48" s="59" t="s">
        <v>89</v>
      </c>
      <c r="F48" s="47">
        <v>10629</v>
      </c>
      <c r="G48" s="47">
        <v>10629</v>
      </c>
      <c r="H48" s="47">
        <v>0</v>
      </c>
      <c r="I48" s="47">
        <v>0</v>
      </c>
      <c r="J48" s="47">
        <v>0</v>
      </c>
      <c r="K48" s="26">
        <f>L48+M48+N48+O48</f>
        <v>9297</v>
      </c>
      <c r="L48" s="26">
        <f>9349-52</f>
        <v>9297</v>
      </c>
      <c r="M48" s="47">
        <v>0</v>
      </c>
      <c r="N48" s="47">
        <v>0</v>
      </c>
      <c r="O48" s="47">
        <v>0</v>
      </c>
      <c r="P48" s="47">
        <f>Q48+R48+S48+T48</f>
        <v>9115</v>
      </c>
      <c r="Q48" s="47">
        <v>9115</v>
      </c>
      <c r="R48" s="47">
        <v>0</v>
      </c>
      <c r="S48" s="47">
        <v>0</v>
      </c>
      <c r="T48" s="47">
        <v>0</v>
      </c>
      <c r="U48" s="47">
        <f>V48+W48+X48+Y48</f>
        <v>9255</v>
      </c>
      <c r="V48" s="47">
        <v>9255</v>
      </c>
      <c r="W48" s="47">
        <v>0</v>
      </c>
      <c r="X48" s="47">
        <v>0</v>
      </c>
      <c r="Y48" s="47">
        <v>0</v>
      </c>
      <c r="Z48" s="47">
        <f>AA48+AB48+AC48+AD48</f>
        <v>8548</v>
      </c>
      <c r="AA48" s="47">
        <v>8548</v>
      </c>
      <c r="AB48" s="47">
        <v>0</v>
      </c>
      <c r="AC48" s="47">
        <v>0</v>
      </c>
      <c r="AD48" s="47">
        <v>0</v>
      </c>
      <c r="AE48" s="47">
        <f>AF48+AG48+AH48+AI48</f>
        <v>8548</v>
      </c>
      <c r="AF48" s="48">
        <v>8548</v>
      </c>
      <c r="AG48" s="48">
        <v>0</v>
      </c>
      <c r="AH48" s="48">
        <v>0</v>
      </c>
      <c r="AI48" s="48">
        <v>0</v>
      </c>
      <c r="AJ48" s="28">
        <f>AK48+AL48+AM48+AN48</f>
        <v>55392</v>
      </c>
      <c r="AK48" s="75">
        <f t="shared" ref="AK48:AN57" si="4">G48+L48+Q48+V48+AA48+AF48</f>
        <v>55392</v>
      </c>
      <c r="AL48" s="49">
        <f t="shared" si="4"/>
        <v>0</v>
      </c>
      <c r="AM48" s="49">
        <f t="shared" si="4"/>
        <v>0</v>
      </c>
      <c r="AN48" s="49">
        <f t="shared" si="4"/>
        <v>0</v>
      </c>
    </row>
    <row r="49" spans="1:42" s="54" customFormat="1" ht="96.75" customHeight="1">
      <c r="A49" s="62"/>
      <c r="B49" s="62"/>
      <c r="C49" s="59"/>
      <c r="D49" s="301"/>
      <c r="E49" s="59" t="s">
        <v>147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7">
        <f>L49+M49+N49+O49</f>
        <v>613</v>
      </c>
      <c r="L49" s="47">
        <v>613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47">
        <v>0</v>
      </c>
      <c r="Z49" s="47">
        <v>0</v>
      </c>
      <c r="AA49" s="47">
        <v>0</v>
      </c>
      <c r="AB49" s="47">
        <v>0</v>
      </c>
      <c r="AC49" s="47">
        <v>0</v>
      </c>
      <c r="AD49" s="47">
        <v>0</v>
      </c>
      <c r="AE49" s="47">
        <v>0</v>
      </c>
      <c r="AF49" s="48">
        <v>0</v>
      </c>
      <c r="AG49" s="48">
        <v>0</v>
      </c>
      <c r="AH49" s="48">
        <v>0</v>
      </c>
      <c r="AI49" s="48">
        <v>0</v>
      </c>
      <c r="AJ49" s="69">
        <f>AK49+AL49+AM49+AN49</f>
        <v>613</v>
      </c>
      <c r="AK49" s="49">
        <f t="shared" si="4"/>
        <v>613</v>
      </c>
      <c r="AL49" s="49">
        <v>0</v>
      </c>
      <c r="AM49" s="49">
        <v>0</v>
      </c>
      <c r="AN49" s="49">
        <v>0</v>
      </c>
      <c r="AO49" s="39"/>
      <c r="AP49" s="39"/>
    </row>
    <row r="50" spans="1:42" ht="15.75" customHeight="1">
      <c r="A50" s="290" t="s">
        <v>75</v>
      </c>
      <c r="B50" s="291"/>
      <c r="C50" s="291"/>
      <c r="D50" s="60"/>
      <c r="E50" s="59"/>
      <c r="F50" s="50">
        <f>F48</f>
        <v>10629</v>
      </c>
      <c r="G50" s="50">
        <f t="shared" ref="G50:AI50" si="5">G48</f>
        <v>10629</v>
      </c>
      <c r="H50" s="50">
        <f t="shared" si="5"/>
        <v>0</v>
      </c>
      <c r="I50" s="50">
        <f t="shared" si="5"/>
        <v>0</v>
      </c>
      <c r="J50" s="50">
        <f t="shared" si="5"/>
        <v>0</v>
      </c>
      <c r="K50" s="22">
        <f>K48</f>
        <v>9297</v>
      </c>
      <c r="L50" s="22">
        <f>L48</f>
        <v>9297</v>
      </c>
      <c r="M50" s="50">
        <f t="shared" si="5"/>
        <v>0</v>
      </c>
      <c r="N50" s="50">
        <f t="shared" si="5"/>
        <v>0</v>
      </c>
      <c r="O50" s="50">
        <f t="shared" si="5"/>
        <v>0</v>
      </c>
      <c r="P50" s="50">
        <f t="shared" si="5"/>
        <v>9115</v>
      </c>
      <c r="Q50" s="50">
        <f t="shared" si="5"/>
        <v>9115</v>
      </c>
      <c r="R50" s="50">
        <f t="shared" si="5"/>
        <v>0</v>
      </c>
      <c r="S50" s="50">
        <f t="shared" si="5"/>
        <v>0</v>
      </c>
      <c r="T50" s="50">
        <f t="shared" si="5"/>
        <v>0</v>
      </c>
      <c r="U50" s="50">
        <f t="shared" si="5"/>
        <v>9255</v>
      </c>
      <c r="V50" s="50">
        <f t="shared" si="5"/>
        <v>9255</v>
      </c>
      <c r="W50" s="50">
        <f t="shared" si="5"/>
        <v>0</v>
      </c>
      <c r="X50" s="50">
        <f t="shared" si="5"/>
        <v>0</v>
      </c>
      <c r="Y50" s="50">
        <f t="shared" si="5"/>
        <v>0</v>
      </c>
      <c r="Z50" s="50">
        <f t="shared" si="5"/>
        <v>8548</v>
      </c>
      <c r="AA50" s="50">
        <f t="shared" si="5"/>
        <v>8548</v>
      </c>
      <c r="AB50" s="50">
        <f t="shared" si="5"/>
        <v>0</v>
      </c>
      <c r="AC50" s="50">
        <f t="shared" si="5"/>
        <v>0</v>
      </c>
      <c r="AD50" s="50">
        <f t="shared" si="5"/>
        <v>0</v>
      </c>
      <c r="AE50" s="50">
        <f t="shared" si="5"/>
        <v>8548</v>
      </c>
      <c r="AF50" s="50">
        <f t="shared" si="5"/>
        <v>8548</v>
      </c>
      <c r="AG50" s="50">
        <f t="shared" si="5"/>
        <v>0</v>
      </c>
      <c r="AH50" s="50">
        <f t="shared" si="5"/>
        <v>0</v>
      </c>
      <c r="AI50" s="50">
        <f t="shared" si="5"/>
        <v>0</v>
      </c>
      <c r="AJ50" s="23">
        <f>AJ48</f>
        <v>55392</v>
      </c>
      <c r="AK50" s="75">
        <f>G50+L50+Q50+V50+AA50+AF50</f>
        <v>55392</v>
      </c>
      <c r="AL50" s="49">
        <f t="shared" si="4"/>
        <v>0</v>
      </c>
      <c r="AM50" s="49">
        <f t="shared" si="4"/>
        <v>0</v>
      </c>
      <c r="AN50" s="49">
        <f t="shared" si="4"/>
        <v>0</v>
      </c>
    </row>
    <row r="51" spans="1:42" ht="24" customHeight="1">
      <c r="A51" s="292" t="s">
        <v>115</v>
      </c>
      <c r="B51" s="292"/>
      <c r="C51" s="292"/>
      <c r="D51" s="63"/>
      <c r="E51" s="59" t="s">
        <v>89</v>
      </c>
      <c r="F51" s="51">
        <f>F48</f>
        <v>10629</v>
      </c>
      <c r="G51" s="51">
        <f t="shared" ref="G51:AI51" si="6">G48</f>
        <v>10629</v>
      </c>
      <c r="H51" s="51">
        <f t="shared" si="6"/>
        <v>0</v>
      </c>
      <c r="I51" s="51">
        <f t="shared" si="6"/>
        <v>0</v>
      </c>
      <c r="J51" s="51">
        <f t="shared" si="6"/>
        <v>0</v>
      </c>
      <c r="K51" s="31">
        <f t="shared" si="6"/>
        <v>9297</v>
      </c>
      <c r="L51" s="31">
        <f t="shared" si="6"/>
        <v>9297</v>
      </c>
      <c r="M51" s="51">
        <f t="shared" si="6"/>
        <v>0</v>
      </c>
      <c r="N51" s="51">
        <f t="shared" si="6"/>
        <v>0</v>
      </c>
      <c r="O51" s="51">
        <f t="shared" si="6"/>
        <v>0</v>
      </c>
      <c r="P51" s="51">
        <f t="shared" si="6"/>
        <v>9115</v>
      </c>
      <c r="Q51" s="51">
        <f t="shared" si="6"/>
        <v>9115</v>
      </c>
      <c r="R51" s="51">
        <f t="shared" si="6"/>
        <v>0</v>
      </c>
      <c r="S51" s="51">
        <f t="shared" si="6"/>
        <v>0</v>
      </c>
      <c r="T51" s="51">
        <f t="shared" si="6"/>
        <v>0</v>
      </c>
      <c r="U51" s="51">
        <f t="shared" si="6"/>
        <v>9255</v>
      </c>
      <c r="V51" s="51">
        <f t="shared" si="6"/>
        <v>9255</v>
      </c>
      <c r="W51" s="51">
        <f t="shared" si="6"/>
        <v>0</v>
      </c>
      <c r="X51" s="51">
        <f t="shared" si="6"/>
        <v>0</v>
      </c>
      <c r="Y51" s="51">
        <f t="shared" si="6"/>
        <v>0</v>
      </c>
      <c r="Z51" s="51">
        <f t="shared" si="6"/>
        <v>8548</v>
      </c>
      <c r="AA51" s="51">
        <f t="shared" si="6"/>
        <v>8548</v>
      </c>
      <c r="AB51" s="51">
        <f t="shared" si="6"/>
        <v>0</v>
      </c>
      <c r="AC51" s="51">
        <f t="shared" si="6"/>
        <v>0</v>
      </c>
      <c r="AD51" s="51">
        <f t="shared" si="6"/>
        <v>0</v>
      </c>
      <c r="AE51" s="51">
        <f t="shared" si="6"/>
        <v>8548</v>
      </c>
      <c r="AF51" s="51">
        <f t="shared" si="6"/>
        <v>8548</v>
      </c>
      <c r="AG51" s="51">
        <f t="shared" si="6"/>
        <v>0</v>
      </c>
      <c r="AH51" s="51">
        <f t="shared" si="6"/>
        <v>0</v>
      </c>
      <c r="AI51" s="51">
        <f t="shared" si="6"/>
        <v>0</v>
      </c>
      <c r="AJ51" s="32">
        <f>AJ48</f>
        <v>55392</v>
      </c>
      <c r="AK51" s="75">
        <f t="shared" si="4"/>
        <v>55392</v>
      </c>
      <c r="AL51" s="49">
        <f t="shared" si="4"/>
        <v>0</v>
      </c>
      <c r="AM51" s="49">
        <f t="shared" si="4"/>
        <v>0</v>
      </c>
      <c r="AN51" s="49">
        <f t="shared" si="4"/>
        <v>0</v>
      </c>
    </row>
    <row r="52" spans="1:42" s="58" customFormat="1" ht="29.25" customHeight="1">
      <c r="A52" s="297" t="s">
        <v>148</v>
      </c>
      <c r="B52" s="298"/>
      <c r="C52" s="299"/>
      <c r="D52" s="63"/>
      <c r="E52" s="59"/>
      <c r="F52" s="47">
        <v>0</v>
      </c>
      <c r="G52" s="47">
        <v>0</v>
      </c>
      <c r="H52" s="47">
        <v>0</v>
      </c>
      <c r="I52" s="47">
        <v>0</v>
      </c>
      <c r="J52" s="47">
        <v>0</v>
      </c>
      <c r="K52" s="47">
        <f>L52+M52+N52+O52</f>
        <v>613</v>
      </c>
      <c r="L52" s="47">
        <v>613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v>0</v>
      </c>
      <c r="AE52" s="47">
        <v>0</v>
      </c>
      <c r="AF52" s="48">
        <v>0</v>
      </c>
      <c r="AG52" s="48">
        <v>0</v>
      </c>
      <c r="AH52" s="48">
        <v>0</v>
      </c>
      <c r="AI52" s="48">
        <v>0</v>
      </c>
      <c r="AJ52" s="52">
        <f>AJ49</f>
        <v>613</v>
      </c>
      <c r="AK52" s="49">
        <f t="shared" si="4"/>
        <v>613</v>
      </c>
      <c r="AL52" s="49">
        <v>0</v>
      </c>
      <c r="AM52" s="49">
        <v>0</v>
      </c>
      <c r="AN52" s="49">
        <v>0</v>
      </c>
      <c r="AO52" s="39"/>
      <c r="AP52" s="39"/>
    </row>
    <row r="53" spans="1:42" ht="39.75" customHeight="1">
      <c r="A53" s="293" t="s">
        <v>151</v>
      </c>
      <c r="B53" s="293"/>
      <c r="C53" s="293"/>
      <c r="D53" s="61"/>
      <c r="E53" s="61"/>
      <c r="F53" s="50">
        <f t="shared" ref="F53:J54" si="7">F15+F50</f>
        <v>13279</v>
      </c>
      <c r="G53" s="50">
        <f t="shared" si="7"/>
        <v>13279</v>
      </c>
      <c r="H53" s="50">
        <f t="shared" si="7"/>
        <v>0</v>
      </c>
      <c r="I53" s="50">
        <f t="shared" si="7"/>
        <v>0</v>
      </c>
      <c r="J53" s="50">
        <f t="shared" si="7"/>
        <v>0</v>
      </c>
      <c r="K53" s="22">
        <f>K15+K51</f>
        <v>10622</v>
      </c>
      <c r="L53" s="22">
        <f>L15+L51</f>
        <v>10622</v>
      </c>
      <c r="M53" s="50">
        <f t="shared" ref="M53:AI54" si="8">M15+M50</f>
        <v>0</v>
      </c>
      <c r="N53" s="50">
        <f t="shared" si="8"/>
        <v>0</v>
      </c>
      <c r="O53" s="50">
        <f t="shared" si="8"/>
        <v>0</v>
      </c>
      <c r="P53" s="50">
        <f t="shared" si="8"/>
        <v>10090</v>
      </c>
      <c r="Q53" s="50">
        <f t="shared" si="8"/>
        <v>10090</v>
      </c>
      <c r="R53" s="50">
        <f t="shared" si="8"/>
        <v>0</v>
      </c>
      <c r="S53" s="50">
        <f t="shared" si="8"/>
        <v>0</v>
      </c>
      <c r="T53" s="50">
        <f t="shared" si="8"/>
        <v>0</v>
      </c>
      <c r="U53" s="50">
        <f t="shared" si="8"/>
        <v>10245</v>
      </c>
      <c r="V53" s="50">
        <f t="shared" si="8"/>
        <v>10245</v>
      </c>
      <c r="W53" s="50">
        <f t="shared" si="8"/>
        <v>0</v>
      </c>
      <c r="X53" s="50">
        <f t="shared" si="8"/>
        <v>0</v>
      </c>
      <c r="Y53" s="50">
        <f t="shared" si="8"/>
        <v>0</v>
      </c>
      <c r="Z53" s="50">
        <f t="shared" si="8"/>
        <v>12698</v>
      </c>
      <c r="AA53" s="50">
        <f t="shared" si="8"/>
        <v>12698</v>
      </c>
      <c r="AB53" s="50">
        <f t="shared" si="8"/>
        <v>0</v>
      </c>
      <c r="AC53" s="50">
        <f t="shared" si="8"/>
        <v>0</v>
      </c>
      <c r="AD53" s="50">
        <f t="shared" si="8"/>
        <v>0</v>
      </c>
      <c r="AE53" s="50">
        <f t="shared" si="8"/>
        <v>11198</v>
      </c>
      <c r="AF53" s="50">
        <f t="shared" si="8"/>
        <v>11198</v>
      </c>
      <c r="AG53" s="50">
        <f t="shared" si="8"/>
        <v>0</v>
      </c>
      <c r="AH53" s="50">
        <f t="shared" si="8"/>
        <v>0</v>
      </c>
      <c r="AI53" s="50">
        <f t="shared" si="8"/>
        <v>0</v>
      </c>
      <c r="AJ53" s="23">
        <f>AJ15+AJ51</f>
        <v>68132</v>
      </c>
      <c r="AK53" s="75">
        <f t="shared" si="4"/>
        <v>68132</v>
      </c>
      <c r="AL53" s="49">
        <f t="shared" si="4"/>
        <v>0</v>
      </c>
      <c r="AM53" s="49">
        <f t="shared" si="4"/>
        <v>0</v>
      </c>
      <c r="AN53" s="49">
        <f t="shared" si="4"/>
        <v>0</v>
      </c>
    </row>
    <row r="54" spans="1:42" ht="29.25" customHeight="1">
      <c r="A54" s="292" t="s">
        <v>115</v>
      </c>
      <c r="B54" s="292"/>
      <c r="C54" s="292"/>
      <c r="D54" s="63"/>
      <c r="E54" s="61"/>
      <c r="F54" s="51">
        <f t="shared" si="7"/>
        <v>11629</v>
      </c>
      <c r="G54" s="51">
        <f t="shared" si="7"/>
        <v>11629</v>
      </c>
      <c r="H54" s="51">
        <f t="shared" si="7"/>
        <v>0</v>
      </c>
      <c r="I54" s="51">
        <f t="shared" si="7"/>
        <v>0</v>
      </c>
      <c r="J54" s="51">
        <f t="shared" si="7"/>
        <v>0</v>
      </c>
      <c r="K54" s="31">
        <f>K16+K51</f>
        <v>9297</v>
      </c>
      <c r="L54" s="31">
        <f>L16+L51</f>
        <v>9297</v>
      </c>
      <c r="M54" s="51">
        <f t="shared" si="8"/>
        <v>0</v>
      </c>
      <c r="N54" s="51">
        <f t="shared" si="8"/>
        <v>0</v>
      </c>
      <c r="O54" s="51">
        <f t="shared" si="8"/>
        <v>0</v>
      </c>
      <c r="P54" s="51">
        <f t="shared" si="8"/>
        <v>9115</v>
      </c>
      <c r="Q54" s="51">
        <f t="shared" si="8"/>
        <v>9115</v>
      </c>
      <c r="R54" s="51">
        <f t="shared" si="8"/>
        <v>0</v>
      </c>
      <c r="S54" s="51">
        <f t="shared" si="8"/>
        <v>0</v>
      </c>
      <c r="T54" s="51">
        <f t="shared" si="8"/>
        <v>0</v>
      </c>
      <c r="U54" s="51">
        <f t="shared" si="8"/>
        <v>9255</v>
      </c>
      <c r="V54" s="51">
        <f t="shared" si="8"/>
        <v>9255</v>
      </c>
      <c r="W54" s="51">
        <f t="shared" si="8"/>
        <v>0</v>
      </c>
      <c r="X54" s="51">
        <f t="shared" si="8"/>
        <v>0</v>
      </c>
      <c r="Y54" s="51">
        <f t="shared" si="8"/>
        <v>0</v>
      </c>
      <c r="Z54" s="51">
        <f t="shared" si="8"/>
        <v>9548</v>
      </c>
      <c r="AA54" s="51">
        <f t="shared" si="8"/>
        <v>9548</v>
      </c>
      <c r="AB54" s="51">
        <f t="shared" si="8"/>
        <v>0</v>
      </c>
      <c r="AC54" s="51">
        <f t="shared" si="8"/>
        <v>0</v>
      </c>
      <c r="AD54" s="51">
        <f t="shared" si="8"/>
        <v>0</v>
      </c>
      <c r="AE54" s="51">
        <f t="shared" si="8"/>
        <v>9548</v>
      </c>
      <c r="AF54" s="51">
        <f t="shared" si="8"/>
        <v>9548</v>
      </c>
      <c r="AG54" s="51">
        <f t="shared" si="8"/>
        <v>0</v>
      </c>
      <c r="AH54" s="51">
        <f t="shared" si="8"/>
        <v>0</v>
      </c>
      <c r="AI54" s="51">
        <f t="shared" si="8"/>
        <v>0</v>
      </c>
      <c r="AJ54" s="32">
        <f>AJ16+AJ51</f>
        <v>58392</v>
      </c>
      <c r="AK54" s="75">
        <f t="shared" si="4"/>
        <v>58392</v>
      </c>
      <c r="AL54" s="49">
        <f t="shared" si="4"/>
        <v>0</v>
      </c>
      <c r="AM54" s="49">
        <f t="shared" si="4"/>
        <v>0</v>
      </c>
      <c r="AN54" s="49">
        <f t="shared" si="4"/>
        <v>0</v>
      </c>
    </row>
    <row r="55" spans="1:42" ht="15">
      <c r="A55" s="289" t="s">
        <v>17</v>
      </c>
      <c r="B55" s="289"/>
      <c r="C55" s="289"/>
      <c r="D55" s="59"/>
      <c r="E55" s="61"/>
      <c r="F55" s="51">
        <f>F17</f>
        <v>650</v>
      </c>
      <c r="G55" s="51">
        <f t="shared" ref="G55:AJ57" si="9">G17</f>
        <v>650</v>
      </c>
      <c r="H55" s="51">
        <f t="shared" si="9"/>
        <v>0</v>
      </c>
      <c r="I55" s="51">
        <f t="shared" si="9"/>
        <v>0</v>
      </c>
      <c r="J55" s="51">
        <f t="shared" si="9"/>
        <v>0</v>
      </c>
      <c r="K55" s="51">
        <f t="shared" si="9"/>
        <v>325</v>
      </c>
      <c r="L55" s="51">
        <f t="shared" si="9"/>
        <v>325</v>
      </c>
      <c r="M55" s="51">
        <f t="shared" si="9"/>
        <v>0</v>
      </c>
      <c r="N55" s="51">
        <f t="shared" si="9"/>
        <v>0</v>
      </c>
      <c r="O55" s="51">
        <f t="shared" si="9"/>
        <v>0</v>
      </c>
      <c r="P55" s="51">
        <f t="shared" si="9"/>
        <v>0</v>
      </c>
      <c r="Q55" s="51">
        <f t="shared" si="9"/>
        <v>0</v>
      </c>
      <c r="R55" s="51">
        <f t="shared" si="9"/>
        <v>0</v>
      </c>
      <c r="S55" s="51">
        <f t="shared" si="9"/>
        <v>0</v>
      </c>
      <c r="T55" s="51">
        <f t="shared" si="9"/>
        <v>0</v>
      </c>
      <c r="U55" s="51">
        <f t="shared" si="9"/>
        <v>0</v>
      </c>
      <c r="V55" s="51">
        <f t="shared" si="9"/>
        <v>0</v>
      </c>
      <c r="W55" s="51">
        <f t="shared" si="9"/>
        <v>0</v>
      </c>
      <c r="X55" s="51">
        <f t="shared" si="9"/>
        <v>0</v>
      </c>
      <c r="Y55" s="51">
        <f t="shared" si="9"/>
        <v>0</v>
      </c>
      <c r="Z55" s="51">
        <f t="shared" si="9"/>
        <v>650</v>
      </c>
      <c r="AA55" s="51">
        <f t="shared" si="9"/>
        <v>650</v>
      </c>
      <c r="AB55" s="51">
        <f t="shared" si="9"/>
        <v>0</v>
      </c>
      <c r="AC55" s="51">
        <f t="shared" si="9"/>
        <v>0</v>
      </c>
      <c r="AD55" s="51">
        <f t="shared" si="9"/>
        <v>0</v>
      </c>
      <c r="AE55" s="51">
        <f t="shared" si="9"/>
        <v>650</v>
      </c>
      <c r="AF55" s="51">
        <f t="shared" si="9"/>
        <v>650</v>
      </c>
      <c r="AG55" s="51">
        <f t="shared" si="9"/>
        <v>0</v>
      </c>
      <c r="AH55" s="51">
        <f t="shared" si="9"/>
        <v>0</v>
      </c>
      <c r="AI55" s="51">
        <f t="shared" si="9"/>
        <v>0</v>
      </c>
      <c r="AJ55" s="52">
        <f t="shared" si="9"/>
        <v>2275</v>
      </c>
      <c r="AK55" s="49">
        <f t="shared" si="4"/>
        <v>2275</v>
      </c>
      <c r="AL55" s="49">
        <f t="shared" si="4"/>
        <v>0</v>
      </c>
      <c r="AM55" s="49">
        <f t="shared" si="4"/>
        <v>0</v>
      </c>
      <c r="AN55" s="49">
        <f t="shared" si="4"/>
        <v>0</v>
      </c>
    </row>
    <row r="56" spans="1:42" ht="15">
      <c r="A56" s="289" t="s">
        <v>18</v>
      </c>
      <c r="B56" s="289"/>
      <c r="C56" s="289"/>
      <c r="D56" s="59"/>
      <c r="E56" s="61"/>
      <c r="F56" s="51">
        <f>F18</f>
        <v>0</v>
      </c>
      <c r="G56" s="51">
        <f t="shared" si="9"/>
        <v>0</v>
      </c>
      <c r="H56" s="51">
        <f t="shared" si="9"/>
        <v>0</v>
      </c>
      <c r="I56" s="51">
        <f t="shared" si="9"/>
        <v>0</v>
      </c>
      <c r="J56" s="51">
        <f t="shared" si="9"/>
        <v>0</v>
      </c>
      <c r="K56" s="51">
        <f t="shared" si="9"/>
        <v>0</v>
      </c>
      <c r="L56" s="51">
        <f t="shared" si="9"/>
        <v>0</v>
      </c>
      <c r="M56" s="51">
        <f t="shared" si="9"/>
        <v>0</v>
      </c>
      <c r="N56" s="51">
        <f t="shared" si="9"/>
        <v>0</v>
      </c>
      <c r="O56" s="51">
        <f t="shared" si="9"/>
        <v>0</v>
      </c>
      <c r="P56" s="51">
        <f t="shared" si="9"/>
        <v>0</v>
      </c>
      <c r="Q56" s="51">
        <f t="shared" si="9"/>
        <v>0</v>
      </c>
      <c r="R56" s="51">
        <f t="shared" si="9"/>
        <v>0</v>
      </c>
      <c r="S56" s="51">
        <f t="shared" si="9"/>
        <v>0</v>
      </c>
      <c r="T56" s="51">
        <f t="shared" si="9"/>
        <v>0</v>
      </c>
      <c r="U56" s="51">
        <f t="shared" si="9"/>
        <v>0</v>
      </c>
      <c r="V56" s="51">
        <f t="shared" si="9"/>
        <v>0</v>
      </c>
      <c r="W56" s="51">
        <f t="shared" si="9"/>
        <v>0</v>
      </c>
      <c r="X56" s="51">
        <f t="shared" si="9"/>
        <v>0</v>
      </c>
      <c r="Y56" s="51">
        <f t="shared" si="9"/>
        <v>0</v>
      </c>
      <c r="Z56" s="51">
        <f t="shared" si="9"/>
        <v>1500</v>
      </c>
      <c r="AA56" s="51">
        <f t="shared" si="9"/>
        <v>1500</v>
      </c>
      <c r="AB56" s="51">
        <f t="shared" si="9"/>
        <v>0</v>
      </c>
      <c r="AC56" s="51">
        <f t="shared" si="9"/>
        <v>0</v>
      </c>
      <c r="AD56" s="51">
        <f t="shared" si="9"/>
        <v>0</v>
      </c>
      <c r="AE56" s="51">
        <f t="shared" si="9"/>
        <v>0</v>
      </c>
      <c r="AF56" s="51">
        <f t="shared" si="9"/>
        <v>0</v>
      </c>
      <c r="AG56" s="51">
        <f t="shared" si="9"/>
        <v>0</v>
      </c>
      <c r="AH56" s="51">
        <f t="shared" si="9"/>
        <v>0</v>
      </c>
      <c r="AI56" s="51">
        <f t="shared" si="9"/>
        <v>0</v>
      </c>
      <c r="AJ56" s="52">
        <f t="shared" si="9"/>
        <v>1500</v>
      </c>
      <c r="AK56" s="49">
        <f t="shared" si="4"/>
        <v>1500</v>
      </c>
      <c r="AL56" s="49">
        <f t="shared" si="4"/>
        <v>0</v>
      </c>
      <c r="AM56" s="49">
        <f t="shared" si="4"/>
        <v>0</v>
      </c>
      <c r="AN56" s="49">
        <f t="shared" si="4"/>
        <v>0</v>
      </c>
    </row>
    <row r="57" spans="1:42" ht="15">
      <c r="A57" s="289" t="s">
        <v>19</v>
      </c>
      <c r="B57" s="289"/>
      <c r="C57" s="289"/>
      <c r="D57" s="59"/>
      <c r="E57" s="61"/>
      <c r="F57" s="51">
        <f>F19</f>
        <v>1000</v>
      </c>
      <c r="G57" s="51">
        <f t="shared" si="9"/>
        <v>1000</v>
      </c>
      <c r="H57" s="51">
        <f t="shared" si="9"/>
        <v>0</v>
      </c>
      <c r="I57" s="51">
        <f t="shared" si="9"/>
        <v>0</v>
      </c>
      <c r="J57" s="51">
        <f t="shared" si="9"/>
        <v>0</v>
      </c>
      <c r="K57" s="51">
        <f t="shared" si="9"/>
        <v>1000</v>
      </c>
      <c r="L57" s="51">
        <f t="shared" si="9"/>
        <v>1000</v>
      </c>
      <c r="M57" s="51">
        <f t="shared" si="9"/>
        <v>0</v>
      </c>
      <c r="N57" s="51">
        <f t="shared" si="9"/>
        <v>0</v>
      </c>
      <c r="O57" s="51">
        <f t="shared" si="9"/>
        <v>0</v>
      </c>
      <c r="P57" s="51">
        <f t="shared" si="9"/>
        <v>975</v>
      </c>
      <c r="Q57" s="51">
        <f t="shared" si="9"/>
        <v>975</v>
      </c>
      <c r="R57" s="51">
        <f t="shared" si="9"/>
        <v>0</v>
      </c>
      <c r="S57" s="51">
        <f t="shared" si="9"/>
        <v>0</v>
      </c>
      <c r="T57" s="51">
        <f t="shared" si="9"/>
        <v>0</v>
      </c>
      <c r="U57" s="51">
        <f t="shared" si="9"/>
        <v>990</v>
      </c>
      <c r="V57" s="51">
        <f t="shared" si="9"/>
        <v>990</v>
      </c>
      <c r="W57" s="51">
        <f t="shared" si="9"/>
        <v>0</v>
      </c>
      <c r="X57" s="51">
        <f t="shared" si="9"/>
        <v>0</v>
      </c>
      <c r="Y57" s="51">
        <f t="shared" si="9"/>
        <v>0</v>
      </c>
      <c r="Z57" s="51">
        <f t="shared" si="9"/>
        <v>1000</v>
      </c>
      <c r="AA57" s="51">
        <f t="shared" si="9"/>
        <v>1000</v>
      </c>
      <c r="AB57" s="51">
        <f t="shared" si="9"/>
        <v>0</v>
      </c>
      <c r="AC57" s="51">
        <f t="shared" si="9"/>
        <v>0</v>
      </c>
      <c r="AD57" s="51">
        <f t="shared" si="9"/>
        <v>0</v>
      </c>
      <c r="AE57" s="51">
        <f t="shared" si="9"/>
        <v>1000</v>
      </c>
      <c r="AF57" s="51">
        <f t="shared" si="9"/>
        <v>1000</v>
      </c>
      <c r="AG57" s="51">
        <f t="shared" si="9"/>
        <v>0</v>
      </c>
      <c r="AH57" s="51">
        <f t="shared" si="9"/>
        <v>0</v>
      </c>
      <c r="AI57" s="51">
        <f t="shared" si="9"/>
        <v>0</v>
      </c>
      <c r="AJ57" s="52">
        <f t="shared" si="9"/>
        <v>5965</v>
      </c>
      <c r="AK57" s="49">
        <f t="shared" si="4"/>
        <v>5965</v>
      </c>
      <c r="AL57" s="49">
        <f t="shared" si="4"/>
        <v>0</v>
      </c>
      <c r="AM57" s="49">
        <f t="shared" si="4"/>
        <v>0</v>
      </c>
      <c r="AN57" s="49">
        <f t="shared" si="4"/>
        <v>0</v>
      </c>
    </row>
    <row r="58" spans="1:42" ht="26.25" customHeight="1">
      <c r="A58" s="297" t="s">
        <v>152</v>
      </c>
      <c r="B58" s="298"/>
      <c r="C58" s="299"/>
      <c r="D58" s="59"/>
      <c r="E58" s="59"/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613</v>
      </c>
      <c r="L58" s="51">
        <v>613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613</v>
      </c>
      <c r="AK58" s="57">
        <v>613</v>
      </c>
      <c r="AL58" s="57">
        <v>0</v>
      </c>
      <c r="AM58" s="57">
        <v>0</v>
      </c>
      <c r="AN58" s="57">
        <v>0</v>
      </c>
    </row>
    <row r="59" spans="1:42" s="56" customFormat="1" ht="37.5" customHeight="1">
      <c r="A59" s="294" t="s">
        <v>149</v>
      </c>
      <c r="B59" s="295"/>
      <c r="C59" s="295"/>
      <c r="D59" s="55"/>
      <c r="E59" s="55"/>
      <c r="F59" s="71">
        <v>13279</v>
      </c>
      <c r="G59" s="71">
        <v>13279</v>
      </c>
      <c r="H59" s="71" t="s">
        <v>24</v>
      </c>
      <c r="I59" s="71" t="s">
        <v>24</v>
      </c>
      <c r="J59" s="71" t="s">
        <v>24</v>
      </c>
      <c r="K59" s="74">
        <f>K53+K52</f>
        <v>11235</v>
      </c>
      <c r="L59" s="74">
        <f>L53+L52</f>
        <v>11235</v>
      </c>
      <c r="M59" s="71" t="s">
        <v>24</v>
      </c>
      <c r="N59" s="71" t="s">
        <v>24</v>
      </c>
      <c r="O59" s="71" t="s">
        <v>24</v>
      </c>
      <c r="P59" s="71">
        <v>10090</v>
      </c>
      <c r="Q59" s="71">
        <v>10090</v>
      </c>
      <c r="R59" s="71" t="s">
        <v>24</v>
      </c>
      <c r="S59" s="71" t="s">
        <v>24</v>
      </c>
      <c r="T59" s="71" t="s">
        <v>24</v>
      </c>
      <c r="U59" s="71">
        <v>10245</v>
      </c>
      <c r="V59" s="71">
        <v>10245</v>
      </c>
      <c r="W59" s="71" t="s">
        <v>24</v>
      </c>
      <c r="X59" s="71" t="s">
        <v>24</v>
      </c>
      <c r="Y59" s="71" t="s">
        <v>24</v>
      </c>
      <c r="Z59" s="71">
        <v>12698</v>
      </c>
      <c r="AA59" s="71">
        <v>12698</v>
      </c>
      <c r="AB59" s="71" t="s">
        <v>24</v>
      </c>
      <c r="AC59" s="71" t="s">
        <v>24</v>
      </c>
      <c r="AD59" s="71" t="s">
        <v>24</v>
      </c>
      <c r="AE59" s="71">
        <v>11198</v>
      </c>
      <c r="AF59" s="71">
        <v>11198</v>
      </c>
      <c r="AG59" s="71" t="s">
        <v>24</v>
      </c>
      <c r="AH59" s="71" t="s">
        <v>24</v>
      </c>
      <c r="AI59" s="71" t="s">
        <v>24</v>
      </c>
      <c r="AJ59" s="71" t="s">
        <v>131</v>
      </c>
      <c r="AK59" s="71" t="s">
        <v>131</v>
      </c>
      <c r="AL59" s="71" t="s">
        <v>131</v>
      </c>
      <c r="AM59" s="71" t="s">
        <v>131</v>
      </c>
      <c r="AN59" s="71" t="s">
        <v>131</v>
      </c>
    </row>
    <row r="60" spans="1:42" ht="27" customHeight="1">
      <c r="A60" s="296" t="s">
        <v>130</v>
      </c>
      <c r="B60" s="296"/>
      <c r="C60" s="296"/>
      <c r="D60" s="296"/>
      <c r="E60" s="296"/>
      <c r="F60" s="296"/>
      <c r="G60" s="296"/>
      <c r="H60" s="296"/>
      <c r="I60" s="296"/>
      <c r="J60" s="296"/>
      <c r="K60" s="296"/>
      <c r="L60" s="296"/>
      <c r="M60" s="296"/>
      <c r="N60" s="296"/>
      <c r="O60" s="296"/>
      <c r="P60" s="296"/>
      <c r="Q60" s="296"/>
      <c r="R60" s="296"/>
      <c r="S60" s="296"/>
      <c r="T60" s="296"/>
      <c r="U60" s="296"/>
      <c r="V60" s="296"/>
      <c r="W60" s="296"/>
      <c r="X60" s="296"/>
      <c r="Y60" s="296"/>
      <c r="Z60" s="296"/>
      <c r="AA60" s="296"/>
      <c r="AB60" s="296"/>
      <c r="AC60" s="296"/>
      <c r="AD60" s="296"/>
      <c r="AE60" s="296"/>
      <c r="AF60" s="296"/>
      <c r="AG60" s="296"/>
      <c r="AH60" s="296"/>
      <c r="AI60" s="296"/>
      <c r="AJ60" s="296"/>
    </row>
    <row r="61" spans="1:42" ht="15">
      <c r="A61" s="287" t="s">
        <v>95</v>
      </c>
      <c r="B61" s="288"/>
      <c r="C61" s="288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  <c r="AF61" s="288"/>
      <c r="AG61" s="288"/>
      <c r="AH61" s="288"/>
      <c r="AI61" s="288"/>
      <c r="AJ61" s="288"/>
    </row>
    <row r="62" spans="1:42" ht="15">
      <c r="A62" s="287" t="s">
        <v>96</v>
      </c>
      <c r="B62" s="288"/>
      <c r="C62" s="288"/>
      <c r="D62" s="288"/>
      <c r="E62" s="288"/>
      <c r="F62" s="288"/>
      <c r="G62" s="288"/>
      <c r="H62" s="288"/>
      <c r="I62" s="288"/>
      <c r="J62" s="288"/>
      <c r="K62" s="288"/>
      <c r="L62" s="288"/>
      <c r="M62" s="288"/>
      <c r="N62" s="288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8"/>
      <c r="AH62" s="288"/>
      <c r="AI62" s="288"/>
      <c r="AJ62" s="288"/>
    </row>
    <row r="63" spans="1:42" ht="15">
      <c r="A63" s="288" t="s">
        <v>77</v>
      </c>
      <c r="B63" s="288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288"/>
    </row>
    <row r="64" spans="1:42" ht="15">
      <c r="A64" s="288" t="s">
        <v>78</v>
      </c>
      <c r="B64" s="288"/>
      <c r="C64" s="288"/>
      <c r="D64" s="288"/>
      <c r="E64" s="288"/>
      <c r="F64" s="288"/>
      <c r="G64" s="288"/>
      <c r="H64" s="288"/>
      <c r="I64" s="288"/>
      <c r="J64" s="288"/>
      <c r="K64" s="288"/>
      <c r="L64" s="288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288"/>
    </row>
    <row r="65" spans="1:36" ht="15">
      <c r="A65" s="288" t="s">
        <v>79</v>
      </c>
      <c r="B65" s="288"/>
      <c r="C65" s="288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</row>
    <row r="66" spans="1:36" ht="15">
      <c r="A66" s="288" t="s">
        <v>80</v>
      </c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</row>
    <row r="67" spans="1:36" ht="15">
      <c r="A67" s="288" t="s">
        <v>81</v>
      </c>
      <c r="B67" s="288"/>
      <c r="C67" s="288"/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288"/>
    </row>
    <row r="68" spans="1:36" ht="15">
      <c r="A68" s="287" t="s">
        <v>97</v>
      </c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</row>
    <row r="69" spans="1:36" s="42" customFormat="1" ht="15">
      <c r="A69" s="288" t="s">
        <v>82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</row>
    <row r="70" spans="1:36" s="42" customFormat="1" ht="15">
      <c r="A70" s="288" t="s">
        <v>83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</row>
    <row r="71" spans="1:36" s="42" customFormat="1" ht="15">
      <c r="A71" s="288" t="s">
        <v>84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</row>
    <row r="72" spans="1:36" s="42" customFormat="1" ht="15">
      <c r="A72" s="287" t="s">
        <v>85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</row>
    <row r="73" spans="1:36" s="42" customFormat="1" ht="15">
      <c r="A73" s="288" t="s">
        <v>86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</row>
  </sheetData>
  <mergeCells count="103">
    <mergeCell ref="A17:C17"/>
    <mergeCell ref="A18:C18"/>
    <mergeCell ref="A19:C19"/>
    <mergeCell ref="AA1:AN1"/>
    <mergeCell ref="AA2:AN2"/>
    <mergeCell ref="A4:AJ4"/>
    <mergeCell ref="A5:B7"/>
    <mergeCell ref="C5:C7"/>
    <mergeCell ref="D5:D7"/>
    <mergeCell ref="E5:E7"/>
    <mergeCell ref="F5:AN5"/>
    <mergeCell ref="F6:J6"/>
    <mergeCell ref="K6:O6"/>
    <mergeCell ref="P6:T6"/>
    <mergeCell ref="U6:Y6"/>
    <mergeCell ref="Z6:AD6"/>
    <mergeCell ref="AE6:AI6"/>
    <mergeCell ref="AJ6:AN6"/>
    <mergeCell ref="A8:B8"/>
    <mergeCell ref="A9:AN9"/>
    <mergeCell ref="A10:B10"/>
    <mergeCell ref="C10:AN10"/>
    <mergeCell ref="A11:B11"/>
    <mergeCell ref="A12:B12"/>
    <mergeCell ref="A13:B13"/>
    <mergeCell ref="A14:B14"/>
    <mergeCell ref="A15:C15"/>
    <mergeCell ref="A16:C16"/>
    <mergeCell ref="B33:C33"/>
    <mergeCell ref="AJ33:AN33"/>
    <mergeCell ref="A20:B20"/>
    <mergeCell ref="C20:AN20"/>
    <mergeCell ref="A21:B21"/>
    <mergeCell ref="AJ21:AN21"/>
    <mergeCell ref="A22:B22"/>
    <mergeCell ref="AJ22:AN22"/>
    <mergeCell ref="A23:B23"/>
    <mergeCell ref="AJ23:AN23"/>
    <mergeCell ref="A24:B24"/>
    <mergeCell ref="AJ24:AN24"/>
    <mergeCell ref="A25:B25"/>
    <mergeCell ref="AJ25:AN25"/>
    <mergeCell ref="A26:C26"/>
    <mergeCell ref="B27:AN27"/>
    <mergeCell ref="B28:C28"/>
    <mergeCell ref="AJ28:AN28"/>
    <mergeCell ref="B29:C29"/>
    <mergeCell ref="AJ29:AN29"/>
    <mergeCell ref="A30:C30"/>
    <mergeCell ref="B31:AN31"/>
    <mergeCell ref="B32:C32"/>
    <mergeCell ref="AJ32:AN32"/>
    <mergeCell ref="A46:C46"/>
    <mergeCell ref="A47:B47"/>
    <mergeCell ref="C47:AN47"/>
    <mergeCell ref="A48:B48"/>
    <mergeCell ref="D48:D49"/>
    <mergeCell ref="B34:C34"/>
    <mergeCell ref="AJ34:AN34"/>
    <mergeCell ref="A35:C35"/>
    <mergeCell ref="A36:B36"/>
    <mergeCell ref="C36:AN36"/>
    <mergeCell ref="A37:B37"/>
    <mergeCell ref="AJ37:AN37"/>
    <mergeCell ref="A38:B38"/>
    <mergeCell ref="AJ38:AN38"/>
    <mergeCell ref="A39:B39"/>
    <mergeCell ref="AJ39:AN39"/>
    <mergeCell ref="A40:B40"/>
    <mergeCell ref="AJ40:AN40"/>
    <mergeCell ref="A41:C41"/>
    <mergeCell ref="A42:B42"/>
    <mergeCell ref="C42:AN42"/>
    <mergeCell ref="A43:B43"/>
    <mergeCell ref="AJ43:AN43"/>
    <mergeCell ref="A44:B44"/>
    <mergeCell ref="AJ44:AN44"/>
    <mergeCell ref="A45:B45"/>
    <mergeCell ref="AJ45:AN45"/>
    <mergeCell ref="A71:AJ71"/>
    <mergeCell ref="A72:AJ72"/>
    <mergeCell ref="A73:AJ73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AJ60"/>
    <mergeCell ref="A61:AJ61"/>
    <mergeCell ref="A62:AJ62"/>
    <mergeCell ref="A63:AJ63"/>
    <mergeCell ref="A64:AJ64"/>
    <mergeCell ref="A65:AJ65"/>
    <mergeCell ref="A66:AJ66"/>
    <mergeCell ref="A67:AJ67"/>
    <mergeCell ref="A68:AJ68"/>
    <mergeCell ref="A69:AJ69"/>
    <mergeCell ref="A70:AJ70"/>
  </mergeCells>
  <hyperlinks>
    <hyperlink ref="A15" location="Par483" display="Par483"/>
    <hyperlink ref="A26" location="Par534" display="Par534"/>
    <hyperlink ref="A30" location="Par534" display="Par534"/>
    <hyperlink ref="A35" location="Par642" display="Par642"/>
    <hyperlink ref="A41" location="Par722" display="Par722"/>
    <hyperlink ref="A46" location="Par767" display="Par767"/>
    <hyperlink ref="A50" location="Par534" display="Par534"/>
  </hyperlinks>
  <pageMargins left="7.874015748031496E-2" right="7.874015748031496E-2" top="0.31496062992125984" bottom="0.31496062992125984" header="0.31496062992125984" footer="0.31496062992125984"/>
  <pageSetup paperSize="9" scale="55" orientation="landscape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73"/>
  <sheetViews>
    <sheetView view="pageBreakPreview" topLeftCell="A43" zoomScaleSheetLayoutView="100" workbookViewId="0">
      <selection activeCell="L49" sqref="L49"/>
    </sheetView>
  </sheetViews>
  <sheetFormatPr defaultRowHeight="48.75" customHeight="1"/>
  <cols>
    <col min="1" max="1" width="6.28515625" style="39" customWidth="1"/>
    <col min="2" max="2" width="3.140625" style="39" hidden="1" customWidth="1"/>
    <col min="3" max="3" width="30" style="39" customWidth="1"/>
    <col min="4" max="4" width="13.85546875" style="39" customWidth="1"/>
    <col min="5" max="5" width="9.5703125" style="39" customWidth="1"/>
    <col min="6" max="6" width="8.42578125" style="39" customWidth="1"/>
    <col min="7" max="7" width="8.5703125" style="39" customWidth="1"/>
    <col min="8" max="9" width="4.85546875" style="39" customWidth="1"/>
    <col min="10" max="10" width="4.28515625" style="39" customWidth="1"/>
    <col min="11" max="11" width="8" style="39" customWidth="1"/>
    <col min="12" max="12" width="7.5703125" style="39" customWidth="1"/>
    <col min="13" max="15" width="4" style="39" customWidth="1"/>
    <col min="16" max="16" width="8" style="39" customWidth="1"/>
    <col min="17" max="17" width="7.7109375" style="39" customWidth="1"/>
    <col min="18" max="18" width="3.85546875" style="39" customWidth="1"/>
    <col min="19" max="20" width="4" style="39" customWidth="1"/>
    <col min="21" max="21" width="7.7109375" style="39" customWidth="1"/>
    <col min="22" max="22" width="8" style="39" customWidth="1"/>
    <col min="23" max="23" width="4" style="39" customWidth="1"/>
    <col min="24" max="25" width="3.85546875" style="39" customWidth="1"/>
    <col min="26" max="26" width="8.140625" style="39" customWidth="1"/>
    <col min="27" max="27" width="7.85546875" style="39" customWidth="1"/>
    <col min="28" max="28" width="3.85546875" style="39" customWidth="1"/>
    <col min="29" max="29" width="4" style="39" customWidth="1"/>
    <col min="30" max="30" width="3.85546875" style="39" customWidth="1"/>
    <col min="31" max="31" width="7.7109375" style="39" customWidth="1"/>
    <col min="32" max="32" width="8.140625" style="39" customWidth="1"/>
    <col min="33" max="35" width="3.85546875" style="39" customWidth="1"/>
    <col min="36" max="36" width="8.42578125" style="39" customWidth="1"/>
    <col min="37" max="37" width="9.42578125" style="42" customWidth="1"/>
    <col min="38" max="38" width="5.7109375" style="42" customWidth="1"/>
    <col min="39" max="39" width="8.140625" style="42" customWidth="1"/>
    <col min="40" max="40" width="10.7109375" style="42" customWidth="1"/>
    <col min="41" max="16384" width="9.140625" style="39"/>
  </cols>
  <sheetData>
    <row r="1" spans="1:40" ht="15.7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V1" s="41"/>
      <c r="W1" s="41"/>
      <c r="X1" s="41"/>
      <c r="Y1" s="41"/>
      <c r="Z1" s="41"/>
      <c r="AA1" s="315" t="s">
        <v>108</v>
      </c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</row>
    <row r="2" spans="1:40" ht="15">
      <c r="V2" s="41"/>
      <c r="W2" s="41"/>
      <c r="X2" s="41"/>
      <c r="Y2" s="41"/>
      <c r="Z2" s="41"/>
      <c r="AA2" s="315" t="s">
        <v>145</v>
      </c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</row>
    <row r="3" spans="1:40" ht="15"/>
    <row r="4" spans="1:40" ht="15.75">
      <c r="A4" s="316" t="s">
        <v>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</row>
    <row r="5" spans="1:40" ht="15">
      <c r="A5" s="313" t="s">
        <v>87</v>
      </c>
      <c r="B5" s="313"/>
      <c r="C5" s="313" t="s">
        <v>125</v>
      </c>
      <c r="D5" s="313" t="s">
        <v>93</v>
      </c>
      <c r="E5" s="313" t="s">
        <v>99</v>
      </c>
      <c r="F5" s="313" t="s">
        <v>126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</row>
    <row r="6" spans="1:40" ht="15">
      <c r="A6" s="313"/>
      <c r="B6" s="313"/>
      <c r="C6" s="313"/>
      <c r="D6" s="313"/>
      <c r="E6" s="313"/>
      <c r="F6" s="313" t="s">
        <v>102</v>
      </c>
      <c r="G6" s="313"/>
      <c r="H6" s="313"/>
      <c r="I6" s="313"/>
      <c r="J6" s="313"/>
      <c r="K6" s="313" t="s">
        <v>110</v>
      </c>
      <c r="L6" s="313"/>
      <c r="M6" s="313"/>
      <c r="N6" s="313"/>
      <c r="O6" s="313"/>
      <c r="P6" s="313" t="s">
        <v>111</v>
      </c>
      <c r="Q6" s="313"/>
      <c r="R6" s="313"/>
      <c r="S6" s="313"/>
      <c r="T6" s="313"/>
      <c r="U6" s="313" t="s">
        <v>112</v>
      </c>
      <c r="V6" s="313"/>
      <c r="W6" s="313"/>
      <c r="X6" s="313"/>
      <c r="Y6" s="313"/>
      <c r="Z6" s="313" t="s">
        <v>113</v>
      </c>
      <c r="AA6" s="313"/>
      <c r="AB6" s="313"/>
      <c r="AC6" s="313"/>
      <c r="AD6" s="313"/>
      <c r="AE6" s="313" t="s">
        <v>114</v>
      </c>
      <c r="AF6" s="313"/>
      <c r="AG6" s="313"/>
      <c r="AH6" s="313"/>
      <c r="AI6" s="313"/>
      <c r="AJ6" s="313" t="s">
        <v>1</v>
      </c>
      <c r="AK6" s="313"/>
      <c r="AL6" s="313"/>
      <c r="AM6" s="313"/>
      <c r="AN6" s="313"/>
    </row>
    <row r="7" spans="1:40" ht="98.25">
      <c r="A7" s="313"/>
      <c r="B7" s="313"/>
      <c r="C7" s="313"/>
      <c r="D7" s="313"/>
      <c r="E7" s="313"/>
      <c r="F7" s="20" t="s">
        <v>100</v>
      </c>
      <c r="G7" s="18" t="s">
        <v>127</v>
      </c>
      <c r="H7" s="18" t="s">
        <v>128</v>
      </c>
      <c r="I7" s="18" t="s">
        <v>129</v>
      </c>
      <c r="J7" s="20" t="s">
        <v>101</v>
      </c>
      <c r="K7" s="20" t="s">
        <v>100</v>
      </c>
      <c r="L7" s="18" t="s">
        <v>127</v>
      </c>
      <c r="M7" s="18" t="s">
        <v>128</v>
      </c>
      <c r="N7" s="18" t="s">
        <v>129</v>
      </c>
      <c r="O7" s="20" t="s">
        <v>101</v>
      </c>
      <c r="P7" s="20" t="s">
        <v>100</v>
      </c>
      <c r="Q7" s="18" t="s">
        <v>127</v>
      </c>
      <c r="R7" s="18" t="s">
        <v>128</v>
      </c>
      <c r="S7" s="18" t="s">
        <v>129</v>
      </c>
      <c r="T7" s="20" t="s">
        <v>101</v>
      </c>
      <c r="U7" s="20" t="s">
        <v>100</v>
      </c>
      <c r="V7" s="18" t="s">
        <v>127</v>
      </c>
      <c r="W7" s="18" t="s">
        <v>128</v>
      </c>
      <c r="X7" s="18" t="s">
        <v>129</v>
      </c>
      <c r="Y7" s="20" t="s">
        <v>101</v>
      </c>
      <c r="Z7" s="20" t="s">
        <v>100</v>
      </c>
      <c r="AA7" s="18" t="s">
        <v>127</v>
      </c>
      <c r="AB7" s="18" t="s">
        <v>128</v>
      </c>
      <c r="AC7" s="18" t="s">
        <v>129</v>
      </c>
      <c r="AD7" s="20" t="s">
        <v>101</v>
      </c>
      <c r="AE7" s="20" t="s">
        <v>100</v>
      </c>
      <c r="AF7" s="18" t="s">
        <v>127</v>
      </c>
      <c r="AG7" s="18" t="s">
        <v>128</v>
      </c>
      <c r="AH7" s="18" t="s">
        <v>129</v>
      </c>
      <c r="AI7" s="20" t="s">
        <v>101</v>
      </c>
      <c r="AJ7" s="20" t="s">
        <v>100</v>
      </c>
      <c r="AK7" s="18" t="s">
        <v>127</v>
      </c>
      <c r="AL7" s="18" t="s">
        <v>128</v>
      </c>
      <c r="AM7" s="18" t="s">
        <v>129</v>
      </c>
      <c r="AN7" s="20" t="s">
        <v>101</v>
      </c>
    </row>
    <row r="8" spans="1:40" ht="15">
      <c r="A8" s="314">
        <v>1</v>
      </c>
      <c r="B8" s="312"/>
      <c r="C8" s="53">
        <v>2</v>
      </c>
      <c r="D8" s="53">
        <v>3</v>
      </c>
      <c r="E8" s="53">
        <v>4</v>
      </c>
      <c r="F8" s="53">
        <v>5</v>
      </c>
      <c r="G8" s="53">
        <v>6</v>
      </c>
      <c r="H8" s="53">
        <v>7</v>
      </c>
      <c r="I8" s="53">
        <v>8</v>
      </c>
      <c r="J8" s="53">
        <v>9</v>
      </c>
      <c r="K8" s="53">
        <v>10</v>
      </c>
      <c r="L8" s="53">
        <v>11</v>
      </c>
      <c r="M8" s="53">
        <v>12</v>
      </c>
      <c r="N8" s="53">
        <v>13</v>
      </c>
      <c r="O8" s="53">
        <v>14</v>
      </c>
      <c r="P8" s="53">
        <v>15</v>
      </c>
      <c r="Q8" s="53">
        <v>16</v>
      </c>
      <c r="R8" s="53">
        <v>17</v>
      </c>
      <c r="S8" s="53">
        <v>18</v>
      </c>
      <c r="T8" s="53">
        <v>19</v>
      </c>
      <c r="U8" s="53">
        <v>20</v>
      </c>
      <c r="V8" s="53">
        <v>21</v>
      </c>
      <c r="W8" s="53">
        <v>22</v>
      </c>
      <c r="X8" s="53">
        <v>23</v>
      </c>
      <c r="Y8" s="53">
        <v>24</v>
      </c>
      <c r="Z8" s="53">
        <v>25</v>
      </c>
      <c r="AA8" s="53">
        <v>26</v>
      </c>
      <c r="AB8" s="53">
        <v>27</v>
      </c>
      <c r="AC8" s="53">
        <v>28</v>
      </c>
      <c r="AD8" s="53">
        <v>29</v>
      </c>
      <c r="AE8" s="53">
        <v>30</v>
      </c>
      <c r="AF8" s="53">
        <v>31</v>
      </c>
      <c r="AG8" s="53">
        <v>32</v>
      </c>
      <c r="AH8" s="53">
        <v>33</v>
      </c>
      <c r="AI8" s="53">
        <v>34</v>
      </c>
      <c r="AJ8" s="53">
        <v>35</v>
      </c>
      <c r="AK8" s="43">
        <v>36</v>
      </c>
      <c r="AL8" s="43">
        <v>37</v>
      </c>
      <c r="AM8" s="43">
        <v>38</v>
      </c>
      <c r="AN8" s="43">
        <v>39</v>
      </c>
    </row>
    <row r="9" spans="1:40" ht="15">
      <c r="A9" s="305" t="s">
        <v>2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7"/>
    </row>
    <row r="10" spans="1:40" ht="15">
      <c r="A10" s="294" t="s">
        <v>3</v>
      </c>
      <c r="B10" s="312"/>
      <c r="C10" s="305" t="s">
        <v>4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7"/>
    </row>
    <row r="11" spans="1:40" ht="108">
      <c r="A11" s="289" t="s">
        <v>5</v>
      </c>
      <c r="B11" s="312"/>
      <c r="C11" s="63" t="s">
        <v>109</v>
      </c>
      <c r="D11" s="63" t="s">
        <v>134</v>
      </c>
      <c r="E11" s="59" t="s">
        <v>132</v>
      </c>
      <c r="F11" s="44">
        <f>G11+H11+I11+J11</f>
        <v>1000</v>
      </c>
      <c r="G11" s="44">
        <v>1000</v>
      </c>
      <c r="H11" s="44">
        <v>0</v>
      </c>
      <c r="I11" s="44">
        <v>0</v>
      </c>
      <c r="J11" s="44">
        <v>0</v>
      </c>
      <c r="K11" s="44">
        <f>L11+M11+N11+O11</f>
        <v>0</v>
      </c>
      <c r="L11" s="44">
        <v>0</v>
      </c>
      <c r="M11" s="44">
        <v>0</v>
      </c>
      <c r="N11" s="44">
        <v>0</v>
      </c>
      <c r="O11" s="44">
        <v>0</v>
      </c>
      <c r="P11" s="44">
        <f>Q11+R11+S11+T11</f>
        <v>0</v>
      </c>
      <c r="Q11" s="44">
        <v>0</v>
      </c>
      <c r="R11" s="44">
        <v>0</v>
      </c>
      <c r="S11" s="44">
        <v>0</v>
      </c>
      <c r="T11" s="44">
        <v>0</v>
      </c>
      <c r="U11" s="44">
        <f>V11+W11+X11+Y11</f>
        <v>0</v>
      </c>
      <c r="V11" s="44">
        <v>0</v>
      </c>
      <c r="W11" s="44">
        <v>0</v>
      </c>
      <c r="X11" s="44">
        <v>0</v>
      </c>
      <c r="Y11" s="44">
        <v>0</v>
      </c>
      <c r="Z11" s="44">
        <f>AA11+AB11+AC11+AD11</f>
        <v>1000</v>
      </c>
      <c r="AA11" s="44">
        <v>1000</v>
      </c>
      <c r="AB11" s="44">
        <v>0</v>
      </c>
      <c r="AC11" s="44">
        <v>0</v>
      </c>
      <c r="AD11" s="44">
        <v>0</v>
      </c>
      <c r="AE11" s="44">
        <f>AF11+AG11+AH11+AI11</f>
        <v>1000</v>
      </c>
      <c r="AF11" s="44">
        <v>1000</v>
      </c>
      <c r="AG11" s="44">
        <v>0</v>
      </c>
      <c r="AH11" s="44">
        <v>0</v>
      </c>
      <c r="AI11" s="44">
        <v>0</v>
      </c>
      <c r="AJ11" s="44">
        <f>AK11+AL11+AM11+AN11</f>
        <v>3000</v>
      </c>
      <c r="AK11" s="44">
        <f t="shared" ref="AK11:AN14" si="0">G11+L11+Q11+V11+AA11+AF11</f>
        <v>3000</v>
      </c>
      <c r="AL11" s="44">
        <f t="shared" si="0"/>
        <v>0</v>
      </c>
      <c r="AM11" s="44">
        <f t="shared" si="0"/>
        <v>0</v>
      </c>
      <c r="AN11" s="44">
        <f t="shared" si="0"/>
        <v>0</v>
      </c>
    </row>
    <row r="12" spans="1:40" ht="96">
      <c r="A12" s="289" t="s">
        <v>7</v>
      </c>
      <c r="B12" s="312"/>
      <c r="C12" s="59" t="s">
        <v>8</v>
      </c>
      <c r="D12" s="63" t="s">
        <v>9</v>
      </c>
      <c r="E12" s="59" t="s">
        <v>107</v>
      </c>
      <c r="F12" s="44">
        <f>G12+H12+I12+J12</f>
        <v>650</v>
      </c>
      <c r="G12" s="44">
        <v>650</v>
      </c>
      <c r="H12" s="44">
        <v>0</v>
      </c>
      <c r="I12" s="44">
        <v>0</v>
      </c>
      <c r="J12" s="44">
        <v>0</v>
      </c>
      <c r="K12" s="44">
        <f>L12+M12+N12+O12</f>
        <v>325</v>
      </c>
      <c r="L12" s="44">
        <v>325</v>
      </c>
      <c r="M12" s="44">
        <v>0</v>
      </c>
      <c r="N12" s="44">
        <v>0</v>
      </c>
      <c r="O12" s="44">
        <v>0</v>
      </c>
      <c r="P12" s="44">
        <f>Q12+R12+S12+T12</f>
        <v>0</v>
      </c>
      <c r="Q12" s="44">
        <v>0</v>
      </c>
      <c r="R12" s="44">
        <v>0</v>
      </c>
      <c r="S12" s="44">
        <v>0</v>
      </c>
      <c r="T12" s="44">
        <v>0</v>
      </c>
      <c r="U12" s="44">
        <f>V12+W12+X12+Y12</f>
        <v>0</v>
      </c>
      <c r="V12" s="44">
        <v>0</v>
      </c>
      <c r="W12" s="44">
        <v>0</v>
      </c>
      <c r="X12" s="44">
        <v>0</v>
      </c>
      <c r="Y12" s="44">
        <v>0</v>
      </c>
      <c r="Z12" s="44">
        <f>AA12+AB12+AC12+AD12</f>
        <v>650</v>
      </c>
      <c r="AA12" s="44">
        <v>650</v>
      </c>
      <c r="AB12" s="44">
        <v>0</v>
      </c>
      <c r="AC12" s="44">
        <v>0</v>
      </c>
      <c r="AD12" s="44">
        <v>0</v>
      </c>
      <c r="AE12" s="44">
        <f>AF12+AG12+AH12+AI12</f>
        <v>650</v>
      </c>
      <c r="AF12" s="44">
        <v>650</v>
      </c>
      <c r="AG12" s="44">
        <v>0</v>
      </c>
      <c r="AH12" s="44">
        <v>0</v>
      </c>
      <c r="AI12" s="44">
        <v>0</v>
      </c>
      <c r="AJ12" s="44">
        <f>AK12+AL12+AM12+AN12</f>
        <v>2275</v>
      </c>
      <c r="AK12" s="44">
        <f t="shared" si="0"/>
        <v>2275</v>
      </c>
      <c r="AL12" s="44">
        <f t="shared" si="0"/>
        <v>0</v>
      </c>
      <c r="AM12" s="44">
        <f t="shared" si="0"/>
        <v>0</v>
      </c>
      <c r="AN12" s="44">
        <f t="shared" si="0"/>
        <v>0</v>
      </c>
    </row>
    <row r="13" spans="1:40" ht="84">
      <c r="A13" s="289" t="s">
        <v>10</v>
      </c>
      <c r="B13" s="312"/>
      <c r="C13" s="63" t="s">
        <v>11</v>
      </c>
      <c r="D13" s="63" t="s">
        <v>12</v>
      </c>
      <c r="E13" s="59" t="s">
        <v>133</v>
      </c>
      <c r="F13" s="44">
        <f>G13+H13+I13+J13</f>
        <v>0</v>
      </c>
      <c r="G13" s="44">
        <v>0</v>
      </c>
      <c r="H13" s="44">
        <v>0</v>
      </c>
      <c r="I13" s="44">
        <v>0</v>
      </c>
      <c r="J13" s="44">
        <v>0</v>
      </c>
      <c r="K13" s="44">
        <f>L13+M13+N13+O13</f>
        <v>0</v>
      </c>
      <c r="L13" s="44">
        <v>0</v>
      </c>
      <c r="M13" s="44">
        <v>0</v>
      </c>
      <c r="N13" s="44">
        <v>0</v>
      </c>
      <c r="O13" s="44">
        <v>0</v>
      </c>
      <c r="P13" s="44">
        <f>Q13+R13+S13+T13</f>
        <v>0</v>
      </c>
      <c r="Q13" s="44">
        <v>0</v>
      </c>
      <c r="R13" s="44">
        <v>0</v>
      </c>
      <c r="S13" s="44">
        <v>0</v>
      </c>
      <c r="T13" s="44">
        <v>0</v>
      </c>
      <c r="U13" s="44">
        <f>V13+W13+X13+Y13</f>
        <v>0</v>
      </c>
      <c r="V13" s="44">
        <v>0</v>
      </c>
      <c r="W13" s="44">
        <v>0</v>
      </c>
      <c r="X13" s="44">
        <v>0</v>
      </c>
      <c r="Y13" s="44">
        <v>0</v>
      </c>
      <c r="Z13" s="44">
        <f>AA13+AB13+AC13+AD13</f>
        <v>1500</v>
      </c>
      <c r="AA13" s="44">
        <v>1500</v>
      </c>
      <c r="AB13" s="44">
        <v>0</v>
      </c>
      <c r="AC13" s="44">
        <v>0</v>
      </c>
      <c r="AD13" s="44">
        <v>0</v>
      </c>
      <c r="AE13" s="44">
        <f>AF13+AG13+AH13+AI13</f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f>AK13+AL13+AM13+AN13</f>
        <v>1500</v>
      </c>
      <c r="AK13" s="44">
        <f t="shared" si="0"/>
        <v>1500</v>
      </c>
      <c r="AL13" s="44">
        <f t="shared" si="0"/>
        <v>0</v>
      </c>
      <c r="AM13" s="44">
        <f t="shared" si="0"/>
        <v>0</v>
      </c>
      <c r="AN13" s="44">
        <f t="shared" si="0"/>
        <v>0</v>
      </c>
    </row>
    <row r="14" spans="1:40" ht="120">
      <c r="A14" s="289" t="s">
        <v>13</v>
      </c>
      <c r="B14" s="312"/>
      <c r="C14" s="63" t="s">
        <v>14</v>
      </c>
      <c r="D14" s="63" t="s">
        <v>15</v>
      </c>
      <c r="E14" s="59" t="s">
        <v>89</v>
      </c>
      <c r="F14" s="44">
        <f>G14+H14+I14+J14</f>
        <v>1000</v>
      </c>
      <c r="G14" s="44">
        <v>1000</v>
      </c>
      <c r="H14" s="44">
        <v>0</v>
      </c>
      <c r="I14" s="44">
        <v>0</v>
      </c>
      <c r="J14" s="44">
        <v>0</v>
      </c>
      <c r="K14" s="44">
        <f>L14+M14+N14+O14</f>
        <v>1000</v>
      </c>
      <c r="L14" s="44">
        <v>1000</v>
      </c>
      <c r="M14" s="44">
        <v>0</v>
      </c>
      <c r="N14" s="44">
        <v>0</v>
      </c>
      <c r="O14" s="44">
        <v>0</v>
      </c>
      <c r="P14" s="44">
        <f>Q14+R14+S14+T14</f>
        <v>975</v>
      </c>
      <c r="Q14" s="44">
        <v>975</v>
      </c>
      <c r="R14" s="44">
        <v>0</v>
      </c>
      <c r="S14" s="44">
        <v>0</v>
      </c>
      <c r="T14" s="44">
        <v>0</v>
      </c>
      <c r="U14" s="44">
        <f>V14+W14+X14+Y14</f>
        <v>990</v>
      </c>
      <c r="V14" s="44">
        <v>990</v>
      </c>
      <c r="W14" s="44">
        <v>0</v>
      </c>
      <c r="X14" s="44">
        <v>0</v>
      </c>
      <c r="Y14" s="44">
        <v>0</v>
      </c>
      <c r="Z14" s="44">
        <f>AA14+AB14+AC14+AD14</f>
        <v>1000</v>
      </c>
      <c r="AA14" s="44">
        <v>1000</v>
      </c>
      <c r="AB14" s="44">
        <v>0</v>
      </c>
      <c r="AC14" s="44">
        <v>0</v>
      </c>
      <c r="AD14" s="44">
        <v>0</v>
      </c>
      <c r="AE14" s="44">
        <f>AF14+AG14+AH14+AI14</f>
        <v>1000</v>
      </c>
      <c r="AF14" s="44">
        <v>1000</v>
      </c>
      <c r="AG14" s="44">
        <v>0</v>
      </c>
      <c r="AH14" s="44">
        <v>0</v>
      </c>
      <c r="AI14" s="44">
        <v>0</v>
      </c>
      <c r="AJ14" s="44">
        <f>AK14+AL14+AM14+AN14</f>
        <v>5965</v>
      </c>
      <c r="AK14" s="44">
        <f t="shared" si="0"/>
        <v>5965</v>
      </c>
      <c r="AL14" s="44">
        <f t="shared" si="0"/>
        <v>0</v>
      </c>
      <c r="AM14" s="44">
        <f t="shared" si="0"/>
        <v>0</v>
      </c>
      <c r="AN14" s="44">
        <f t="shared" si="0"/>
        <v>0</v>
      </c>
    </row>
    <row r="15" spans="1:40" ht="15" customHeight="1">
      <c r="A15" s="320" t="s">
        <v>16</v>
      </c>
      <c r="B15" s="321"/>
      <c r="C15" s="322"/>
      <c r="D15" s="73"/>
      <c r="E15" s="59"/>
      <c r="F15" s="45">
        <f t="shared" ref="F15:AN15" si="1">SUM(F11:F14)</f>
        <v>2650</v>
      </c>
      <c r="G15" s="45">
        <f t="shared" si="1"/>
        <v>2650</v>
      </c>
      <c r="H15" s="45">
        <f t="shared" si="1"/>
        <v>0</v>
      </c>
      <c r="I15" s="45">
        <f t="shared" si="1"/>
        <v>0</v>
      </c>
      <c r="J15" s="45">
        <f t="shared" si="1"/>
        <v>0</v>
      </c>
      <c r="K15" s="45">
        <f t="shared" si="1"/>
        <v>1325</v>
      </c>
      <c r="L15" s="45">
        <f t="shared" si="1"/>
        <v>1325</v>
      </c>
      <c r="M15" s="45">
        <f t="shared" si="1"/>
        <v>0</v>
      </c>
      <c r="N15" s="45">
        <f t="shared" si="1"/>
        <v>0</v>
      </c>
      <c r="O15" s="45">
        <f t="shared" si="1"/>
        <v>0</v>
      </c>
      <c r="P15" s="45">
        <f t="shared" si="1"/>
        <v>975</v>
      </c>
      <c r="Q15" s="45">
        <f t="shared" si="1"/>
        <v>975</v>
      </c>
      <c r="R15" s="45">
        <f t="shared" si="1"/>
        <v>0</v>
      </c>
      <c r="S15" s="45">
        <f t="shared" si="1"/>
        <v>0</v>
      </c>
      <c r="T15" s="45">
        <f t="shared" si="1"/>
        <v>0</v>
      </c>
      <c r="U15" s="45">
        <f t="shared" si="1"/>
        <v>990</v>
      </c>
      <c r="V15" s="45">
        <f t="shared" si="1"/>
        <v>990</v>
      </c>
      <c r="W15" s="45">
        <f t="shared" si="1"/>
        <v>0</v>
      </c>
      <c r="X15" s="45">
        <f t="shared" si="1"/>
        <v>0</v>
      </c>
      <c r="Y15" s="45">
        <f t="shared" si="1"/>
        <v>0</v>
      </c>
      <c r="Z15" s="45">
        <f t="shared" si="1"/>
        <v>4150</v>
      </c>
      <c r="AA15" s="45">
        <f t="shared" si="1"/>
        <v>4150</v>
      </c>
      <c r="AB15" s="45">
        <f t="shared" si="1"/>
        <v>0</v>
      </c>
      <c r="AC15" s="45">
        <f t="shared" si="1"/>
        <v>0</v>
      </c>
      <c r="AD15" s="45">
        <f t="shared" si="1"/>
        <v>0</v>
      </c>
      <c r="AE15" s="45">
        <f t="shared" si="1"/>
        <v>2650</v>
      </c>
      <c r="AF15" s="45">
        <f t="shared" si="1"/>
        <v>2650</v>
      </c>
      <c r="AG15" s="45">
        <f t="shared" si="1"/>
        <v>0</v>
      </c>
      <c r="AH15" s="45">
        <f t="shared" si="1"/>
        <v>0</v>
      </c>
      <c r="AI15" s="45">
        <f t="shared" si="1"/>
        <v>0</v>
      </c>
      <c r="AJ15" s="45">
        <f t="shared" si="1"/>
        <v>12740</v>
      </c>
      <c r="AK15" s="45">
        <f t="shared" si="1"/>
        <v>12740</v>
      </c>
      <c r="AL15" s="45">
        <f t="shared" si="1"/>
        <v>0</v>
      </c>
      <c r="AM15" s="45">
        <f t="shared" si="1"/>
        <v>0</v>
      </c>
      <c r="AN15" s="45">
        <f t="shared" si="1"/>
        <v>0</v>
      </c>
    </row>
    <row r="16" spans="1:40" ht="15">
      <c r="A16" s="317" t="s">
        <v>115</v>
      </c>
      <c r="B16" s="318"/>
      <c r="C16" s="319"/>
      <c r="D16" s="73"/>
      <c r="E16" s="59"/>
      <c r="F16" s="44">
        <f>F11</f>
        <v>1000</v>
      </c>
      <c r="G16" s="44">
        <f t="shared" ref="G16:AI19" si="2">G11</f>
        <v>1000</v>
      </c>
      <c r="H16" s="44">
        <f t="shared" si="2"/>
        <v>0</v>
      </c>
      <c r="I16" s="44">
        <f t="shared" si="2"/>
        <v>0</v>
      </c>
      <c r="J16" s="44">
        <f t="shared" si="2"/>
        <v>0</v>
      </c>
      <c r="K16" s="44">
        <f t="shared" si="2"/>
        <v>0</v>
      </c>
      <c r="L16" s="44">
        <f t="shared" si="2"/>
        <v>0</v>
      </c>
      <c r="M16" s="44">
        <f t="shared" si="2"/>
        <v>0</v>
      </c>
      <c r="N16" s="44">
        <f t="shared" si="2"/>
        <v>0</v>
      </c>
      <c r="O16" s="44">
        <f t="shared" si="2"/>
        <v>0</v>
      </c>
      <c r="P16" s="44">
        <f t="shared" si="2"/>
        <v>0</v>
      </c>
      <c r="Q16" s="44">
        <f t="shared" si="2"/>
        <v>0</v>
      </c>
      <c r="R16" s="44">
        <f t="shared" si="2"/>
        <v>0</v>
      </c>
      <c r="S16" s="44">
        <f t="shared" si="2"/>
        <v>0</v>
      </c>
      <c r="T16" s="44">
        <f t="shared" si="2"/>
        <v>0</v>
      </c>
      <c r="U16" s="44">
        <f t="shared" si="2"/>
        <v>0</v>
      </c>
      <c r="V16" s="44">
        <f t="shared" si="2"/>
        <v>0</v>
      </c>
      <c r="W16" s="44">
        <f t="shared" si="2"/>
        <v>0</v>
      </c>
      <c r="X16" s="44">
        <f t="shared" si="2"/>
        <v>0</v>
      </c>
      <c r="Y16" s="44">
        <f t="shared" si="2"/>
        <v>0</v>
      </c>
      <c r="Z16" s="44">
        <f t="shared" si="2"/>
        <v>1000</v>
      </c>
      <c r="AA16" s="44">
        <f t="shared" si="2"/>
        <v>1000</v>
      </c>
      <c r="AB16" s="44">
        <f t="shared" si="2"/>
        <v>0</v>
      </c>
      <c r="AC16" s="44">
        <f t="shared" si="2"/>
        <v>0</v>
      </c>
      <c r="AD16" s="44">
        <f t="shared" si="2"/>
        <v>0</v>
      </c>
      <c r="AE16" s="44">
        <f t="shared" si="2"/>
        <v>1000</v>
      </c>
      <c r="AF16" s="44">
        <f t="shared" si="2"/>
        <v>1000</v>
      </c>
      <c r="AG16" s="44">
        <f t="shared" si="2"/>
        <v>0</v>
      </c>
      <c r="AH16" s="44">
        <f t="shared" si="2"/>
        <v>0</v>
      </c>
      <c r="AI16" s="44">
        <f t="shared" si="2"/>
        <v>0</v>
      </c>
      <c r="AJ16" s="44">
        <f>AJ11</f>
        <v>3000</v>
      </c>
      <c r="AK16" s="44">
        <f>AK11</f>
        <v>3000</v>
      </c>
      <c r="AL16" s="44">
        <f>AL11</f>
        <v>0</v>
      </c>
      <c r="AM16" s="44">
        <f>AM11</f>
        <v>0</v>
      </c>
      <c r="AN16" s="44">
        <f>AN11</f>
        <v>0</v>
      </c>
    </row>
    <row r="17" spans="1:40" ht="15" customHeight="1">
      <c r="A17" s="323" t="s">
        <v>17</v>
      </c>
      <c r="B17" s="324"/>
      <c r="C17" s="325"/>
      <c r="D17" s="73"/>
      <c r="E17" s="59"/>
      <c r="F17" s="44">
        <f>F12</f>
        <v>650</v>
      </c>
      <c r="G17" s="44">
        <f t="shared" si="2"/>
        <v>650</v>
      </c>
      <c r="H17" s="44">
        <f t="shared" si="2"/>
        <v>0</v>
      </c>
      <c r="I17" s="44">
        <f t="shared" si="2"/>
        <v>0</v>
      </c>
      <c r="J17" s="44">
        <f t="shared" si="2"/>
        <v>0</v>
      </c>
      <c r="K17" s="44">
        <f t="shared" si="2"/>
        <v>325</v>
      </c>
      <c r="L17" s="44">
        <f t="shared" si="2"/>
        <v>325</v>
      </c>
      <c r="M17" s="44">
        <f t="shared" si="2"/>
        <v>0</v>
      </c>
      <c r="N17" s="44">
        <f t="shared" si="2"/>
        <v>0</v>
      </c>
      <c r="O17" s="44">
        <f t="shared" si="2"/>
        <v>0</v>
      </c>
      <c r="P17" s="44">
        <f t="shared" si="2"/>
        <v>0</v>
      </c>
      <c r="Q17" s="44">
        <f t="shared" si="2"/>
        <v>0</v>
      </c>
      <c r="R17" s="44">
        <f t="shared" si="2"/>
        <v>0</v>
      </c>
      <c r="S17" s="44">
        <f t="shared" si="2"/>
        <v>0</v>
      </c>
      <c r="T17" s="44">
        <f t="shared" si="2"/>
        <v>0</v>
      </c>
      <c r="U17" s="44">
        <f t="shared" si="2"/>
        <v>0</v>
      </c>
      <c r="V17" s="44">
        <f t="shared" si="2"/>
        <v>0</v>
      </c>
      <c r="W17" s="44">
        <f t="shared" si="2"/>
        <v>0</v>
      </c>
      <c r="X17" s="44">
        <f t="shared" si="2"/>
        <v>0</v>
      </c>
      <c r="Y17" s="44">
        <f t="shared" si="2"/>
        <v>0</v>
      </c>
      <c r="Z17" s="44">
        <f t="shared" si="2"/>
        <v>650</v>
      </c>
      <c r="AA17" s="44">
        <f t="shared" si="2"/>
        <v>650</v>
      </c>
      <c r="AB17" s="44">
        <f t="shared" si="2"/>
        <v>0</v>
      </c>
      <c r="AC17" s="44">
        <f t="shared" si="2"/>
        <v>0</v>
      </c>
      <c r="AD17" s="44">
        <f t="shared" si="2"/>
        <v>0</v>
      </c>
      <c r="AE17" s="44">
        <f t="shared" si="2"/>
        <v>650</v>
      </c>
      <c r="AF17" s="44">
        <f t="shared" si="2"/>
        <v>650</v>
      </c>
      <c r="AG17" s="44">
        <f t="shared" si="2"/>
        <v>0</v>
      </c>
      <c r="AH17" s="44">
        <f t="shared" si="2"/>
        <v>0</v>
      </c>
      <c r="AI17" s="44">
        <f t="shared" si="2"/>
        <v>0</v>
      </c>
      <c r="AJ17" s="44">
        <f t="shared" ref="AJ17:AN19" si="3">AJ12</f>
        <v>2275</v>
      </c>
      <c r="AK17" s="44">
        <f t="shared" si="3"/>
        <v>2275</v>
      </c>
      <c r="AL17" s="44">
        <f t="shared" si="3"/>
        <v>0</v>
      </c>
      <c r="AM17" s="44">
        <f t="shared" si="3"/>
        <v>0</v>
      </c>
      <c r="AN17" s="44">
        <f t="shared" si="3"/>
        <v>0</v>
      </c>
    </row>
    <row r="18" spans="1:40" ht="15">
      <c r="A18" s="323" t="s">
        <v>18</v>
      </c>
      <c r="B18" s="324"/>
      <c r="C18" s="325"/>
      <c r="D18" s="73"/>
      <c r="E18" s="59"/>
      <c r="F18" s="44">
        <f>F13</f>
        <v>0</v>
      </c>
      <c r="G18" s="44">
        <f t="shared" si="2"/>
        <v>0</v>
      </c>
      <c r="H18" s="44">
        <f t="shared" si="2"/>
        <v>0</v>
      </c>
      <c r="I18" s="44">
        <f t="shared" si="2"/>
        <v>0</v>
      </c>
      <c r="J18" s="44">
        <f t="shared" si="2"/>
        <v>0</v>
      </c>
      <c r="K18" s="44">
        <f t="shared" si="2"/>
        <v>0</v>
      </c>
      <c r="L18" s="44">
        <f t="shared" si="2"/>
        <v>0</v>
      </c>
      <c r="M18" s="44">
        <f t="shared" si="2"/>
        <v>0</v>
      </c>
      <c r="N18" s="44">
        <f t="shared" si="2"/>
        <v>0</v>
      </c>
      <c r="O18" s="44">
        <f t="shared" si="2"/>
        <v>0</v>
      </c>
      <c r="P18" s="44">
        <f t="shared" si="2"/>
        <v>0</v>
      </c>
      <c r="Q18" s="44">
        <f t="shared" si="2"/>
        <v>0</v>
      </c>
      <c r="R18" s="44">
        <f t="shared" si="2"/>
        <v>0</v>
      </c>
      <c r="S18" s="44">
        <f t="shared" si="2"/>
        <v>0</v>
      </c>
      <c r="T18" s="44">
        <f t="shared" si="2"/>
        <v>0</v>
      </c>
      <c r="U18" s="44">
        <f t="shared" si="2"/>
        <v>0</v>
      </c>
      <c r="V18" s="44">
        <f t="shared" si="2"/>
        <v>0</v>
      </c>
      <c r="W18" s="44">
        <f t="shared" si="2"/>
        <v>0</v>
      </c>
      <c r="X18" s="44">
        <f t="shared" si="2"/>
        <v>0</v>
      </c>
      <c r="Y18" s="44">
        <f t="shared" si="2"/>
        <v>0</v>
      </c>
      <c r="Z18" s="44">
        <f t="shared" si="2"/>
        <v>1500</v>
      </c>
      <c r="AA18" s="44">
        <f t="shared" si="2"/>
        <v>1500</v>
      </c>
      <c r="AB18" s="44">
        <f t="shared" si="2"/>
        <v>0</v>
      </c>
      <c r="AC18" s="44">
        <f t="shared" si="2"/>
        <v>0</v>
      </c>
      <c r="AD18" s="44">
        <f t="shared" si="2"/>
        <v>0</v>
      </c>
      <c r="AE18" s="44">
        <f t="shared" si="2"/>
        <v>0</v>
      </c>
      <c r="AF18" s="44">
        <f t="shared" si="2"/>
        <v>0</v>
      </c>
      <c r="AG18" s="44">
        <f t="shared" si="2"/>
        <v>0</v>
      </c>
      <c r="AH18" s="44">
        <f t="shared" si="2"/>
        <v>0</v>
      </c>
      <c r="AI18" s="44">
        <f t="shared" si="2"/>
        <v>0</v>
      </c>
      <c r="AJ18" s="44">
        <f t="shared" si="3"/>
        <v>1500</v>
      </c>
      <c r="AK18" s="44">
        <f t="shared" si="3"/>
        <v>1500</v>
      </c>
      <c r="AL18" s="44">
        <f t="shared" si="3"/>
        <v>0</v>
      </c>
      <c r="AM18" s="44">
        <f t="shared" si="3"/>
        <v>0</v>
      </c>
      <c r="AN18" s="44">
        <f t="shared" si="3"/>
        <v>0</v>
      </c>
    </row>
    <row r="19" spans="1:40" ht="15">
      <c r="A19" s="323" t="s">
        <v>19</v>
      </c>
      <c r="B19" s="324"/>
      <c r="C19" s="325"/>
      <c r="D19" s="73"/>
      <c r="E19" s="59"/>
      <c r="F19" s="44">
        <f>F14</f>
        <v>1000</v>
      </c>
      <c r="G19" s="44">
        <f t="shared" si="2"/>
        <v>1000</v>
      </c>
      <c r="H19" s="44">
        <f t="shared" si="2"/>
        <v>0</v>
      </c>
      <c r="I19" s="44">
        <f t="shared" si="2"/>
        <v>0</v>
      </c>
      <c r="J19" s="44">
        <f t="shared" si="2"/>
        <v>0</v>
      </c>
      <c r="K19" s="44">
        <f t="shared" si="2"/>
        <v>1000</v>
      </c>
      <c r="L19" s="44">
        <f t="shared" si="2"/>
        <v>1000</v>
      </c>
      <c r="M19" s="44">
        <f t="shared" si="2"/>
        <v>0</v>
      </c>
      <c r="N19" s="44">
        <f t="shared" si="2"/>
        <v>0</v>
      </c>
      <c r="O19" s="44">
        <f t="shared" si="2"/>
        <v>0</v>
      </c>
      <c r="P19" s="44">
        <f t="shared" si="2"/>
        <v>975</v>
      </c>
      <c r="Q19" s="44">
        <f t="shared" si="2"/>
        <v>975</v>
      </c>
      <c r="R19" s="44">
        <f t="shared" si="2"/>
        <v>0</v>
      </c>
      <c r="S19" s="44">
        <f t="shared" si="2"/>
        <v>0</v>
      </c>
      <c r="T19" s="44">
        <f t="shared" si="2"/>
        <v>0</v>
      </c>
      <c r="U19" s="44">
        <f t="shared" si="2"/>
        <v>990</v>
      </c>
      <c r="V19" s="44">
        <f t="shared" si="2"/>
        <v>990</v>
      </c>
      <c r="W19" s="44">
        <f t="shared" si="2"/>
        <v>0</v>
      </c>
      <c r="X19" s="44">
        <f t="shared" si="2"/>
        <v>0</v>
      </c>
      <c r="Y19" s="44">
        <f t="shared" si="2"/>
        <v>0</v>
      </c>
      <c r="Z19" s="44">
        <f t="shared" si="2"/>
        <v>1000</v>
      </c>
      <c r="AA19" s="44">
        <f t="shared" si="2"/>
        <v>1000</v>
      </c>
      <c r="AB19" s="44">
        <f t="shared" si="2"/>
        <v>0</v>
      </c>
      <c r="AC19" s="44">
        <f t="shared" si="2"/>
        <v>0</v>
      </c>
      <c r="AD19" s="44">
        <f t="shared" si="2"/>
        <v>0</v>
      </c>
      <c r="AE19" s="44">
        <f t="shared" si="2"/>
        <v>1000</v>
      </c>
      <c r="AF19" s="44">
        <f t="shared" si="2"/>
        <v>1000</v>
      </c>
      <c r="AG19" s="44">
        <f t="shared" si="2"/>
        <v>0</v>
      </c>
      <c r="AH19" s="44">
        <f t="shared" si="2"/>
        <v>0</v>
      </c>
      <c r="AI19" s="44">
        <f t="shared" si="2"/>
        <v>0</v>
      </c>
      <c r="AJ19" s="44">
        <f t="shared" si="3"/>
        <v>5965</v>
      </c>
      <c r="AK19" s="44">
        <f t="shared" si="3"/>
        <v>5965</v>
      </c>
      <c r="AL19" s="44">
        <f t="shared" si="3"/>
        <v>0</v>
      </c>
      <c r="AM19" s="44">
        <f t="shared" si="3"/>
        <v>0</v>
      </c>
      <c r="AN19" s="44">
        <f t="shared" si="3"/>
        <v>0</v>
      </c>
    </row>
    <row r="20" spans="1:40" ht="15">
      <c r="A20" s="304" t="s">
        <v>20</v>
      </c>
      <c r="B20" s="312"/>
      <c r="C20" s="305" t="s">
        <v>21</v>
      </c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7"/>
    </row>
    <row r="21" spans="1:40" ht="72">
      <c r="A21" s="289" t="s">
        <v>22</v>
      </c>
      <c r="B21" s="312"/>
      <c r="C21" s="63" t="s">
        <v>23</v>
      </c>
      <c r="D21" s="63" t="s">
        <v>135</v>
      </c>
      <c r="E21" s="59" t="s">
        <v>89</v>
      </c>
      <c r="F21" s="68" t="s">
        <v>24</v>
      </c>
      <c r="G21" s="68" t="s">
        <v>24</v>
      </c>
      <c r="H21" s="68" t="s">
        <v>24</v>
      </c>
      <c r="I21" s="68" t="s">
        <v>24</v>
      </c>
      <c r="J21" s="68" t="s">
        <v>24</v>
      </c>
      <c r="K21" s="68" t="s">
        <v>24</v>
      </c>
      <c r="L21" s="68" t="s">
        <v>24</v>
      </c>
      <c r="M21" s="68" t="s">
        <v>24</v>
      </c>
      <c r="N21" s="68" t="s">
        <v>24</v>
      </c>
      <c r="O21" s="68" t="s">
        <v>24</v>
      </c>
      <c r="P21" s="68" t="s">
        <v>24</v>
      </c>
      <c r="Q21" s="68" t="s">
        <v>24</v>
      </c>
      <c r="R21" s="68" t="s">
        <v>24</v>
      </c>
      <c r="S21" s="68" t="s">
        <v>24</v>
      </c>
      <c r="T21" s="68" t="s">
        <v>24</v>
      </c>
      <c r="U21" s="68" t="s">
        <v>24</v>
      </c>
      <c r="V21" s="68" t="s">
        <v>24</v>
      </c>
      <c r="W21" s="68" t="s">
        <v>24</v>
      </c>
      <c r="X21" s="68" t="s">
        <v>24</v>
      </c>
      <c r="Y21" s="68" t="s">
        <v>24</v>
      </c>
      <c r="Z21" s="68" t="s">
        <v>24</v>
      </c>
      <c r="AA21" s="68" t="s">
        <v>24</v>
      </c>
      <c r="AB21" s="68" t="s">
        <v>24</v>
      </c>
      <c r="AC21" s="68" t="s">
        <v>24</v>
      </c>
      <c r="AD21" s="68" t="s">
        <v>24</v>
      </c>
      <c r="AE21" s="68" t="s">
        <v>24</v>
      </c>
      <c r="AF21" s="68" t="s">
        <v>24</v>
      </c>
      <c r="AG21" s="68" t="s">
        <v>24</v>
      </c>
      <c r="AH21" s="68" t="s">
        <v>24</v>
      </c>
      <c r="AI21" s="68" t="s">
        <v>24</v>
      </c>
      <c r="AJ21" s="308" t="s">
        <v>146</v>
      </c>
      <c r="AK21" s="309"/>
      <c r="AL21" s="309"/>
      <c r="AM21" s="309"/>
      <c r="AN21" s="310"/>
    </row>
    <row r="22" spans="1:40" ht="48">
      <c r="A22" s="289" t="s">
        <v>25</v>
      </c>
      <c r="B22" s="312"/>
      <c r="C22" s="63" t="s">
        <v>26</v>
      </c>
      <c r="D22" s="63" t="s">
        <v>136</v>
      </c>
      <c r="E22" s="59" t="s">
        <v>89</v>
      </c>
      <c r="F22" s="68" t="s">
        <v>24</v>
      </c>
      <c r="G22" s="68" t="s">
        <v>24</v>
      </c>
      <c r="H22" s="68" t="s">
        <v>24</v>
      </c>
      <c r="I22" s="68" t="s">
        <v>24</v>
      </c>
      <c r="J22" s="68" t="s">
        <v>24</v>
      </c>
      <c r="K22" s="68" t="s">
        <v>24</v>
      </c>
      <c r="L22" s="68" t="s">
        <v>24</v>
      </c>
      <c r="M22" s="68" t="s">
        <v>24</v>
      </c>
      <c r="N22" s="68" t="s">
        <v>24</v>
      </c>
      <c r="O22" s="68" t="s">
        <v>24</v>
      </c>
      <c r="P22" s="68" t="s">
        <v>24</v>
      </c>
      <c r="Q22" s="68" t="s">
        <v>24</v>
      </c>
      <c r="R22" s="68" t="s">
        <v>24</v>
      </c>
      <c r="S22" s="68" t="s">
        <v>24</v>
      </c>
      <c r="T22" s="68" t="s">
        <v>24</v>
      </c>
      <c r="U22" s="68" t="s">
        <v>24</v>
      </c>
      <c r="V22" s="68" t="s">
        <v>24</v>
      </c>
      <c r="W22" s="68" t="s">
        <v>24</v>
      </c>
      <c r="X22" s="68" t="s">
        <v>24</v>
      </c>
      <c r="Y22" s="68" t="s">
        <v>24</v>
      </c>
      <c r="Z22" s="68" t="s">
        <v>24</v>
      </c>
      <c r="AA22" s="68" t="s">
        <v>24</v>
      </c>
      <c r="AB22" s="68" t="s">
        <v>24</v>
      </c>
      <c r="AC22" s="68" t="s">
        <v>24</v>
      </c>
      <c r="AD22" s="68" t="s">
        <v>24</v>
      </c>
      <c r="AE22" s="68" t="s">
        <v>24</v>
      </c>
      <c r="AF22" s="68" t="s">
        <v>24</v>
      </c>
      <c r="AG22" s="68" t="s">
        <v>24</v>
      </c>
      <c r="AH22" s="68" t="s">
        <v>24</v>
      </c>
      <c r="AI22" s="68" t="s">
        <v>24</v>
      </c>
      <c r="AJ22" s="308" t="s">
        <v>146</v>
      </c>
      <c r="AK22" s="309"/>
      <c r="AL22" s="309"/>
      <c r="AM22" s="309"/>
      <c r="AN22" s="310"/>
    </row>
    <row r="23" spans="1:40" ht="60">
      <c r="A23" s="289" t="s">
        <v>27</v>
      </c>
      <c r="B23" s="312"/>
      <c r="C23" s="63" t="s">
        <v>28</v>
      </c>
      <c r="D23" s="63" t="s">
        <v>135</v>
      </c>
      <c r="E23" s="59" t="s">
        <v>89</v>
      </c>
      <c r="F23" s="68" t="s">
        <v>24</v>
      </c>
      <c r="G23" s="68" t="s">
        <v>24</v>
      </c>
      <c r="H23" s="68" t="s">
        <v>24</v>
      </c>
      <c r="I23" s="68" t="s">
        <v>24</v>
      </c>
      <c r="J23" s="68" t="s">
        <v>24</v>
      </c>
      <c r="K23" s="68" t="s">
        <v>24</v>
      </c>
      <c r="L23" s="68" t="s">
        <v>24</v>
      </c>
      <c r="M23" s="68" t="s">
        <v>24</v>
      </c>
      <c r="N23" s="68" t="s">
        <v>24</v>
      </c>
      <c r="O23" s="68" t="s">
        <v>24</v>
      </c>
      <c r="P23" s="68" t="s">
        <v>24</v>
      </c>
      <c r="Q23" s="68" t="s">
        <v>24</v>
      </c>
      <c r="R23" s="68" t="s">
        <v>24</v>
      </c>
      <c r="S23" s="68" t="s">
        <v>24</v>
      </c>
      <c r="T23" s="68" t="s">
        <v>24</v>
      </c>
      <c r="U23" s="68" t="s">
        <v>24</v>
      </c>
      <c r="V23" s="68" t="s">
        <v>24</v>
      </c>
      <c r="W23" s="68" t="s">
        <v>24</v>
      </c>
      <c r="X23" s="68" t="s">
        <v>24</v>
      </c>
      <c r="Y23" s="68" t="s">
        <v>24</v>
      </c>
      <c r="Z23" s="68" t="s">
        <v>24</v>
      </c>
      <c r="AA23" s="68" t="s">
        <v>24</v>
      </c>
      <c r="AB23" s="68" t="s">
        <v>24</v>
      </c>
      <c r="AC23" s="68" t="s">
        <v>24</v>
      </c>
      <c r="AD23" s="68" t="s">
        <v>24</v>
      </c>
      <c r="AE23" s="68" t="s">
        <v>24</v>
      </c>
      <c r="AF23" s="68" t="s">
        <v>24</v>
      </c>
      <c r="AG23" s="68" t="s">
        <v>24</v>
      </c>
      <c r="AH23" s="68" t="s">
        <v>24</v>
      </c>
      <c r="AI23" s="68" t="s">
        <v>24</v>
      </c>
      <c r="AJ23" s="308" t="s">
        <v>146</v>
      </c>
      <c r="AK23" s="309"/>
      <c r="AL23" s="309"/>
      <c r="AM23" s="309"/>
      <c r="AN23" s="310"/>
    </row>
    <row r="24" spans="1:40" ht="48">
      <c r="A24" s="289" t="s">
        <v>29</v>
      </c>
      <c r="B24" s="312"/>
      <c r="C24" s="63" t="s">
        <v>30</v>
      </c>
      <c r="D24" s="63" t="s">
        <v>135</v>
      </c>
      <c r="E24" s="59" t="s">
        <v>89</v>
      </c>
      <c r="F24" s="68" t="s">
        <v>24</v>
      </c>
      <c r="G24" s="68" t="s">
        <v>24</v>
      </c>
      <c r="H24" s="68" t="s">
        <v>24</v>
      </c>
      <c r="I24" s="68" t="s">
        <v>24</v>
      </c>
      <c r="J24" s="68" t="s">
        <v>24</v>
      </c>
      <c r="K24" s="68" t="s">
        <v>24</v>
      </c>
      <c r="L24" s="68" t="s">
        <v>24</v>
      </c>
      <c r="M24" s="68" t="s">
        <v>24</v>
      </c>
      <c r="N24" s="68" t="s">
        <v>24</v>
      </c>
      <c r="O24" s="68" t="s">
        <v>24</v>
      </c>
      <c r="P24" s="68" t="s">
        <v>24</v>
      </c>
      <c r="Q24" s="68" t="s">
        <v>24</v>
      </c>
      <c r="R24" s="68" t="s">
        <v>24</v>
      </c>
      <c r="S24" s="68" t="s">
        <v>24</v>
      </c>
      <c r="T24" s="68" t="s">
        <v>24</v>
      </c>
      <c r="U24" s="68" t="s">
        <v>24</v>
      </c>
      <c r="V24" s="68" t="s">
        <v>24</v>
      </c>
      <c r="W24" s="68" t="s">
        <v>24</v>
      </c>
      <c r="X24" s="68" t="s">
        <v>24</v>
      </c>
      <c r="Y24" s="68" t="s">
        <v>24</v>
      </c>
      <c r="Z24" s="68" t="s">
        <v>24</v>
      </c>
      <c r="AA24" s="68" t="s">
        <v>24</v>
      </c>
      <c r="AB24" s="68" t="s">
        <v>24</v>
      </c>
      <c r="AC24" s="68" t="s">
        <v>24</v>
      </c>
      <c r="AD24" s="68" t="s">
        <v>24</v>
      </c>
      <c r="AE24" s="68" t="s">
        <v>24</v>
      </c>
      <c r="AF24" s="68" t="s">
        <v>24</v>
      </c>
      <c r="AG24" s="68" t="s">
        <v>24</v>
      </c>
      <c r="AH24" s="68" t="s">
        <v>24</v>
      </c>
      <c r="AI24" s="68" t="s">
        <v>24</v>
      </c>
      <c r="AJ24" s="308" t="s">
        <v>146</v>
      </c>
      <c r="AK24" s="309"/>
      <c r="AL24" s="309"/>
      <c r="AM24" s="309"/>
      <c r="AN24" s="310"/>
    </row>
    <row r="25" spans="1:40" ht="84">
      <c r="A25" s="289" t="s">
        <v>31</v>
      </c>
      <c r="B25" s="312"/>
      <c r="C25" s="63" t="s">
        <v>32</v>
      </c>
      <c r="D25" s="63" t="s">
        <v>137</v>
      </c>
      <c r="E25" s="59" t="s">
        <v>89</v>
      </c>
      <c r="F25" s="68" t="s">
        <v>24</v>
      </c>
      <c r="G25" s="68" t="s">
        <v>24</v>
      </c>
      <c r="H25" s="68" t="s">
        <v>24</v>
      </c>
      <c r="I25" s="68" t="s">
        <v>24</v>
      </c>
      <c r="J25" s="68" t="s">
        <v>24</v>
      </c>
      <c r="K25" s="68" t="s">
        <v>24</v>
      </c>
      <c r="L25" s="68" t="s">
        <v>24</v>
      </c>
      <c r="M25" s="68" t="s">
        <v>24</v>
      </c>
      <c r="N25" s="68" t="s">
        <v>24</v>
      </c>
      <c r="O25" s="68" t="s">
        <v>24</v>
      </c>
      <c r="P25" s="68" t="s">
        <v>24</v>
      </c>
      <c r="Q25" s="68" t="s">
        <v>24</v>
      </c>
      <c r="R25" s="68" t="s">
        <v>24</v>
      </c>
      <c r="S25" s="68" t="s">
        <v>24</v>
      </c>
      <c r="T25" s="68" t="s">
        <v>24</v>
      </c>
      <c r="U25" s="68" t="s">
        <v>24</v>
      </c>
      <c r="V25" s="68" t="s">
        <v>24</v>
      </c>
      <c r="W25" s="68" t="s">
        <v>24</v>
      </c>
      <c r="X25" s="68" t="s">
        <v>24</v>
      </c>
      <c r="Y25" s="68" t="s">
        <v>24</v>
      </c>
      <c r="Z25" s="68" t="s">
        <v>24</v>
      </c>
      <c r="AA25" s="68" t="s">
        <v>24</v>
      </c>
      <c r="AB25" s="68" t="s">
        <v>24</v>
      </c>
      <c r="AC25" s="68" t="s">
        <v>24</v>
      </c>
      <c r="AD25" s="68" t="s">
        <v>24</v>
      </c>
      <c r="AE25" s="68" t="s">
        <v>24</v>
      </c>
      <c r="AF25" s="68" t="s">
        <v>24</v>
      </c>
      <c r="AG25" s="68" t="s">
        <v>24</v>
      </c>
      <c r="AH25" s="68" t="s">
        <v>24</v>
      </c>
      <c r="AI25" s="68" t="s">
        <v>24</v>
      </c>
      <c r="AJ25" s="308" t="s">
        <v>146</v>
      </c>
      <c r="AK25" s="309"/>
      <c r="AL25" s="309"/>
      <c r="AM25" s="309"/>
      <c r="AN25" s="310"/>
    </row>
    <row r="26" spans="1:40" ht="15" customHeight="1">
      <c r="A26" s="320" t="s">
        <v>33</v>
      </c>
      <c r="B26" s="321"/>
      <c r="C26" s="322"/>
      <c r="D26" s="60"/>
      <c r="E26" s="61"/>
      <c r="F26" s="68" t="s">
        <v>24</v>
      </c>
      <c r="G26" s="68" t="s">
        <v>24</v>
      </c>
      <c r="H26" s="68" t="s">
        <v>24</v>
      </c>
      <c r="I26" s="68" t="s">
        <v>24</v>
      </c>
      <c r="J26" s="68" t="s">
        <v>24</v>
      </c>
      <c r="K26" s="68" t="s">
        <v>24</v>
      </c>
      <c r="L26" s="68" t="s">
        <v>24</v>
      </c>
      <c r="M26" s="68" t="s">
        <v>24</v>
      </c>
      <c r="N26" s="68" t="s">
        <v>24</v>
      </c>
      <c r="O26" s="68" t="s">
        <v>24</v>
      </c>
      <c r="P26" s="68" t="s">
        <v>24</v>
      </c>
      <c r="Q26" s="68" t="s">
        <v>24</v>
      </c>
      <c r="R26" s="68" t="s">
        <v>24</v>
      </c>
      <c r="S26" s="68" t="s">
        <v>24</v>
      </c>
      <c r="T26" s="68" t="s">
        <v>24</v>
      </c>
      <c r="U26" s="68" t="s">
        <v>24</v>
      </c>
      <c r="V26" s="68" t="s">
        <v>24</v>
      </c>
      <c r="W26" s="68" t="s">
        <v>24</v>
      </c>
      <c r="X26" s="68" t="s">
        <v>24</v>
      </c>
      <c r="Y26" s="68" t="s">
        <v>24</v>
      </c>
      <c r="Z26" s="68" t="s">
        <v>24</v>
      </c>
      <c r="AA26" s="68" t="s">
        <v>24</v>
      </c>
      <c r="AB26" s="68" t="s">
        <v>24</v>
      </c>
      <c r="AC26" s="68" t="s">
        <v>24</v>
      </c>
      <c r="AD26" s="68" t="s">
        <v>24</v>
      </c>
      <c r="AE26" s="68" t="s">
        <v>24</v>
      </c>
      <c r="AF26" s="68" t="s">
        <v>24</v>
      </c>
      <c r="AG26" s="68" t="s">
        <v>24</v>
      </c>
      <c r="AH26" s="68" t="s">
        <v>24</v>
      </c>
      <c r="AI26" s="68" t="s">
        <v>24</v>
      </c>
      <c r="AJ26" s="67" t="s">
        <v>24</v>
      </c>
      <c r="AK26" s="43" t="s">
        <v>24</v>
      </c>
      <c r="AL26" s="43" t="s">
        <v>24</v>
      </c>
      <c r="AM26" s="43" t="s">
        <v>24</v>
      </c>
      <c r="AN26" s="43" t="s">
        <v>24</v>
      </c>
    </row>
    <row r="27" spans="1:40" ht="15" customHeight="1">
      <c r="A27" s="64" t="s">
        <v>34</v>
      </c>
      <c r="B27" s="305" t="s">
        <v>35</v>
      </c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6"/>
      <c r="Q27" s="306"/>
      <c r="R27" s="306"/>
      <c r="S27" s="306"/>
      <c r="T27" s="306"/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07"/>
    </row>
    <row r="28" spans="1:40" ht="24" customHeight="1">
      <c r="A28" s="63" t="s">
        <v>36</v>
      </c>
      <c r="B28" s="317" t="s">
        <v>37</v>
      </c>
      <c r="C28" s="319"/>
      <c r="D28" s="63" t="s">
        <v>38</v>
      </c>
      <c r="E28" s="59" t="s">
        <v>89</v>
      </c>
      <c r="F28" s="68" t="s">
        <v>24</v>
      </c>
      <c r="G28" s="68" t="s">
        <v>24</v>
      </c>
      <c r="H28" s="68" t="s">
        <v>24</v>
      </c>
      <c r="I28" s="68" t="s">
        <v>24</v>
      </c>
      <c r="J28" s="68" t="s">
        <v>24</v>
      </c>
      <c r="K28" s="68" t="s">
        <v>24</v>
      </c>
      <c r="L28" s="68" t="s">
        <v>24</v>
      </c>
      <c r="M28" s="68" t="s">
        <v>24</v>
      </c>
      <c r="N28" s="68" t="s">
        <v>24</v>
      </c>
      <c r="O28" s="68" t="s">
        <v>24</v>
      </c>
      <c r="P28" s="68" t="s">
        <v>24</v>
      </c>
      <c r="Q28" s="68" t="s">
        <v>24</v>
      </c>
      <c r="R28" s="68" t="s">
        <v>24</v>
      </c>
      <c r="S28" s="68" t="s">
        <v>24</v>
      </c>
      <c r="T28" s="68" t="s">
        <v>24</v>
      </c>
      <c r="U28" s="68" t="s">
        <v>24</v>
      </c>
      <c r="V28" s="68" t="s">
        <v>24</v>
      </c>
      <c r="W28" s="68" t="s">
        <v>24</v>
      </c>
      <c r="X28" s="68" t="s">
        <v>24</v>
      </c>
      <c r="Y28" s="68" t="s">
        <v>24</v>
      </c>
      <c r="Z28" s="59" t="s">
        <v>24</v>
      </c>
      <c r="AA28" s="59" t="s">
        <v>24</v>
      </c>
      <c r="AB28" s="59" t="s">
        <v>24</v>
      </c>
      <c r="AC28" s="59" t="s">
        <v>24</v>
      </c>
      <c r="AD28" s="59" t="s">
        <v>24</v>
      </c>
      <c r="AE28" s="68" t="s">
        <v>24</v>
      </c>
      <c r="AF28" s="59" t="s">
        <v>24</v>
      </c>
      <c r="AG28" s="59" t="s">
        <v>24</v>
      </c>
      <c r="AH28" s="59" t="s">
        <v>24</v>
      </c>
      <c r="AI28" s="59" t="s">
        <v>24</v>
      </c>
      <c r="AJ28" s="308" t="s">
        <v>146</v>
      </c>
      <c r="AK28" s="309"/>
      <c r="AL28" s="309"/>
      <c r="AM28" s="309"/>
      <c r="AN28" s="310"/>
    </row>
    <row r="29" spans="1:40" ht="36" customHeight="1">
      <c r="A29" s="63" t="s">
        <v>39</v>
      </c>
      <c r="B29" s="317" t="s">
        <v>40</v>
      </c>
      <c r="C29" s="319"/>
      <c r="D29" s="63" t="s">
        <v>41</v>
      </c>
      <c r="E29" s="59" t="s">
        <v>89</v>
      </c>
      <c r="F29" s="68" t="s">
        <v>24</v>
      </c>
      <c r="G29" s="68" t="s">
        <v>24</v>
      </c>
      <c r="H29" s="68" t="s">
        <v>24</v>
      </c>
      <c r="I29" s="68" t="s">
        <v>24</v>
      </c>
      <c r="J29" s="68" t="s">
        <v>24</v>
      </c>
      <c r="K29" s="68" t="s">
        <v>24</v>
      </c>
      <c r="L29" s="68" t="s">
        <v>24</v>
      </c>
      <c r="M29" s="68" t="s">
        <v>24</v>
      </c>
      <c r="N29" s="68" t="s">
        <v>24</v>
      </c>
      <c r="O29" s="68" t="s">
        <v>24</v>
      </c>
      <c r="P29" s="68" t="s">
        <v>24</v>
      </c>
      <c r="Q29" s="68" t="s">
        <v>24</v>
      </c>
      <c r="R29" s="68" t="s">
        <v>24</v>
      </c>
      <c r="S29" s="68" t="s">
        <v>24</v>
      </c>
      <c r="T29" s="68" t="s">
        <v>24</v>
      </c>
      <c r="U29" s="68" t="s">
        <v>24</v>
      </c>
      <c r="V29" s="68" t="s">
        <v>24</v>
      </c>
      <c r="W29" s="68" t="s">
        <v>24</v>
      </c>
      <c r="X29" s="68" t="s">
        <v>24</v>
      </c>
      <c r="Y29" s="68" t="s">
        <v>24</v>
      </c>
      <c r="Z29" s="59" t="s">
        <v>24</v>
      </c>
      <c r="AA29" s="59" t="s">
        <v>24</v>
      </c>
      <c r="AB29" s="59" t="s">
        <v>24</v>
      </c>
      <c r="AC29" s="59" t="s">
        <v>24</v>
      </c>
      <c r="AD29" s="59" t="s">
        <v>24</v>
      </c>
      <c r="AE29" s="68" t="s">
        <v>24</v>
      </c>
      <c r="AF29" s="59" t="s">
        <v>24</v>
      </c>
      <c r="AG29" s="59" t="s">
        <v>24</v>
      </c>
      <c r="AH29" s="59" t="s">
        <v>24</v>
      </c>
      <c r="AI29" s="59" t="s">
        <v>24</v>
      </c>
      <c r="AJ29" s="308" t="s">
        <v>146</v>
      </c>
      <c r="AK29" s="309"/>
      <c r="AL29" s="309"/>
      <c r="AM29" s="309"/>
      <c r="AN29" s="310"/>
    </row>
    <row r="30" spans="1:40" ht="15" customHeight="1">
      <c r="A30" s="320" t="s">
        <v>42</v>
      </c>
      <c r="B30" s="321"/>
      <c r="C30" s="322"/>
      <c r="D30" s="60"/>
      <c r="E30" s="59"/>
      <c r="F30" s="68" t="s">
        <v>24</v>
      </c>
      <c r="G30" s="68" t="s">
        <v>24</v>
      </c>
      <c r="H30" s="68" t="s">
        <v>24</v>
      </c>
      <c r="I30" s="68" t="s">
        <v>24</v>
      </c>
      <c r="J30" s="68" t="s">
        <v>24</v>
      </c>
      <c r="K30" s="68" t="s">
        <v>24</v>
      </c>
      <c r="L30" s="68" t="s">
        <v>24</v>
      </c>
      <c r="M30" s="68" t="s">
        <v>24</v>
      </c>
      <c r="N30" s="68" t="s">
        <v>24</v>
      </c>
      <c r="O30" s="68" t="s">
        <v>24</v>
      </c>
      <c r="P30" s="68" t="s">
        <v>24</v>
      </c>
      <c r="Q30" s="68" t="s">
        <v>24</v>
      </c>
      <c r="R30" s="68" t="s">
        <v>24</v>
      </c>
      <c r="S30" s="68" t="s">
        <v>24</v>
      </c>
      <c r="T30" s="68" t="s">
        <v>24</v>
      </c>
      <c r="U30" s="68" t="s">
        <v>24</v>
      </c>
      <c r="V30" s="68" t="s">
        <v>24</v>
      </c>
      <c r="W30" s="68" t="s">
        <v>24</v>
      </c>
      <c r="X30" s="68" t="s">
        <v>24</v>
      </c>
      <c r="Y30" s="68" t="s">
        <v>24</v>
      </c>
      <c r="Z30" s="59" t="s">
        <v>24</v>
      </c>
      <c r="AA30" s="59" t="s">
        <v>24</v>
      </c>
      <c r="AB30" s="59" t="s">
        <v>24</v>
      </c>
      <c r="AC30" s="59" t="s">
        <v>24</v>
      </c>
      <c r="AD30" s="59" t="s">
        <v>24</v>
      </c>
      <c r="AE30" s="68" t="s">
        <v>24</v>
      </c>
      <c r="AF30" s="59" t="s">
        <v>24</v>
      </c>
      <c r="AG30" s="59" t="s">
        <v>24</v>
      </c>
      <c r="AH30" s="59" t="s">
        <v>24</v>
      </c>
      <c r="AI30" s="59" t="s">
        <v>24</v>
      </c>
      <c r="AJ30" s="67" t="s">
        <v>24</v>
      </c>
      <c r="AK30" s="43" t="s">
        <v>24</v>
      </c>
      <c r="AL30" s="43" t="s">
        <v>24</v>
      </c>
      <c r="AM30" s="43" t="s">
        <v>24</v>
      </c>
      <c r="AN30" s="43" t="s">
        <v>24</v>
      </c>
    </row>
    <row r="31" spans="1:40" ht="15" customHeight="1">
      <c r="A31" s="61" t="s">
        <v>43</v>
      </c>
      <c r="B31" s="305" t="s">
        <v>44</v>
      </c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7"/>
    </row>
    <row r="32" spans="1:40" ht="15" customHeight="1">
      <c r="A32" s="59" t="s">
        <v>45</v>
      </c>
      <c r="B32" s="317" t="s">
        <v>46</v>
      </c>
      <c r="C32" s="319"/>
      <c r="D32" s="63" t="s">
        <v>47</v>
      </c>
      <c r="E32" s="59" t="s">
        <v>89</v>
      </c>
      <c r="F32" s="68" t="s">
        <v>24</v>
      </c>
      <c r="G32" s="68" t="s">
        <v>24</v>
      </c>
      <c r="H32" s="68" t="s">
        <v>24</v>
      </c>
      <c r="I32" s="68" t="s">
        <v>24</v>
      </c>
      <c r="J32" s="68" t="s">
        <v>24</v>
      </c>
      <c r="K32" s="68" t="s">
        <v>24</v>
      </c>
      <c r="L32" s="68" t="s">
        <v>24</v>
      </c>
      <c r="M32" s="68" t="s">
        <v>24</v>
      </c>
      <c r="N32" s="68" t="s">
        <v>24</v>
      </c>
      <c r="O32" s="68" t="s">
        <v>24</v>
      </c>
      <c r="P32" s="68" t="s">
        <v>24</v>
      </c>
      <c r="Q32" s="68" t="s">
        <v>24</v>
      </c>
      <c r="R32" s="68" t="s">
        <v>24</v>
      </c>
      <c r="S32" s="68" t="s">
        <v>24</v>
      </c>
      <c r="T32" s="68" t="s">
        <v>24</v>
      </c>
      <c r="U32" s="68" t="s">
        <v>24</v>
      </c>
      <c r="V32" s="68" t="s">
        <v>24</v>
      </c>
      <c r="W32" s="68" t="s">
        <v>24</v>
      </c>
      <c r="X32" s="68" t="s">
        <v>24</v>
      </c>
      <c r="Y32" s="68" t="s">
        <v>24</v>
      </c>
      <c r="Z32" s="68" t="s">
        <v>24</v>
      </c>
      <c r="AA32" s="68" t="s">
        <v>24</v>
      </c>
      <c r="AB32" s="68" t="s">
        <v>24</v>
      </c>
      <c r="AC32" s="68" t="s">
        <v>24</v>
      </c>
      <c r="AD32" s="68" t="s">
        <v>24</v>
      </c>
      <c r="AE32" s="68" t="s">
        <v>24</v>
      </c>
      <c r="AF32" s="68" t="s">
        <v>24</v>
      </c>
      <c r="AG32" s="68" t="s">
        <v>24</v>
      </c>
      <c r="AH32" s="68" t="s">
        <v>24</v>
      </c>
      <c r="AI32" s="68" t="s">
        <v>24</v>
      </c>
      <c r="AJ32" s="308" t="s">
        <v>146</v>
      </c>
      <c r="AK32" s="309"/>
      <c r="AL32" s="309"/>
      <c r="AM32" s="309"/>
      <c r="AN32" s="310"/>
    </row>
    <row r="33" spans="1:40" ht="72" customHeight="1">
      <c r="A33" s="46" t="s">
        <v>90</v>
      </c>
      <c r="B33" s="317" t="s">
        <v>48</v>
      </c>
      <c r="C33" s="319"/>
      <c r="D33" s="63" t="s">
        <v>138</v>
      </c>
      <c r="E33" s="59" t="s">
        <v>89</v>
      </c>
      <c r="F33" s="68" t="s">
        <v>24</v>
      </c>
      <c r="G33" s="68" t="s">
        <v>24</v>
      </c>
      <c r="H33" s="68" t="s">
        <v>24</v>
      </c>
      <c r="I33" s="68" t="s">
        <v>24</v>
      </c>
      <c r="J33" s="68" t="s">
        <v>24</v>
      </c>
      <c r="K33" s="68" t="s">
        <v>24</v>
      </c>
      <c r="L33" s="68" t="s">
        <v>24</v>
      </c>
      <c r="M33" s="68" t="s">
        <v>24</v>
      </c>
      <c r="N33" s="68" t="s">
        <v>24</v>
      </c>
      <c r="O33" s="68" t="s">
        <v>24</v>
      </c>
      <c r="P33" s="68" t="s">
        <v>24</v>
      </c>
      <c r="Q33" s="68" t="s">
        <v>24</v>
      </c>
      <c r="R33" s="68" t="s">
        <v>24</v>
      </c>
      <c r="S33" s="68" t="s">
        <v>24</v>
      </c>
      <c r="T33" s="68" t="s">
        <v>24</v>
      </c>
      <c r="U33" s="68" t="s">
        <v>24</v>
      </c>
      <c r="V33" s="68" t="s">
        <v>24</v>
      </c>
      <c r="W33" s="68" t="s">
        <v>24</v>
      </c>
      <c r="X33" s="68" t="s">
        <v>24</v>
      </c>
      <c r="Y33" s="68" t="s">
        <v>24</v>
      </c>
      <c r="Z33" s="68" t="s">
        <v>24</v>
      </c>
      <c r="AA33" s="68" t="s">
        <v>24</v>
      </c>
      <c r="AB33" s="68" t="s">
        <v>24</v>
      </c>
      <c r="AC33" s="68" t="s">
        <v>24</v>
      </c>
      <c r="AD33" s="68" t="s">
        <v>24</v>
      </c>
      <c r="AE33" s="68" t="s">
        <v>24</v>
      </c>
      <c r="AF33" s="68" t="s">
        <v>24</v>
      </c>
      <c r="AG33" s="68" t="s">
        <v>24</v>
      </c>
      <c r="AH33" s="68" t="s">
        <v>24</v>
      </c>
      <c r="AI33" s="68" t="s">
        <v>24</v>
      </c>
      <c r="AJ33" s="308" t="s">
        <v>146</v>
      </c>
      <c r="AK33" s="309"/>
      <c r="AL33" s="309"/>
      <c r="AM33" s="309"/>
      <c r="AN33" s="310"/>
    </row>
    <row r="34" spans="1:40" ht="60" customHeight="1">
      <c r="A34" s="46" t="s">
        <v>91</v>
      </c>
      <c r="B34" s="317" t="s">
        <v>49</v>
      </c>
      <c r="C34" s="319"/>
      <c r="D34" s="63" t="s">
        <v>139</v>
      </c>
      <c r="E34" s="59" t="s">
        <v>89</v>
      </c>
      <c r="F34" s="68" t="s">
        <v>24</v>
      </c>
      <c r="G34" s="68" t="s">
        <v>24</v>
      </c>
      <c r="H34" s="68" t="s">
        <v>24</v>
      </c>
      <c r="I34" s="68" t="s">
        <v>24</v>
      </c>
      <c r="J34" s="68" t="s">
        <v>24</v>
      </c>
      <c r="K34" s="68" t="s">
        <v>24</v>
      </c>
      <c r="L34" s="68" t="s">
        <v>24</v>
      </c>
      <c r="M34" s="68" t="s">
        <v>24</v>
      </c>
      <c r="N34" s="68" t="s">
        <v>24</v>
      </c>
      <c r="O34" s="68" t="s">
        <v>24</v>
      </c>
      <c r="P34" s="68" t="s">
        <v>24</v>
      </c>
      <c r="Q34" s="68" t="s">
        <v>24</v>
      </c>
      <c r="R34" s="68" t="s">
        <v>24</v>
      </c>
      <c r="S34" s="68" t="s">
        <v>24</v>
      </c>
      <c r="T34" s="68" t="s">
        <v>24</v>
      </c>
      <c r="U34" s="68" t="s">
        <v>24</v>
      </c>
      <c r="V34" s="68" t="s">
        <v>24</v>
      </c>
      <c r="W34" s="68" t="s">
        <v>24</v>
      </c>
      <c r="X34" s="68" t="s">
        <v>24</v>
      </c>
      <c r="Y34" s="68" t="s">
        <v>24</v>
      </c>
      <c r="Z34" s="68" t="s">
        <v>24</v>
      </c>
      <c r="AA34" s="68" t="s">
        <v>24</v>
      </c>
      <c r="AB34" s="68" t="s">
        <v>24</v>
      </c>
      <c r="AC34" s="68" t="s">
        <v>24</v>
      </c>
      <c r="AD34" s="68" t="s">
        <v>24</v>
      </c>
      <c r="AE34" s="68" t="s">
        <v>24</v>
      </c>
      <c r="AF34" s="68" t="s">
        <v>24</v>
      </c>
      <c r="AG34" s="68" t="s">
        <v>24</v>
      </c>
      <c r="AH34" s="68" t="s">
        <v>24</v>
      </c>
      <c r="AI34" s="68" t="s">
        <v>24</v>
      </c>
      <c r="AJ34" s="308" t="s">
        <v>146</v>
      </c>
      <c r="AK34" s="309"/>
      <c r="AL34" s="309"/>
      <c r="AM34" s="309"/>
      <c r="AN34" s="310"/>
    </row>
    <row r="35" spans="1:40" ht="15" customHeight="1">
      <c r="A35" s="326" t="s">
        <v>50</v>
      </c>
      <c r="B35" s="327"/>
      <c r="C35" s="328"/>
      <c r="D35" s="65"/>
      <c r="E35" s="59"/>
      <c r="F35" s="68" t="s">
        <v>24</v>
      </c>
      <c r="G35" s="68" t="s">
        <v>24</v>
      </c>
      <c r="H35" s="68" t="s">
        <v>24</v>
      </c>
      <c r="I35" s="68" t="s">
        <v>24</v>
      </c>
      <c r="J35" s="68" t="s">
        <v>24</v>
      </c>
      <c r="K35" s="68" t="s">
        <v>24</v>
      </c>
      <c r="L35" s="68" t="s">
        <v>24</v>
      </c>
      <c r="M35" s="68" t="s">
        <v>24</v>
      </c>
      <c r="N35" s="68" t="s">
        <v>24</v>
      </c>
      <c r="O35" s="68" t="s">
        <v>24</v>
      </c>
      <c r="P35" s="68" t="s">
        <v>24</v>
      </c>
      <c r="Q35" s="68" t="s">
        <v>24</v>
      </c>
      <c r="R35" s="68" t="s">
        <v>24</v>
      </c>
      <c r="S35" s="68" t="s">
        <v>24</v>
      </c>
      <c r="T35" s="68" t="s">
        <v>24</v>
      </c>
      <c r="U35" s="68" t="s">
        <v>24</v>
      </c>
      <c r="V35" s="68" t="s">
        <v>24</v>
      </c>
      <c r="W35" s="68" t="s">
        <v>24</v>
      </c>
      <c r="X35" s="68" t="s">
        <v>24</v>
      </c>
      <c r="Y35" s="68" t="s">
        <v>24</v>
      </c>
      <c r="Z35" s="68" t="s">
        <v>24</v>
      </c>
      <c r="AA35" s="68" t="s">
        <v>24</v>
      </c>
      <c r="AB35" s="68" t="s">
        <v>24</v>
      </c>
      <c r="AC35" s="68" t="s">
        <v>24</v>
      </c>
      <c r="AD35" s="68" t="s">
        <v>24</v>
      </c>
      <c r="AE35" s="68" t="s">
        <v>24</v>
      </c>
      <c r="AF35" s="68" t="s">
        <v>24</v>
      </c>
      <c r="AG35" s="68" t="s">
        <v>24</v>
      </c>
      <c r="AH35" s="68" t="s">
        <v>24</v>
      </c>
      <c r="AI35" s="68" t="s">
        <v>24</v>
      </c>
      <c r="AJ35" s="67" t="s">
        <v>24</v>
      </c>
      <c r="AK35" s="43" t="s">
        <v>24</v>
      </c>
      <c r="AL35" s="43" t="s">
        <v>24</v>
      </c>
      <c r="AM35" s="43" t="s">
        <v>24</v>
      </c>
      <c r="AN35" s="43" t="s">
        <v>24</v>
      </c>
    </row>
    <row r="36" spans="1:40" ht="15">
      <c r="A36" s="304" t="s">
        <v>51</v>
      </c>
      <c r="B36" s="304"/>
      <c r="C36" s="305" t="s">
        <v>52</v>
      </c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6"/>
      <c r="AF36" s="306"/>
      <c r="AG36" s="306"/>
      <c r="AH36" s="306"/>
      <c r="AI36" s="306"/>
      <c r="AJ36" s="306"/>
      <c r="AK36" s="306"/>
      <c r="AL36" s="306"/>
      <c r="AM36" s="306"/>
      <c r="AN36" s="307"/>
    </row>
    <row r="37" spans="1:40" ht="48">
      <c r="A37" s="311" t="s">
        <v>92</v>
      </c>
      <c r="B37" s="311"/>
      <c r="C37" s="63" t="s">
        <v>53</v>
      </c>
      <c r="D37" s="63" t="s">
        <v>141</v>
      </c>
      <c r="E37" s="59" t="s">
        <v>140</v>
      </c>
      <c r="F37" s="68" t="s">
        <v>24</v>
      </c>
      <c r="G37" s="68" t="s">
        <v>24</v>
      </c>
      <c r="H37" s="68" t="s">
        <v>24</v>
      </c>
      <c r="I37" s="68" t="s">
        <v>24</v>
      </c>
      <c r="J37" s="68" t="s">
        <v>24</v>
      </c>
      <c r="K37" s="68" t="s">
        <v>24</v>
      </c>
      <c r="L37" s="68" t="s">
        <v>24</v>
      </c>
      <c r="M37" s="68" t="s">
        <v>24</v>
      </c>
      <c r="N37" s="68" t="s">
        <v>24</v>
      </c>
      <c r="O37" s="68" t="s">
        <v>24</v>
      </c>
      <c r="P37" s="68" t="s">
        <v>24</v>
      </c>
      <c r="Q37" s="68" t="s">
        <v>24</v>
      </c>
      <c r="R37" s="68" t="s">
        <v>24</v>
      </c>
      <c r="S37" s="68" t="s">
        <v>24</v>
      </c>
      <c r="T37" s="68" t="s">
        <v>24</v>
      </c>
      <c r="U37" s="68" t="s">
        <v>24</v>
      </c>
      <c r="V37" s="68" t="s">
        <v>24</v>
      </c>
      <c r="W37" s="68" t="s">
        <v>24</v>
      </c>
      <c r="X37" s="68" t="s">
        <v>24</v>
      </c>
      <c r="Y37" s="68" t="s">
        <v>24</v>
      </c>
      <c r="Z37" s="68" t="s">
        <v>24</v>
      </c>
      <c r="AA37" s="68" t="s">
        <v>24</v>
      </c>
      <c r="AB37" s="68" t="s">
        <v>24</v>
      </c>
      <c r="AC37" s="68" t="s">
        <v>24</v>
      </c>
      <c r="AD37" s="68" t="s">
        <v>24</v>
      </c>
      <c r="AE37" s="68" t="s">
        <v>24</v>
      </c>
      <c r="AF37" s="68" t="s">
        <v>24</v>
      </c>
      <c r="AG37" s="68" t="s">
        <v>24</v>
      </c>
      <c r="AH37" s="68" t="s">
        <v>24</v>
      </c>
      <c r="AI37" s="68" t="s">
        <v>24</v>
      </c>
      <c r="AJ37" s="308" t="s">
        <v>146</v>
      </c>
      <c r="AK37" s="309"/>
      <c r="AL37" s="309"/>
      <c r="AM37" s="309"/>
      <c r="AN37" s="310"/>
    </row>
    <row r="38" spans="1:40" ht="72">
      <c r="A38" s="292" t="s">
        <v>54</v>
      </c>
      <c r="B38" s="292"/>
      <c r="C38" s="63" t="s">
        <v>55</v>
      </c>
      <c r="D38" s="63" t="s">
        <v>56</v>
      </c>
      <c r="E38" s="59" t="s">
        <v>89</v>
      </c>
      <c r="F38" s="68" t="s">
        <v>24</v>
      </c>
      <c r="G38" s="68" t="s">
        <v>24</v>
      </c>
      <c r="H38" s="68" t="s">
        <v>24</v>
      </c>
      <c r="I38" s="68" t="s">
        <v>24</v>
      </c>
      <c r="J38" s="68" t="s">
        <v>24</v>
      </c>
      <c r="K38" s="68" t="s">
        <v>24</v>
      </c>
      <c r="L38" s="68" t="s">
        <v>24</v>
      </c>
      <c r="M38" s="68" t="s">
        <v>24</v>
      </c>
      <c r="N38" s="68" t="s">
        <v>24</v>
      </c>
      <c r="O38" s="68" t="s">
        <v>24</v>
      </c>
      <c r="P38" s="68" t="s">
        <v>24</v>
      </c>
      <c r="Q38" s="68" t="s">
        <v>24</v>
      </c>
      <c r="R38" s="68" t="s">
        <v>24</v>
      </c>
      <c r="S38" s="68" t="s">
        <v>24</v>
      </c>
      <c r="T38" s="68" t="s">
        <v>24</v>
      </c>
      <c r="U38" s="68" t="s">
        <v>24</v>
      </c>
      <c r="V38" s="68" t="s">
        <v>24</v>
      </c>
      <c r="W38" s="68" t="s">
        <v>24</v>
      </c>
      <c r="X38" s="68" t="s">
        <v>24</v>
      </c>
      <c r="Y38" s="68" t="s">
        <v>24</v>
      </c>
      <c r="Z38" s="68" t="s">
        <v>24</v>
      </c>
      <c r="AA38" s="68" t="s">
        <v>24</v>
      </c>
      <c r="AB38" s="68" t="s">
        <v>24</v>
      </c>
      <c r="AC38" s="68" t="s">
        <v>24</v>
      </c>
      <c r="AD38" s="68" t="s">
        <v>24</v>
      </c>
      <c r="AE38" s="68" t="s">
        <v>24</v>
      </c>
      <c r="AF38" s="68" t="s">
        <v>24</v>
      </c>
      <c r="AG38" s="68" t="s">
        <v>24</v>
      </c>
      <c r="AH38" s="68" t="s">
        <v>24</v>
      </c>
      <c r="AI38" s="68" t="s">
        <v>24</v>
      </c>
      <c r="AJ38" s="308" t="s">
        <v>106</v>
      </c>
      <c r="AK38" s="309"/>
      <c r="AL38" s="309"/>
      <c r="AM38" s="309"/>
      <c r="AN38" s="310"/>
    </row>
    <row r="39" spans="1:40" ht="48">
      <c r="A39" s="292" t="s">
        <v>57</v>
      </c>
      <c r="B39" s="292"/>
      <c r="C39" s="63" t="s">
        <v>58</v>
      </c>
      <c r="D39" s="63" t="s">
        <v>142</v>
      </c>
      <c r="E39" s="59" t="s">
        <v>89</v>
      </c>
      <c r="F39" s="68" t="s">
        <v>24</v>
      </c>
      <c r="G39" s="68" t="s">
        <v>24</v>
      </c>
      <c r="H39" s="68" t="s">
        <v>24</v>
      </c>
      <c r="I39" s="68" t="s">
        <v>24</v>
      </c>
      <c r="J39" s="68" t="s">
        <v>24</v>
      </c>
      <c r="K39" s="68" t="s">
        <v>24</v>
      </c>
      <c r="L39" s="68" t="s">
        <v>24</v>
      </c>
      <c r="M39" s="68" t="s">
        <v>24</v>
      </c>
      <c r="N39" s="68" t="s">
        <v>24</v>
      </c>
      <c r="O39" s="68" t="s">
        <v>24</v>
      </c>
      <c r="P39" s="68" t="s">
        <v>24</v>
      </c>
      <c r="Q39" s="68" t="s">
        <v>24</v>
      </c>
      <c r="R39" s="68" t="s">
        <v>24</v>
      </c>
      <c r="S39" s="68" t="s">
        <v>24</v>
      </c>
      <c r="T39" s="68" t="s">
        <v>24</v>
      </c>
      <c r="U39" s="68" t="s">
        <v>24</v>
      </c>
      <c r="V39" s="68" t="s">
        <v>24</v>
      </c>
      <c r="W39" s="68" t="s">
        <v>24</v>
      </c>
      <c r="X39" s="68" t="s">
        <v>24</v>
      </c>
      <c r="Y39" s="68" t="s">
        <v>24</v>
      </c>
      <c r="Z39" s="68" t="s">
        <v>24</v>
      </c>
      <c r="AA39" s="68" t="s">
        <v>24</v>
      </c>
      <c r="AB39" s="68" t="s">
        <v>24</v>
      </c>
      <c r="AC39" s="68" t="s">
        <v>24</v>
      </c>
      <c r="AD39" s="68" t="s">
        <v>24</v>
      </c>
      <c r="AE39" s="68" t="s">
        <v>24</v>
      </c>
      <c r="AF39" s="68" t="s">
        <v>24</v>
      </c>
      <c r="AG39" s="68" t="s">
        <v>24</v>
      </c>
      <c r="AH39" s="68" t="s">
        <v>24</v>
      </c>
      <c r="AI39" s="68" t="s">
        <v>24</v>
      </c>
      <c r="AJ39" s="308" t="s">
        <v>146</v>
      </c>
      <c r="AK39" s="309"/>
      <c r="AL39" s="309"/>
      <c r="AM39" s="309"/>
      <c r="AN39" s="310"/>
    </row>
    <row r="40" spans="1:40" ht="36">
      <c r="A40" s="292" t="s">
        <v>59</v>
      </c>
      <c r="B40" s="292"/>
      <c r="C40" s="63" t="s">
        <v>60</v>
      </c>
      <c r="D40" s="63" t="s">
        <v>142</v>
      </c>
      <c r="E40" s="59" t="s">
        <v>89</v>
      </c>
      <c r="F40" s="68" t="s">
        <v>24</v>
      </c>
      <c r="G40" s="68" t="s">
        <v>24</v>
      </c>
      <c r="H40" s="68" t="s">
        <v>24</v>
      </c>
      <c r="I40" s="68" t="s">
        <v>24</v>
      </c>
      <c r="J40" s="68" t="s">
        <v>24</v>
      </c>
      <c r="K40" s="68" t="s">
        <v>24</v>
      </c>
      <c r="L40" s="68" t="s">
        <v>24</v>
      </c>
      <c r="M40" s="68" t="s">
        <v>24</v>
      </c>
      <c r="N40" s="68" t="s">
        <v>24</v>
      </c>
      <c r="O40" s="68" t="s">
        <v>24</v>
      </c>
      <c r="P40" s="68" t="s">
        <v>24</v>
      </c>
      <c r="Q40" s="68" t="s">
        <v>24</v>
      </c>
      <c r="R40" s="68" t="s">
        <v>24</v>
      </c>
      <c r="S40" s="68" t="s">
        <v>24</v>
      </c>
      <c r="T40" s="68" t="s">
        <v>24</v>
      </c>
      <c r="U40" s="68" t="s">
        <v>24</v>
      </c>
      <c r="V40" s="68" t="s">
        <v>24</v>
      </c>
      <c r="W40" s="68" t="s">
        <v>24</v>
      </c>
      <c r="X40" s="68" t="s">
        <v>24</v>
      </c>
      <c r="Y40" s="68" t="s">
        <v>24</v>
      </c>
      <c r="Z40" s="68" t="s">
        <v>24</v>
      </c>
      <c r="AA40" s="68" t="s">
        <v>24</v>
      </c>
      <c r="AB40" s="68" t="s">
        <v>24</v>
      </c>
      <c r="AC40" s="68" t="s">
        <v>24</v>
      </c>
      <c r="AD40" s="68" t="s">
        <v>24</v>
      </c>
      <c r="AE40" s="68" t="s">
        <v>24</v>
      </c>
      <c r="AF40" s="68" t="s">
        <v>24</v>
      </c>
      <c r="AG40" s="68" t="s">
        <v>24</v>
      </c>
      <c r="AH40" s="68" t="s">
        <v>24</v>
      </c>
      <c r="AI40" s="68" t="s">
        <v>24</v>
      </c>
      <c r="AJ40" s="308" t="s">
        <v>146</v>
      </c>
      <c r="AK40" s="309"/>
      <c r="AL40" s="309"/>
      <c r="AM40" s="309"/>
      <c r="AN40" s="310"/>
    </row>
    <row r="41" spans="1:40" ht="15" customHeight="1">
      <c r="A41" s="320" t="s">
        <v>61</v>
      </c>
      <c r="B41" s="321"/>
      <c r="C41" s="322"/>
      <c r="D41" s="60"/>
      <c r="E41" s="59"/>
      <c r="F41" s="68" t="s">
        <v>24</v>
      </c>
      <c r="G41" s="68" t="s">
        <v>24</v>
      </c>
      <c r="H41" s="68" t="s">
        <v>24</v>
      </c>
      <c r="I41" s="68" t="s">
        <v>24</v>
      </c>
      <c r="J41" s="68" t="s">
        <v>24</v>
      </c>
      <c r="K41" s="68" t="s">
        <v>24</v>
      </c>
      <c r="L41" s="68" t="s">
        <v>24</v>
      </c>
      <c r="M41" s="68" t="s">
        <v>24</v>
      </c>
      <c r="N41" s="68" t="s">
        <v>24</v>
      </c>
      <c r="O41" s="68" t="s">
        <v>24</v>
      </c>
      <c r="P41" s="68" t="s">
        <v>24</v>
      </c>
      <c r="Q41" s="68" t="s">
        <v>24</v>
      </c>
      <c r="R41" s="68" t="s">
        <v>24</v>
      </c>
      <c r="S41" s="68" t="s">
        <v>24</v>
      </c>
      <c r="T41" s="68" t="s">
        <v>24</v>
      </c>
      <c r="U41" s="68" t="s">
        <v>24</v>
      </c>
      <c r="V41" s="68" t="s">
        <v>24</v>
      </c>
      <c r="W41" s="68" t="s">
        <v>24</v>
      </c>
      <c r="X41" s="68" t="s">
        <v>24</v>
      </c>
      <c r="Y41" s="68" t="s">
        <v>24</v>
      </c>
      <c r="Z41" s="68" t="s">
        <v>24</v>
      </c>
      <c r="AA41" s="68" t="s">
        <v>24</v>
      </c>
      <c r="AB41" s="68" t="s">
        <v>24</v>
      </c>
      <c r="AC41" s="68" t="s">
        <v>24</v>
      </c>
      <c r="AD41" s="68" t="s">
        <v>24</v>
      </c>
      <c r="AE41" s="68" t="s">
        <v>24</v>
      </c>
      <c r="AF41" s="68" t="s">
        <v>24</v>
      </c>
      <c r="AG41" s="68" t="s">
        <v>24</v>
      </c>
      <c r="AH41" s="68" t="s">
        <v>24</v>
      </c>
      <c r="AI41" s="68" t="s">
        <v>24</v>
      </c>
      <c r="AJ41" s="67" t="s">
        <v>24</v>
      </c>
      <c r="AK41" s="43" t="s">
        <v>24</v>
      </c>
      <c r="AL41" s="43" t="s">
        <v>24</v>
      </c>
      <c r="AM41" s="43" t="s">
        <v>24</v>
      </c>
      <c r="AN41" s="43" t="s">
        <v>24</v>
      </c>
    </row>
    <row r="42" spans="1:40" ht="15">
      <c r="A42" s="304" t="s">
        <v>62</v>
      </c>
      <c r="B42" s="304"/>
      <c r="C42" s="305" t="s">
        <v>63</v>
      </c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6"/>
      <c r="AB42" s="306"/>
      <c r="AC42" s="306"/>
      <c r="AD42" s="306"/>
      <c r="AE42" s="306"/>
      <c r="AF42" s="306"/>
      <c r="AG42" s="306"/>
      <c r="AH42" s="306"/>
      <c r="AI42" s="306"/>
      <c r="AJ42" s="306"/>
      <c r="AK42" s="306"/>
      <c r="AL42" s="306"/>
      <c r="AM42" s="306"/>
      <c r="AN42" s="307"/>
    </row>
    <row r="43" spans="1:40" ht="72">
      <c r="A43" s="289" t="s">
        <v>64</v>
      </c>
      <c r="B43" s="289"/>
      <c r="C43" s="63" t="s">
        <v>65</v>
      </c>
      <c r="D43" s="63" t="s">
        <v>66</v>
      </c>
      <c r="E43" s="59" t="s">
        <v>89</v>
      </c>
      <c r="F43" s="68" t="s">
        <v>24</v>
      </c>
      <c r="G43" s="68" t="s">
        <v>24</v>
      </c>
      <c r="H43" s="68" t="s">
        <v>24</v>
      </c>
      <c r="I43" s="68" t="s">
        <v>24</v>
      </c>
      <c r="J43" s="68" t="s">
        <v>24</v>
      </c>
      <c r="K43" s="68" t="s">
        <v>24</v>
      </c>
      <c r="L43" s="68" t="s">
        <v>24</v>
      </c>
      <c r="M43" s="68" t="s">
        <v>24</v>
      </c>
      <c r="N43" s="68" t="s">
        <v>24</v>
      </c>
      <c r="O43" s="68" t="s">
        <v>24</v>
      </c>
      <c r="P43" s="68" t="s">
        <v>24</v>
      </c>
      <c r="Q43" s="68" t="s">
        <v>24</v>
      </c>
      <c r="R43" s="68" t="s">
        <v>24</v>
      </c>
      <c r="S43" s="68" t="s">
        <v>24</v>
      </c>
      <c r="T43" s="68" t="s">
        <v>24</v>
      </c>
      <c r="U43" s="68" t="s">
        <v>24</v>
      </c>
      <c r="V43" s="68" t="s">
        <v>24</v>
      </c>
      <c r="W43" s="68" t="s">
        <v>24</v>
      </c>
      <c r="X43" s="68" t="s">
        <v>24</v>
      </c>
      <c r="Y43" s="68" t="s">
        <v>24</v>
      </c>
      <c r="Z43" s="68" t="s">
        <v>24</v>
      </c>
      <c r="AA43" s="68" t="s">
        <v>24</v>
      </c>
      <c r="AB43" s="68" t="s">
        <v>24</v>
      </c>
      <c r="AC43" s="68" t="s">
        <v>24</v>
      </c>
      <c r="AD43" s="68" t="s">
        <v>24</v>
      </c>
      <c r="AE43" s="68" t="s">
        <v>24</v>
      </c>
      <c r="AF43" s="68" t="s">
        <v>24</v>
      </c>
      <c r="AG43" s="68" t="s">
        <v>24</v>
      </c>
      <c r="AH43" s="68" t="s">
        <v>24</v>
      </c>
      <c r="AI43" s="68" t="s">
        <v>24</v>
      </c>
      <c r="AJ43" s="308" t="s">
        <v>146</v>
      </c>
      <c r="AK43" s="309"/>
      <c r="AL43" s="309"/>
      <c r="AM43" s="309"/>
      <c r="AN43" s="310"/>
    </row>
    <row r="44" spans="1:40" ht="60">
      <c r="A44" s="289" t="s">
        <v>67</v>
      </c>
      <c r="B44" s="289"/>
      <c r="C44" s="63" t="s">
        <v>68</v>
      </c>
      <c r="D44" s="63" t="s">
        <v>143</v>
      </c>
      <c r="E44" s="59" t="s">
        <v>89</v>
      </c>
      <c r="F44" s="68" t="s">
        <v>24</v>
      </c>
      <c r="G44" s="68" t="s">
        <v>24</v>
      </c>
      <c r="H44" s="68" t="s">
        <v>24</v>
      </c>
      <c r="I44" s="68" t="s">
        <v>24</v>
      </c>
      <c r="J44" s="68" t="s">
        <v>24</v>
      </c>
      <c r="K44" s="68" t="s">
        <v>24</v>
      </c>
      <c r="L44" s="68" t="s">
        <v>24</v>
      </c>
      <c r="M44" s="68" t="s">
        <v>24</v>
      </c>
      <c r="N44" s="68" t="s">
        <v>24</v>
      </c>
      <c r="O44" s="68" t="s">
        <v>24</v>
      </c>
      <c r="P44" s="68" t="s">
        <v>24</v>
      </c>
      <c r="Q44" s="68" t="s">
        <v>24</v>
      </c>
      <c r="R44" s="68" t="s">
        <v>24</v>
      </c>
      <c r="S44" s="68" t="s">
        <v>24</v>
      </c>
      <c r="T44" s="68" t="s">
        <v>24</v>
      </c>
      <c r="U44" s="68" t="s">
        <v>24</v>
      </c>
      <c r="V44" s="68" t="s">
        <v>24</v>
      </c>
      <c r="W44" s="68" t="s">
        <v>24</v>
      </c>
      <c r="X44" s="68" t="s">
        <v>24</v>
      </c>
      <c r="Y44" s="68" t="s">
        <v>24</v>
      </c>
      <c r="Z44" s="68" t="s">
        <v>24</v>
      </c>
      <c r="AA44" s="68" t="s">
        <v>24</v>
      </c>
      <c r="AB44" s="68" t="s">
        <v>24</v>
      </c>
      <c r="AC44" s="68" t="s">
        <v>24</v>
      </c>
      <c r="AD44" s="68" t="s">
        <v>24</v>
      </c>
      <c r="AE44" s="68" t="s">
        <v>24</v>
      </c>
      <c r="AF44" s="68" t="s">
        <v>24</v>
      </c>
      <c r="AG44" s="68" t="s">
        <v>24</v>
      </c>
      <c r="AH44" s="68" t="s">
        <v>24</v>
      </c>
      <c r="AI44" s="68" t="s">
        <v>24</v>
      </c>
      <c r="AJ44" s="308" t="s">
        <v>146</v>
      </c>
      <c r="AK44" s="309"/>
      <c r="AL44" s="309"/>
      <c r="AM44" s="309"/>
      <c r="AN44" s="310"/>
    </row>
    <row r="45" spans="1:40" ht="60">
      <c r="A45" s="289" t="s">
        <v>69</v>
      </c>
      <c r="B45" s="289"/>
      <c r="C45" s="63" t="s">
        <v>70</v>
      </c>
      <c r="D45" s="63" t="s">
        <v>144</v>
      </c>
      <c r="E45" s="59" t="s">
        <v>150</v>
      </c>
      <c r="F45" s="68" t="s">
        <v>24</v>
      </c>
      <c r="G45" s="68" t="s">
        <v>24</v>
      </c>
      <c r="H45" s="68" t="s">
        <v>24</v>
      </c>
      <c r="I45" s="68" t="s">
        <v>24</v>
      </c>
      <c r="J45" s="68" t="s">
        <v>24</v>
      </c>
      <c r="K45" s="68" t="s">
        <v>24</v>
      </c>
      <c r="L45" s="68" t="s">
        <v>24</v>
      </c>
      <c r="M45" s="68" t="s">
        <v>24</v>
      </c>
      <c r="N45" s="68" t="s">
        <v>24</v>
      </c>
      <c r="O45" s="68" t="s">
        <v>24</v>
      </c>
      <c r="P45" s="68" t="s">
        <v>24</v>
      </c>
      <c r="Q45" s="68" t="s">
        <v>24</v>
      </c>
      <c r="R45" s="68" t="s">
        <v>24</v>
      </c>
      <c r="S45" s="68" t="s">
        <v>24</v>
      </c>
      <c r="T45" s="68" t="s">
        <v>24</v>
      </c>
      <c r="U45" s="68" t="s">
        <v>24</v>
      </c>
      <c r="V45" s="68" t="s">
        <v>24</v>
      </c>
      <c r="W45" s="68" t="s">
        <v>24</v>
      </c>
      <c r="X45" s="68" t="s">
        <v>24</v>
      </c>
      <c r="Y45" s="68" t="s">
        <v>24</v>
      </c>
      <c r="Z45" s="68" t="s">
        <v>24</v>
      </c>
      <c r="AA45" s="68" t="s">
        <v>24</v>
      </c>
      <c r="AB45" s="68" t="s">
        <v>24</v>
      </c>
      <c r="AC45" s="68" t="s">
        <v>24</v>
      </c>
      <c r="AD45" s="68" t="s">
        <v>24</v>
      </c>
      <c r="AE45" s="68" t="s">
        <v>24</v>
      </c>
      <c r="AF45" s="68" t="s">
        <v>24</v>
      </c>
      <c r="AG45" s="68" t="s">
        <v>24</v>
      </c>
      <c r="AH45" s="68" t="s">
        <v>24</v>
      </c>
      <c r="AI45" s="68" t="s">
        <v>24</v>
      </c>
      <c r="AJ45" s="308" t="s">
        <v>146</v>
      </c>
      <c r="AK45" s="309"/>
      <c r="AL45" s="309"/>
      <c r="AM45" s="309"/>
      <c r="AN45" s="310"/>
    </row>
    <row r="46" spans="1:40" ht="15" customHeight="1">
      <c r="A46" s="329" t="s">
        <v>71</v>
      </c>
      <c r="B46" s="330"/>
      <c r="C46" s="331"/>
      <c r="D46" s="60"/>
      <c r="E46" s="59"/>
      <c r="F46" s="68" t="s">
        <v>24</v>
      </c>
      <c r="G46" s="68" t="s">
        <v>24</v>
      </c>
      <c r="H46" s="68" t="s">
        <v>24</v>
      </c>
      <c r="I46" s="68" t="s">
        <v>24</v>
      </c>
      <c r="J46" s="68" t="s">
        <v>24</v>
      </c>
      <c r="K46" s="68" t="s">
        <v>24</v>
      </c>
      <c r="L46" s="68" t="s">
        <v>24</v>
      </c>
      <c r="M46" s="68" t="s">
        <v>24</v>
      </c>
      <c r="N46" s="68" t="s">
        <v>24</v>
      </c>
      <c r="O46" s="68" t="s">
        <v>24</v>
      </c>
      <c r="P46" s="68" t="s">
        <v>24</v>
      </c>
      <c r="Q46" s="68" t="s">
        <v>24</v>
      </c>
      <c r="R46" s="68" t="s">
        <v>24</v>
      </c>
      <c r="S46" s="68" t="s">
        <v>24</v>
      </c>
      <c r="T46" s="68" t="s">
        <v>24</v>
      </c>
      <c r="U46" s="68" t="s">
        <v>24</v>
      </c>
      <c r="V46" s="68" t="s">
        <v>24</v>
      </c>
      <c r="W46" s="68" t="s">
        <v>24</v>
      </c>
      <c r="X46" s="68" t="s">
        <v>24</v>
      </c>
      <c r="Y46" s="68" t="s">
        <v>24</v>
      </c>
      <c r="Z46" s="68" t="s">
        <v>24</v>
      </c>
      <c r="AA46" s="68" t="s">
        <v>24</v>
      </c>
      <c r="AB46" s="68" t="s">
        <v>24</v>
      </c>
      <c r="AC46" s="68" t="s">
        <v>24</v>
      </c>
      <c r="AD46" s="68" t="s">
        <v>24</v>
      </c>
      <c r="AE46" s="68" t="s">
        <v>24</v>
      </c>
      <c r="AF46" s="68" t="s">
        <v>24</v>
      </c>
      <c r="AG46" s="68" t="s">
        <v>24</v>
      </c>
      <c r="AH46" s="68" t="s">
        <v>24</v>
      </c>
      <c r="AI46" s="68" t="s">
        <v>24</v>
      </c>
      <c r="AJ46" s="67" t="s">
        <v>24</v>
      </c>
      <c r="AK46" s="43" t="s">
        <v>24</v>
      </c>
      <c r="AL46" s="43" t="s">
        <v>24</v>
      </c>
      <c r="AM46" s="43" t="s">
        <v>24</v>
      </c>
      <c r="AN46" s="43" t="s">
        <v>24</v>
      </c>
    </row>
    <row r="47" spans="1:40" ht="15">
      <c r="A47" s="293" t="s">
        <v>72</v>
      </c>
      <c r="B47" s="293"/>
      <c r="C47" s="305" t="s">
        <v>73</v>
      </c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06"/>
      <c r="W47" s="306"/>
      <c r="X47" s="306"/>
      <c r="Y47" s="306"/>
      <c r="Z47" s="306"/>
      <c r="AA47" s="306"/>
      <c r="AB47" s="306"/>
      <c r="AC47" s="306"/>
      <c r="AD47" s="306"/>
      <c r="AE47" s="306"/>
      <c r="AF47" s="306"/>
      <c r="AG47" s="306"/>
      <c r="AH47" s="306"/>
      <c r="AI47" s="306"/>
      <c r="AJ47" s="306"/>
      <c r="AK47" s="306"/>
      <c r="AL47" s="306"/>
      <c r="AM47" s="306"/>
      <c r="AN47" s="307"/>
    </row>
    <row r="48" spans="1:40" ht="24">
      <c r="A48" s="311" t="s">
        <v>88</v>
      </c>
      <c r="B48" s="311"/>
      <c r="C48" s="59" t="s">
        <v>156</v>
      </c>
      <c r="D48" s="300" t="s">
        <v>142</v>
      </c>
      <c r="E48" s="59" t="s">
        <v>89</v>
      </c>
      <c r="F48" s="47">
        <v>10629</v>
      </c>
      <c r="G48" s="47">
        <v>10629</v>
      </c>
      <c r="H48" s="47">
        <v>0</v>
      </c>
      <c r="I48" s="47">
        <v>0</v>
      </c>
      <c r="J48" s="47">
        <v>0</v>
      </c>
      <c r="K48" s="26">
        <f>L48+M48+N48+O48</f>
        <v>9297</v>
      </c>
      <c r="L48" s="26">
        <f>9349-52</f>
        <v>9297</v>
      </c>
      <c r="M48" s="47">
        <v>0</v>
      </c>
      <c r="N48" s="47">
        <v>0</v>
      </c>
      <c r="O48" s="47">
        <v>0</v>
      </c>
      <c r="P48" s="47">
        <f>Q48+R48+S48+T48</f>
        <v>9115</v>
      </c>
      <c r="Q48" s="47">
        <v>9115</v>
      </c>
      <c r="R48" s="47">
        <v>0</v>
      </c>
      <c r="S48" s="47">
        <v>0</v>
      </c>
      <c r="T48" s="47">
        <v>0</v>
      </c>
      <c r="U48" s="47">
        <f>V48+W48+X48+Y48</f>
        <v>9255</v>
      </c>
      <c r="V48" s="47">
        <v>9255</v>
      </c>
      <c r="W48" s="47">
        <v>0</v>
      </c>
      <c r="X48" s="47">
        <v>0</v>
      </c>
      <c r="Y48" s="47">
        <v>0</v>
      </c>
      <c r="Z48" s="47">
        <f>AA48+AB48+AC48+AD48</f>
        <v>8548</v>
      </c>
      <c r="AA48" s="47">
        <v>8548</v>
      </c>
      <c r="AB48" s="47">
        <v>0</v>
      </c>
      <c r="AC48" s="47">
        <v>0</v>
      </c>
      <c r="AD48" s="47">
        <v>0</v>
      </c>
      <c r="AE48" s="47">
        <f>AF48+AG48+AH48+AI48</f>
        <v>8548</v>
      </c>
      <c r="AF48" s="48">
        <v>8548</v>
      </c>
      <c r="AG48" s="48">
        <v>0</v>
      </c>
      <c r="AH48" s="48">
        <v>0</v>
      </c>
      <c r="AI48" s="48">
        <v>0</v>
      </c>
      <c r="AJ48" s="28">
        <f>AK48+AL48+AM48+AN48</f>
        <v>55392</v>
      </c>
      <c r="AK48" s="75">
        <f t="shared" ref="AK48:AN57" si="4">G48+L48+Q48+V48+AA48+AF48</f>
        <v>55392</v>
      </c>
      <c r="AL48" s="49">
        <f t="shared" si="4"/>
        <v>0</v>
      </c>
      <c r="AM48" s="49">
        <f t="shared" si="4"/>
        <v>0</v>
      </c>
      <c r="AN48" s="49">
        <f t="shared" si="4"/>
        <v>0</v>
      </c>
    </row>
    <row r="49" spans="1:42" s="54" customFormat="1" ht="96.75" customHeight="1">
      <c r="A49" s="62"/>
      <c r="B49" s="62"/>
      <c r="C49" s="59"/>
      <c r="D49" s="301"/>
      <c r="E49" s="59" t="s">
        <v>147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7">
        <f>L49+M49+N49+O49</f>
        <v>613</v>
      </c>
      <c r="L49" s="47">
        <v>613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47">
        <v>0</v>
      </c>
      <c r="Z49" s="47">
        <v>0</v>
      </c>
      <c r="AA49" s="47">
        <v>0</v>
      </c>
      <c r="AB49" s="47">
        <v>0</v>
      </c>
      <c r="AC49" s="47">
        <v>0</v>
      </c>
      <c r="AD49" s="47">
        <v>0</v>
      </c>
      <c r="AE49" s="47">
        <v>0</v>
      </c>
      <c r="AF49" s="48">
        <v>0</v>
      </c>
      <c r="AG49" s="48">
        <v>0</v>
      </c>
      <c r="AH49" s="48">
        <v>0</v>
      </c>
      <c r="AI49" s="48">
        <v>0</v>
      </c>
      <c r="AJ49" s="69">
        <f>AK49+AL49+AM49+AN49</f>
        <v>613</v>
      </c>
      <c r="AK49" s="49">
        <f t="shared" si="4"/>
        <v>613</v>
      </c>
      <c r="AL49" s="49">
        <v>0</v>
      </c>
      <c r="AM49" s="49">
        <v>0</v>
      </c>
      <c r="AN49" s="49">
        <v>0</v>
      </c>
      <c r="AO49" s="39"/>
      <c r="AP49" s="39"/>
    </row>
    <row r="50" spans="1:42" ht="15.75" customHeight="1">
      <c r="A50" s="320" t="s">
        <v>75</v>
      </c>
      <c r="B50" s="321"/>
      <c r="C50" s="322"/>
      <c r="D50" s="60"/>
      <c r="E50" s="59"/>
      <c r="F50" s="50">
        <f>F48</f>
        <v>10629</v>
      </c>
      <c r="G50" s="50">
        <f t="shared" ref="G50:AI50" si="5">G48</f>
        <v>10629</v>
      </c>
      <c r="H50" s="50">
        <f t="shared" si="5"/>
        <v>0</v>
      </c>
      <c r="I50" s="50">
        <f t="shared" si="5"/>
        <v>0</v>
      </c>
      <c r="J50" s="50">
        <f t="shared" si="5"/>
        <v>0</v>
      </c>
      <c r="K50" s="22">
        <f>K48</f>
        <v>9297</v>
      </c>
      <c r="L50" s="22">
        <f>L48</f>
        <v>9297</v>
      </c>
      <c r="M50" s="50">
        <f t="shared" si="5"/>
        <v>0</v>
      </c>
      <c r="N50" s="50">
        <f t="shared" si="5"/>
        <v>0</v>
      </c>
      <c r="O50" s="50">
        <f t="shared" si="5"/>
        <v>0</v>
      </c>
      <c r="P50" s="50">
        <f t="shared" si="5"/>
        <v>9115</v>
      </c>
      <c r="Q50" s="50">
        <f t="shared" si="5"/>
        <v>9115</v>
      </c>
      <c r="R50" s="50">
        <f t="shared" si="5"/>
        <v>0</v>
      </c>
      <c r="S50" s="50">
        <f t="shared" si="5"/>
        <v>0</v>
      </c>
      <c r="T50" s="50">
        <f t="shared" si="5"/>
        <v>0</v>
      </c>
      <c r="U50" s="50">
        <f t="shared" si="5"/>
        <v>9255</v>
      </c>
      <c r="V50" s="50">
        <f t="shared" si="5"/>
        <v>9255</v>
      </c>
      <c r="W50" s="50">
        <f t="shared" si="5"/>
        <v>0</v>
      </c>
      <c r="X50" s="50">
        <f t="shared" si="5"/>
        <v>0</v>
      </c>
      <c r="Y50" s="50">
        <f t="shared" si="5"/>
        <v>0</v>
      </c>
      <c r="Z50" s="50">
        <f t="shared" si="5"/>
        <v>8548</v>
      </c>
      <c r="AA50" s="50">
        <f t="shared" si="5"/>
        <v>8548</v>
      </c>
      <c r="AB50" s="50">
        <f t="shared" si="5"/>
        <v>0</v>
      </c>
      <c r="AC50" s="50">
        <f t="shared" si="5"/>
        <v>0</v>
      </c>
      <c r="AD50" s="50">
        <f t="shared" si="5"/>
        <v>0</v>
      </c>
      <c r="AE50" s="50">
        <f t="shared" si="5"/>
        <v>8548</v>
      </c>
      <c r="AF50" s="50">
        <f t="shared" si="5"/>
        <v>8548</v>
      </c>
      <c r="AG50" s="50">
        <f t="shared" si="5"/>
        <v>0</v>
      </c>
      <c r="AH50" s="50">
        <f t="shared" si="5"/>
        <v>0</v>
      </c>
      <c r="AI50" s="50">
        <f t="shared" si="5"/>
        <v>0</v>
      </c>
      <c r="AJ50" s="23">
        <f>AJ48</f>
        <v>55392</v>
      </c>
      <c r="AK50" s="75">
        <f>G50+L50+Q50+V50+AA50+AF50</f>
        <v>55392</v>
      </c>
      <c r="AL50" s="49">
        <f t="shared" si="4"/>
        <v>0</v>
      </c>
      <c r="AM50" s="49">
        <f t="shared" si="4"/>
        <v>0</v>
      </c>
      <c r="AN50" s="49">
        <f t="shared" si="4"/>
        <v>0</v>
      </c>
    </row>
    <row r="51" spans="1:42" ht="24" customHeight="1">
      <c r="A51" s="317" t="s">
        <v>115</v>
      </c>
      <c r="B51" s="318"/>
      <c r="C51" s="319"/>
      <c r="D51" s="63"/>
      <c r="E51" s="59" t="s">
        <v>89</v>
      </c>
      <c r="F51" s="51">
        <f>F48</f>
        <v>10629</v>
      </c>
      <c r="G51" s="51">
        <f t="shared" ref="G51:AI51" si="6">G48</f>
        <v>10629</v>
      </c>
      <c r="H51" s="51">
        <f t="shared" si="6"/>
        <v>0</v>
      </c>
      <c r="I51" s="51">
        <f t="shared" si="6"/>
        <v>0</v>
      </c>
      <c r="J51" s="51">
        <f t="shared" si="6"/>
        <v>0</v>
      </c>
      <c r="K51" s="31">
        <f t="shared" si="6"/>
        <v>9297</v>
      </c>
      <c r="L51" s="31">
        <f t="shared" si="6"/>
        <v>9297</v>
      </c>
      <c r="M51" s="51">
        <f t="shared" si="6"/>
        <v>0</v>
      </c>
      <c r="N51" s="51">
        <f t="shared" si="6"/>
        <v>0</v>
      </c>
      <c r="O51" s="51">
        <f t="shared" si="6"/>
        <v>0</v>
      </c>
      <c r="P51" s="51">
        <f t="shared" si="6"/>
        <v>9115</v>
      </c>
      <c r="Q51" s="51">
        <f t="shared" si="6"/>
        <v>9115</v>
      </c>
      <c r="R51" s="51">
        <f t="shared" si="6"/>
        <v>0</v>
      </c>
      <c r="S51" s="51">
        <f t="shared" si="6"/>
        <v>0</v>
      </c>
      <c r="T51" s="51">
        <f t="shared" si="6"/>
        <v>0</v>
      </c>
      <c r="U51" s="51">
        <f t="shared" si="6"/>
        <v>9255</v>
      </c>
      <c r="V51" s="51">
        <f t="shared" si="6"/>
        <v>9255</v>
      </c>
      <c r="W51" s="51">
        <f t="shared" si="6"/>
        <v>0</v>
      </c>
      <c r="X51" s="51">
        <f t="shared" si="6"/>
        <v>0</v>
      </c>
      <c r="Y51" s="51">
        <f t="shared" si="6"/>
        <v>0</v>
      </c>
      <c r="Z51" s="51">
        <f t="shared" si="6"/>
        <v>8548</v>
      </c>
      <c r="AA51" s="51">
        <f t="shared" si="6"/>
        <v>8548</v>
      </c>
      <c r="AB51" s="51">
        <f t="shared" si="6"/>
        <v>0</v>
      </c>
      <c r="AC51" s="51">
        <f t="shared" si="6"/>
        <v>0</v>
      </c>
      <c r="AD51" s="51">
        <f t="shared" si="6"/>
        <v>0</v>
      </c>
      <c r="AE51" s="51">
        <f t="shared" si="6"/>
        <v>8548</v>
      </c>
      <c r="AF51" s="51">
        <f t="shared" si="6"/>
        <v>8548</v>
      </c>
      <c r="AG51" s="51">
        <f t="shared" si="6"/>
        <v>0</v>
      </c>
      <c r="AH51" s="51">
        <f t="shared" si="6"/>
        <v>0</v>
      </c>
      <c r="AI51" s="51">
        <f t="shared" si="6"/>
        <v>0</v>
      </c>
      <c r="AJ51" s="32">
        <f>AJ48</f>
        <v>55392</v>
      </c>
      <c r="AK51" s="75">
        <f t="shared" si="4"/>
        <v>55392</v>
      </c>
      <c r="AL51" s="49">
        <f t="shared" si="4"/>
        <v>0</v>
      </c>
      <c r="AM51" s="49">
        <f t="shared" si="4"/>
        <v>0</v>
      </c>
      <c r="AN51" s="49">
        <f t="shared" si="4"/>
        <v>0</v>
      </c>
    </row>
    <row r="52" spans="1:42" s="58" customFormat="1" ht="29.25" customHeight="1">
      <c r="A52" s="297" t="s">
        <v>148</v>
      </c>
      <c r="B52" s="298"/>
      <c r="C52" s="299"/>
      <c r="D52" s="63"/>
      <c r="E52" s="59"/>
      <c r="F52" s="47">
        <v>0</v>
      </c>
      <c r="G52" s="47">
        <v>0</v>
      </c>
      <c r="H52" s="47">
        <v>0</v>
      </c>
      <c r="I52" s="47">
        <v>0</v>
      </c>
      <c r="J52" s="47">
        <v>0</v>
      </c>
      <c r="K52" s="47">
        <f>L52+M52+N52+O52</f>
        <v>613</v>
      </c>
      <c r="L52" s="47">
        <v>613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v>0</v>
      </c>
      <c r="AE52" s="47">
        <v>0</v>
      </c>
      <c r="AF52" s="48">
        <v>0</v>
      </c>
      <c r="AG52" s="48">
        <v>0</v>
      </c>
      <c r="AH52" s="48">
        <v>0</v>
      </c>
      <c r="AI52" s="48">
        <v>0</v>
      </c>
      <c r="AJ52" s="52">
        <f>AJ49</f>
        <v>613</v>
      </c>
      <c r="AK52" s="49">
        <f t="shared" si="4"/>
        <v>613</v>
      </c>
      <c r="AL52" s="49">
        <v>0</v>
      </c>
      <c r="AM52" s="49">
        <v>0</v>
      </c>
      <c r="AN52" s="49">
        <v>0</v>
      </c>
      <c r="AO52" s="39"/>
      <c r="AP52" s="39"/>
    </row>
    <row r="53" spans="1:42" ht="39.75" customHeight="1">
      <c r="A53" s="332" t="s">
        <v>151</v>
      </c>
      <c r="B53" s="333"/>
      <c r="C53" s="334"/>
      <c r="D53" s="61"/>
      <c r="E53" s="61"/>
      <c r="F53" s="50">
        <f t="shared" ref="F53:J54" si="7">F15+F50</f>
        <v>13279</v>
      </c>
      <c r="G53" s="50">
        <f t="shared" si="7"/>
        <v>13279</v>
      </c>
      <c r="H53" s="50">
        <f t="shared" si="7"/>
        <v>0</v>
      </c>
      <c r="I53" s="50">
        <f t="shared" si="7"/>
        <v>0</v>
      </c>
      <c r="J53" s="50">
        <f t="shared" si="7"/>
        <v>0</v>
      </c>
      <c r="K53" s="22">
        <f>K15+K51</f>
        <v>10622</v>
      </c>
      <c r="L53" s="22">
        <f>L15+L51</f>
        <v>10622</v>
      </c>
      <c r="M53" s="50">
        <f t="shared" ref="M53:AI54" si="8">M15+M50</f>
        <v>0</v>
      </c>
      <c r="N53" s="50">
        <f t="shared" si="8"/>
        <v>0</v>
      </c>
      <c r="O53" s="50">
        <f t="shared" si="8"/>
        <v>0</v>
      </c>
      <c r="P53" s="50">
        <f t="shared" si="8"/>
        <v>10090</v>
      </c>
      <c r="Q53" s="50">
        <f t="shared" si="8"/>
        <v>10090</v>
      </c>
      <c r="R53" s="50">
        <f t="shared" si="8"/>
        <v>0</v>
      </c>
      <c r="S53" s="50">
        <f t="shared" si="8"/>
        <v>0</v>
      </c>
      <c r="T53" s="50">
        <f t="shared" si="8"/>
        <v>0</v>
      </c>
      <c r="U53" s="50">
        <f t="shared" si="8"/>
        <v>10245</v>
      </c>
      <c r="V53" s="50">
        <f t="shared" si="8"/>
        <v>10245</v>
      </c>
      <c r="W53" s="50">
        <f t="shared" si="8"/>
        <v>0</v>
      </c>
      <c r="X53" s="50">
        <f t="shared" si="8"/>
        <v>0</v>
      </c>
      <c r="Y53" s="50">
        <f t="shared" si="8"/>
        <v>0</v>
      </c>
      <c r="Z53" s="50">
        <f t="shared" si="8"/>
        <v>12698</v>
      </c>
      <c r="AA53" s="50">
        <f t="shared" si="8"/>
        <v>12698</v>
      </c>
      <c r="AB53" s="50">
        <f t="shared" si="8"/>
        <v>0</v>
      </c>
      <c r="AC53" s="50">
        <f t="shared" si="8"/>
        <v>0</v>
      </c>
      <c r="AD53" s="50">
        <f t="shared" si="8"/>
        <v>0</v>
      </c>
      <c r="AE53" s="50">
        <f t="shared" si="8"/>
        <v>11198</v>
      </c>
      <c r="AF53" s="50">
        <f t="shared" si="8"/>
        <v>11198</v>
      </c>
      <c r="AG53" s="50">
        <f t="shared" si="8"/>
        <v>0</v>
      </c>
      <c r="AH53" s="50">
        <f t="shared" si="8"/>
        <v>0</v>
      </c>
      <c r="AI53" s="50">
        <f t="shared" si="8"/>
        <v>0</v>
      </c>
      <c r="AJ53" s="23">
        <f>AJ15+AJ51</f>
        <v>68132</v>
      </c>
      <c r="AK53" s="75">
        <f t="shared" si="4"/>
        <v>68132</v>
      </c>
      <c r="AL53" s="49">
        <f t="shared" si="4"/>
        <v>0</v>
      </c>
      <c r="AM53" s="49">
        <f t="shared" si="4"/>
        <v>0</v>
      </c>
      <c r="AN53" s="49">
        <f t="shared" si="4"/>
        <v>0</v>
      </c>
    </row>
    <row r="54" spans="1:42" ht="29.25" customHeight="1">
      <c r="A54" s="317" t="s">
        <v>115</v>
      </c>
      <c r="B54" s="318"/>
      <c r="C54" s="319"/>
      <c r="D54" s="63"/>
      <c r="E54" s="61"/>
      <c r="F54" s="51">
        <f t="shared" si="7"/>
        <v>11629</v>
      </c>
      <c r="G54" s="51">
        <f t="shared" si="7"/>
        <v>11629</v>
      </c>
      <c r="H54" s="51">
        <f t="shared" si="7"/>
        <v>0</v>
      </c>
      <c r="I54" s="51">
        <f t="shared" si="7"/>
        <v>0</v>
      </c>
      <c r="J54" s="51">
        <f t="shared" si="7"/>
        <v>0</v>
      </c>
      <c r="K54" s="31">
        <f>K16+K51</f>
        <v>9297</v>
      </c>
      <c r="L54" s="31">
        <f>L16+L51</f>
        <v>9297</v>
      </c>
      <c r="M54" s="51">
        <f t="shared" si="8"/>
        <v>0</v>
      </c>
      <c r="N54" s="51">
        <f t="shared" si="8"/>
        <v>0</v>
      </c>
      <c r="O54" s="51">
        <f t="shared" si="8"/>
        <v>0</v>
      </c>
      <c r="P54" s="51">
        <f t="shared" si="8"/>
        <v>9115</v>
      </c>
      <c r="Q54" s="51">
        <f t="shared" si="8"/>
        <v>9115</v>
      </c>
      <c r="R54" s="51">
        <f t="shared" si="8"/>
        <v>0</v>
      </c>
      <c r="S54" s="51">
        <f t="shared" si="8"/>
        <v>0</v>
      </c>
      <c r="T54" s="51">
        <f t="shared" si="8"/>
        <v>0</v>
      </c>
      <c r="U54" s="51">
        <f t="shared" si="8"/>
        <v>9255</v>
      </c>
      <c r="V54" s="51">
        <f t="shared" si="8"/>
        <v>9255</v>
      </c>
      <c r="W54" s="51">
        <f t="shared" si="8"/>
        <v>0</v>
      </c>
      <c r="X54" s="51">
        <f t="shared" si="8"/>
        <v>0</v>
      </c>
      <c r="Y54" s="51">
        <f t="shared" si="8"/>
        <v>0</v>
      </c>
      <c r="Z54" s="51">
        <f t="shared" si="8"/>
        <v>9548</v>
      </c>
      <c r="AA54" s="51">
        <f t="shared" si="8"/>
        <v>9548</v>
      </c>
      <c r="AB54" s="51">
        <f t="shared" si="8"/>
        <v>0</v>
      </c>
      <c r="AC54" s="51">
        <f t="shared" si="8"/>
        <v>0</v>
      </c>
      <c r="AD54" s="51">
        <f t="shared" si="8"/>
        <v>0</v>
      </c>
      <c r="AE54" s="51">
        <f t="shared" si="8"/>
        <v>9548</v>
      </c>
      <c r="AF54" s="51">
        <f t="shared" si="8"/>
        <v>9548</v>
      </c>
      <c r="AG54" s="51">
        <f t="shared" si="8"/>
        <v>0</v>
      </c>
      <c r="AH54" s="51">
        <f t="shared" si="8"/>
        <v>0</v>
      </c>
      <c r="AI54" s="51">
        <f t="shared" si="8"/>
        <v>0</v>
      </c>
      <c r="AJ54" s="32">
        <f>AJ16+AJ51</f>
        <v>58392</v>
      </c>
      <c r="AK54" s="75">
        <f t="shared" si="4"/>
        <v>58392</v>
      </c>
      <c r="AL54" s="49">
        <f t="shared" si="4"/>
        <v>0</v>
      </c>
      <c r="AM54" s="49">
        <f t="shared" si="4"/>
        <v>0</v>
      </c>
      <c r="AN54" s="49">
        <f t="shared" si="4"/>
        <v>0</v>
      </c>
    </row>
    <row r="55" spans="1:42" ht="15" customHeight="1">
      <c r="A55" s="323" t="s">
        <v>17</v>
      </c>
      <c r="B55" s="324"/>
      <c r="C55" s="325"/>
      <c r="D55" s="59"/>
      <c r="E55" s="61"/>
      <c r="F55" s="51">
        <f>F17</f>
        <v>650</v>
      </c>
      <c r="G55" s="51">
        <f t="shared" ref="G55:AJ57" si="9">G17</f>
        <v>650</v>
      </c>
      <c r="H55" s="51">
        <f t="shared" si="9"/>
        <v>0</v>
      </c>
      <c r="I55" s="51">
        <f t="shared" si="9"/>
        <v>0</v>
      </c>
      <c r="J55" s="51">
        <f t="shared" si="9"/>
        <v>0</v>
      </c>
      <c r="K55" s="51">
        <f t="shared" si="9"/>
        <v>325</v>
      </c>
      <c r="L55" s="51">
        <f t="shared" si="9"/>
        <v>325</v>
      </c>
      <c r="M55" s="51">
        <f t="shared" si="9"/>
        <v>0</v>
      </c>
      <c r="N55" s="51">
        <f t="shared" si="9"/>
        <v>0</v>
      </c>
      <c r="O55" s="51">
        <f t="shared" si="9"/>
        <v>0</v>
      </c>
      <c r="P55" s="51">
        <f t="shared" si="9"/>
        <v>0</v>
      </c>
      <c r="Q55" s="51">
        <f t="shared" si="9"/>
        <v>0</v>
      </c>
      <c r="R55" s="51">
        <f t="shared" si="9"/>
        <v>0</v>
      </c>
      <c r="S55" s="51">
        <f t="shared" si="9"/>
        <v>0</v>
      </c>
      <c r="T55" s="51">
        <f t="shared" si="9"/>
        <v>0</v>
      </c>
      <c r="U55" s="51">
        <f t="shared" si="9"/>
        <v>0</v>
      </c>
      <c r="V55" s="51">
        <f t="shared" si="9"/>
        <v>0</v>
      </c>
      <c r="W55" s="51">
        <f t="shared" si="9"/>
        <v>0</v>
      </c>
      <c r="X55" s="51">
        <f t="shared" si="9"/>
        <v>0</v>
      </c>
      <c r="Y55" s="51">
        <f t="shared" si="9"/>
        <v>0</v>
      </c>
      <c r="Z55" s="51">
        <f t="shared" si="9"/>
        <v>650</v>
      </c>
      <c r="AA55" s="51">
        <f t="shared" si="9"/>
        <v>650</v>
      </c>
      <c r="AB55" s="51">
        <f t="shared" si="9"/>
        <v>0</v>
      </c>
      <c r="AC55" s="51">
        <f t="shared" si="9"/>
        <v>0</v>
      </c>
      <c r="AD55" s="51">
        <f t="shared" si="9"/>
        <v>0</v>
      </c>
      <c r="AE55" s="51">
        <f t="shared" si="9"/>
        <v>650</v>
      </c>
      <c r="AF55" s="51">
        <f t="shared" si="9"/>
        <v>650</v>
      </c>
      <c r="AG55" s="51">
        <f t="shared" si="9"/>
        <v>0</v>
      </c>
      <c r="AH55" s="51">
        <f t="shared" si="9"/>
        <v>0</v>
      </c>
      <c r="AI55" s="51">
        <f t="shared" si="9"/>
        <v>0</v>
      </c>
      <c r="AJ55" s="52">
        <f t="shared" si="9"/>
        <v>2275</v>
      </c>
      <c r="AK55" s="49">
        <f t="shared" si="4"/>
        <v>2275</v>
      </c>
      <c r="AL55" s="49">
        <f t="shared" si="4"/>
        <v>0</v>
      </c>
      <c r="AM55" s="49">
        <f t="shared" si="4"/>
        <v>0</v>
      </c>
      <c r="AN55" s="49">
        <f t="shared" si="4"/>
        <v>0</v>
      </c>
    </row>
    <row r="56" spans="1:42" ht="15">
      <c r="A56" s="323" t="s">
        <v>18</v>
      </c>
      <c r="B56" s="324"/>
      <c r="C56" s="325"/>
      <c r="D56" s="59"/>
      <c r="E56" s="61"/>
      <c r="F56" s="51">
        <f>F18</f>
        <v>0</v>
      </c>
      <c r="G56" s="51">
        <f t="shared" si="9"/>
        <v>0</v>
      </c>
      <c r="H56" s="51">
        <f t="shared" si="9"/>
        <v>0</v>
      </c>
      <c r="I56" s="51">
        <f t="shared" si="9"/>
        <v>0</v>
      </c>
      <c r="J56" s="51">
        <f t="shared" si="9"/>
        <v>0</v>
      </c>
      <c r="K56" s="51">
        <f t="shared" si="9"/>
        <v>0</v>
      </c>
      <c r="L56" s="51">
        <f t="shared" si="9"/>
        <v>0</v>
      </c>
      <c r="M56" s="51">
        <f t="shared" si="9"/>
        <v>0</v>
      </c>
      <c r="N56" s="51">
        <f t="shared" si="9"/>
        <v>0</v>
      </c>
      <c r="O56" s="51">
        <f t="shared" si="9"/>
        <v>0</v>
      </c>
      <c r="P56" s="51">
        <f t="shared" si="9"/>
        <v>0</v>
      </c>
      <c r="Q56" s="51">
        <f t="shared" si="9"/>
        <v>0</v>
      </c>
      <c r="R56" s="51">
        <f t="shared" si="9"/>
        <v>0</v>
      </c>
      <c r="S56" s="51">
        <f t="shared" si="9"/>
        <v>0</v>
      </c>
      <c r="T56" s="51">
        <f t="shared" si="9"/>
        <v>0</v>
      </c>
      <c r="U56" s="51">
        <f t="shared" si="9"/>
        <v>0</v>
      </c>
      <c r="V56" s="51">
        <f t="shared" si="9"/>
        <v>0</v>
      </c>
      <c r="W56" s="51">
        <f t="shared" si="9"/>
        <v>0</v>
      </c>
      <c r="X56" s="51">
        <f t="shared" si="9"/>
        <v>0</v>
      </c>
      <c r="Y56" s="51">
        <f t="shared" si="9"/>
        <v>0</v>
      </c>
      <c r="Z56" s="51">
        <f t="shared" si="9"/>
        <v>1500</v>
      </c>
      <c r="AA56" s="51">
        <f t="shared" si="9"/>
        <v>1500</v>
      </c>
      <c r="AB56" s="51">
        <f t="shared" si="9"/>
        <v>0</v>
      </c>
      <c r="AC56" s="51">
        <f t="shared" si="9"/>
        <v>0</v>
      </c>
      <c r="AD56" s="51">
        <f t="shared" si="9"/>
        <v>0</v>
      </c>
      <c r="AE56" s="51">
        <f t="shared" si="9"/>
        <v>0</v>
      </c>
      <c r="AF56" s="51">
        <f t="shared" si="9"/>
        <v>0</v>
      </c>
      <c r="AG56" s="51">
        <f t="shared" si="9"/>
        <v>0</v>
      </c>
      <c r="AH56" s="51">
        <f t="shared" si="9"/>
        <v>0</v>
      </c>
      <c r="AI56" s="51">
        <f t="shared" si="9"/>
        <v>0</v>
      </c>
      <c r="AJ56" s="52">
        <f t="shared" si="9"/>
        <v>1500</v>
      </c>
      <c r="AK56" s="49">
        <f t="shared" si="4"/>
        <v>1500</v>
      </c>
      <c r="AL56" s="49">
        <f t="shared" si="4"/>
        <v>0</v>
      </c>
      <c r="AM56" s="49">
        <f t="shared" si="4"/>
        <v>0</v>
      </c>
      <c r="AN56" s="49">
        <f t="shared" si="4"/>
        <v>0</v>
      </c>
    </row>
    <row r="57" spans="1:42" ht="15">
      <c r="A57" s="323" t="s">
        <v>19</v>
      </c>
      <c r="B57" s="324"/>
      <c r="C57" s="325"/>
      <c r="D57" s="59"/>
      <c r="E57" s="61"/>
      <c r="F57" s="51">
        <f>F19</f>
        <v>1000</v>
      </c>
      <c r="G57" s="51">
        <f t="shared" si="9"/>
        <v>1000</v>
      </c>
      <c r="H57" s="51">
        <f t="shared" si="9"/>
        <v>0</v>
      </c>
      <c r="I57" s="51">
        <f t="shared" si="9"/>
        <v>0</v>
      </c>
      <c r="J57" s="51">
        <f t="shared" si="9"/>
        <v>0</v>
      </c>
      <c r="K57" s="51">
        <f t="shared" si="9"/>
        <v>1000</v>
      </c>
      <c r="L57" s="51">
        <f t="shared" si="9"/>
        <v>1000</v>
      </c>
      <c r="M57" s="51">
        <f t="shared" si="9"/>
        <v>0</v>
      </c>
      <c r="N57" s="51">
        <f t="shared" si="9"/>
        <v>0</v>
      </c>
      <c r="O57" s="51">
        <f t="shared" si="9"/>
        <v>0</v>
      </c>
      <c r="P57" s="51">
        <f t="shared" si="9"/>
        <v>975</v>
      </c>
      <c r="Q57" s="51">
        <f t="shared" si="9"/>
        <v>975</v>
      </c>
      <c r="R57" s="51">
        <f t="shared" si="9"/>
        <v>0</v>
      </c>
      <c r="S57" s="51">
        <f t="shared" si="9"/>
        <v>0</v>
      </c>
      <c r="T57" s="51">
        <f t="shared" si="9"/>
        <v>0</v>
      </c>
      <c r="U57" s="51">
        <f t="shared" si="9"/>
        <v>990</v>
      </c>
      <c r="V57" s="51">
        <f t="shared" si="9"/>
        <v>990</v>
      </c>
      <c r="W57" s="51">
        <f t="shared" si="9"/>
        <v>0</v>
      </c>
      <c r="X57" s="51">
        <f t="shared" si="9"/>
        <v>0</v>
      </c>
      <c r="Y57" s="51">
        <f t="shared" si="9"/>
        <v>0</v>
      </c>
      <c r="Z57" s="51">
        <f t="shared" si="9"/>
        <v>1000</v>
      </c>
      <c r="AA57" s="51">
        <f t="shared" si="9"/>
        <v>1000</v>
      </c>
      <c r="AB57" s="51">
        <f t="shared" si="9"/>
        <v>0</v>
      </c>
      <c r="AC57" s="51">
        <f t="shared" si="9"/>
        <v>0</v>
      </c>
      <c r="AD57" s="51">
        <f t="shared" si="9"/>
        <v>0</v>
      </c>
      <c r="AE57" s="51">
        <f t="shared" si="9"/>
        <v>1000</v>
      </c>
      <c r="AF57" s="51">
        <f t="shared" si="9"/>
        <v>1000</v>
      </c>
      <c r="AG57" s="51">
        <f t="shared" si="9"/>
        <v>0</v>
      </c>
      <c r="AH57" s="51">
        <f t="shared" si="9"/>
        <v>0</v>
      </c>
      <c r="AI57" s="51">
        <f t="shared" si="9"/>
        <v>0</v>
      </c>
      <c r="AJ57" s="52">
        <f t="shared" si="9"/>
        <v>5965</v>
      </c>
      <c r="AK57" s="49">
        <f t="shared" si="4"/>
        <v>5965</v>
      </c>
      <c r="AL57" s="49">
        <f t="shared" si="4"/>
        <v>0</v>
      </c>
      <c r="AM57" s="49">
        <f t="shared" si="4"/>
        <v>0</v>
      </c>
      <c r="AN57" s="49">
        <f t="shared" si="4"/>
        <v>0</v>
      </c>
    </row>
    <row r="58" spans="1:42" ht="26.25" customHeight="1">
      <c r="A58" s="297" t="s">
        <v>152</v>
      </c>
      <c r="B58" s="298"/>
      <c r="C58" s="299"/>
      <c r="D58" s="59"/>
      <c r="E58" s="59"/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613</v>
      </c>
      <c r="L58" s="51">
        <v>613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613</v>
      </c>
      <c r="AK58" s="57">
        <v>613</v>
      </c>
      <c r="AL58" s="57">
        <v>0</v>
      </c>
      <c r="AM58" s="57">
        <v>0</v>
      </c>
      <c r="AN58" s="57">
        <v>0</v>
      </c>
    </row>
    <row r="59" spans="1:42" s="56" customFormat="1" ht="37.5" customHeight="1">
      <c r="A59" s="335" t="s">
        <v>149</v>
      </c>
      <c r="B59" s="336"/>
      <c r="C59" s="337"/>
      <c r="D59" s="55"/>
      <c r="E59" s="55"/>
      <c r="F59" s="71">
        <v>13279</v>
      </c>
      <c r="G59" s="71">
        <v>13279</v>
      </c>
      <c r="H59" s="71" t="s">
        <v>24</v>
      </c>
      <c r="I59" s="71" t="s">
        <v>24</v>
      </c>
      <c r="J59" s="71" t="s">
        <v>24</v>
      </c>
      <c r="K59" s="74">
        <f>K53+K52</f>
        <v>11235</v>
      </c>
      <c r="L59" s="74">
        <f>L53+L52</f>
        <v>11235</v>
      </c>
      <c r="M59" s="71" t="s">
        <v>24</v>
      </c>
      <c r="N59" s="71" t="s">
        <v>24</v>
      </c>
      <c r="O59" s="71" t="s">
        <v>24</v>
      </c>
      <c r="P59" s="71">
        <v>10090</v>
      </c>
      <c r="Q59" s="71">
        <v>10090</v>
      </c>
      <c r="R59" s="71" t="s">
        <v>24</v>
      </c>
      <c r="S59" s="71" t="s">
        <v>24</v>
      </c>
      <c r="T59" s="71" t="s">
        <v>24</v>
      </c>
      <c r="U59" s="71">
        <v>10245</v>
      </c>
      <c r="V59" s="71">
        <v>10245</v>
      </c>
      <c r="W59" s="71" t="s">
        <v>24</v>
      </c>
      <c r="X59" s="71" t="s">
        <v>24</v>
      </c>
      <c r="Y59" s="71" t="s">
        <v>24</v>
      </c>
      <c r="Z59" s="71">
        <v>12698</v>
      </c>
      <c r="AA59" s="71">
        <v>12698</v>
      </c>
      <c r="AB59" s="71" t="s">
        <v>24</v>
      </c>
      <c r="AC59" s="71" t="s">
        <v>24</v>
      </c>
      <c r="AD59" s="71" t="s">
        <v>24</v>
      </c>
      <c r="AE59" s="71">
        <v>11198</v>
      </c>
      <c r="AF59" s="71">
        <v>11198</v>
      </c>
      <c r="AG59" s="71" t="s">
        <v>24</v>
      </c>
      <c r="AH59" s="71" t="s">
        <v>24</v>
      </c>
      <c r="AI59" s="71" t="s">
        <v>24</v>
      </c>
      <c r="AJ59" s="71" t="s">
        <v>131</v>
      </c>
      <c r="AK59" s="71" t="s">
        <v>131</v>
      </c>
      <c r="AL59" s="71" t="s">
        <v>131</v>
      </c>
      <c r="AM59" s="71" t="s">
        <v>131</v>
      </c>
      <c r="AN59" s="71" t="s">
        <v>131</v>
      </c>
    </row>
    <row r="60" spans="1:42" ht="27" customHeight="1">
      <c r="A60" s="338" t="s">
        <v>130</v>
      </c>
      <c r="B60" s="338"/>
      <c r="C60" s="338"/>
      <c r="D60" s="338"/>
      <c r="E60" s="338"/>
      <c r="F60" s="338"/>
      <c r="G60" s="338"/>
      <c r="H60" s="338"/>
      <c r="I60" s="338"/>
      <c r="J60" s="338"/>
      <c r="K60" s="338"/>
      <c r="L60" s="338"/>
      <c r="M60" s="338"/>
      <c r="N60" s="338"/>
      <c r="O60" s="338"/>
      <c r="P60" s="338"/>
      <c r="Q60" s="338"/>
      <c r="R60" s="338"/>
      <c r="S60" s="338"/>
      <c r="T60" s="338"/>
      <c r="U60" s="338"/>
      <c r="V60" s="338"/>
      <c r="W60" s="338"/>
      <c r="X60" s="338"/>
      <c r="Y60" s="338"/>
      <c r="Z60" s="338"/>
      <c r="AA60" s="338"/>
      <c r="AB60" s="338"/>
      <c r="AC60" s="338"/>
      <c r="AD60" s="338"/>
      <c r="AE60" s="338"/>
      <c r="AF60" s="338"/>
      <c r="AG60" s="338"/>
      <c r="AH60" s="338"/>
      <c r="AI60" s="338"/>
      <c r="AJ60" s="338"/>
    </row>
    <row r="61" spans="1:42" ht="15" customHeight="1">
      <c r="A61" s="287" t="s">
        <v>95</v>
      </c>
      <c r="B61" s="287"/>
      <c r="C61" s="287"/>
      <c r="D61" s="287"/>
      <c r="E61" s="287"/>
      <c r="F61" s="287"/>
      <c r="G61" s="287"/>
      <c r="H61" s="287"/>
      <c r="I61" s="287"/>
      <c r="J61" s="287"/>
      <c r="K61" s="287"/>
      <c r="L61" s="287"/>
      <c r="M61" s="287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287"/>
      <c r="Y61" s="287"/>
      <c r="Z61" s="287"/>
      <c r="AA61" s="287"/>
      <c r="AB61" s="287"/>
      <c r="AC61" s="287"/>
      <c r="AD61" s="287"/>
      <c r="AE61" s="287"/>
      <c r="AF61" s="287"/>
      <c r="AG61" s="287"/>
      <c r="AH61" s="287"/>
      <c r="AI61" s="287"/>
      <c r="AJ61" s="287"/>
    </row>
    <row r="62" spans="1:42" ht="15" customHeight="1">
      <c r="A62" s="287" t="s">
        <v>96</v>
      </c>
      <c r="B62" s="287"/>
      <c r="C62" s="287"/>
      <c r="D62" s="287"/>
      <c r="E62" s="287"/>
      <c r="F62" s="287"/>
      <c r="G62" s="287"/>
      <c r="H62" s="287"/>
      <c r="I62" s="287"/>
      <c r="J62" s="287"/>
      <c r="K62" s="287"/>
      <c r="L62" s="287"/>
      <c r="M62" s="287"/>
      <c r="N62" s="287"/>
      <c r="O62" s="287"/>
      <c r="P62" s="287"/>
      <c r="Q62" s="287"/>
      <c r="R62" s="287"/>
      <c r="S62" s="287"/>
      <c r="T62" s="287"/>
      <c r="U62" s="287"/>
      <c r="V62" s="287"/>
      <c r="W62" s="287"/>
      <c r="X62" s="287"/>
      <c r="Y62" s="287"/>
      <c r="Z62" s="287"/>
      <c r="AA62" s="287"/>
      <c r="AB62" s="287"/>
      <c r="AC62" s="287"/>
      <c r="AD62" s="287"/>
      <c r="AE62" s="287"/>
      <c r="AF62" s="287"/>
      <c r="AG62" s="287"/>
      <c r="AH62" s="287"/>
      <c r="AI62" s="287"/>
      <c r="AJ62" s="287"/>
    </row>
    <row r="63" spans="1:42" ht="15" customHeight="1">
      <c r="A63" s="288" t="s">
        <v>77</v>
      </c>
      <c r="B63" s="288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288"/>
    </row>
    <row r="64" spans="1:42" ht="15" customHeight="1">
      <c r="A64" s="288" t="s">
        <v>78</v>
      </c>
      <c r="B64" s="288"/>
      <c r="C64" s="288"/>
      <c r="D64" s="288"/>
      <c r="E64" s="288"/>
      <c r="F64" s="288"/>
      <c r="G64" s="288"/>
      <c r="H64" s="288"/>
      <c r="I64" s="288"/>
      <c r="J64" s="288"/>
      <c r="K64" s="288"/>
      <c r="L64" s="288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288"/>
    </row>
    <row r="65" spans="1:36" ht="15" customHeight="1">
      <c r="A65" s="288" t="s">
        <v>79</v>
      </c>
      <c r="B65" s="288"/>
      <c r="C65" s="288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</row>
    <row r="66" spans="1:36" ht="15" customHeight="1">
      <c r="A66" s="288" t="s">
        <v>80</v>
      </c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</row>
    <row r="67" spans="1:36" ht="15" customHeight="1">
      <c r="A67" s="288" t="s">
        <v>81</v>
      </c>
      <c r="B67" s="288"/>
      <c r="C67" s="288"/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288"/>
    </row>
    <row r="68" spans="1:36" ht="15" customHeight="1">
      <c r="A68" s="287" t="s">
        <v>97</v>
      </c>
      <c r="B68" s="287"/>
      <c r="C68" s="287"/>
      <c r="D68" s="287"/>
      <c r="E68" s="287"/>
      <c r="F68" s="287"/>
      <c r="G68" s="287"/>
      <c r="H68" s="287"/>
      <c r="I68" s="287"/>
      <c r="J68" s="287"/>
      <c r="K68" s="287"/>
      <c r="L68" s="287"/>
      <c r="M68" s="287"/>
      <c r="N68" s="287"/>
      <c r="O68" s="287"/>
      <c r="P68" s="287"/>
      <c r="Q68" s="287"/>
      <c r="R68" s="287"/>
      <c r="S68" s="287"/>
      <c r="T68" s="287"/>
      <c r="U68" s="287"/>
      <c r="V68" s="287"/>
      <c r="W68" s="287"/>
      <c r="X68" s="287"/>
      <c r="Y68" s="287"/>
      <c r="Z68" s="287"/>
      <c r="AA68" s="287"/>
      <c r="AB68" s="287"/>
      <c r="AC68" s="287"/>
      <c r="AD68" s="287"/>
      <c r="AE68" s="287"/>
      <c r="AF68" s="287"/>
      <c r="AG68" s="287"/>
      <c r="AH68" s="287"/>
      <c r="AI68" s="287"/>
      <c r="AJ68" s="287"/>
    </row>
    <row r="69" spans="1:36" s="42" customFormat="1" ht="15" customHeight="1">
      <c r="A69" s="288" t="s">
        <v>82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</row>
    <row r="70" spans="1:36" s="42" customFormat="1" ht="15" customHeight="1">
      <c r="A70" s="288" t="s">
        <v>83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</row>
    <row r="71" spans="1:36" s="42" customFormat="1" ht="15" customHeight="1">
      <c r="A71" s="288" t="s">
        <v>84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</row>
    <row r="72" spans="1:36" s="42" customFormat="1" ht="15" customHeight="1">
      <c r="A72" s="287" t="s">
        <v>85</v>
      </c>
      <c r="B72" s="287"/>
      <c r="C72" s="287"/>
      <c r="D72" s="287"/>
      <c r="E72" s="287"/>
      <c r="F72" s="287"/>
      <c r="G72" s="287"/>
      <c r="H72" s="287"/>
      <c r="I72" s="287"/>
      <c r="J72" s="287"/>
      <c r="K72" s="287"/>
      <c r="L72" s="287"/>
      <c r="M72" s="287"/>
      <c r="N72" s="287"/>
      <c r="O72" s="287"/>
      <c r="P72" s="287"/>
      <c r="Q72" s="287"/>
      <c r="R72" s="287"/>
      <c r="S72" s="287"/>
      <c r="T72" s="287"/>
      <c r="U72" s="287"/>
      <c r="V72" s="287"/>
      <c r="W72" s="287"/>
      <c r="X72" s="287"/>
      <c r="Y72" s="287"/>
      <c r="Z72" s="287"/>
      <c r="AA72" s="287"/>
      <c r="AB72" s="287"/>
      <c r="AC72" s="287"/>
      <c r="AD72" s="287"/>
      <c r="AE72" s="287"/>
      <c r="AF72" s="287"/>
      <c r="AG72" s="287"/>
      <c r="AH72" s="287"/>
      <c r="AI72" s="287"/>
      <c r="AJ72" s="287"/>
    </row>
    <row r="73" spans="1:36" s="42" customFormat="1" ht="15" customHeight="1">
      <c r="A73" s="288" t="s">
        <v>86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</row>
  </sheetData>
  <mergeCells count="103">
    <mergeCell ref="A43:B43"/>
    <mergeCell ref="AJ43:AN43"/>
    <mergeCell ref="A44:B44"/>
    <mergeCell ref="AJ44:AN44"/>
    <mergeCell ref="A70:AJ70"/>
    <mergeCell ref="A71:AJ71"/>
    <mergeCell ref="A45:B45"/>
    <mergeCell ref="AJ45:AN45"/>
    <mergeCell ref="A46:C46"/>
    <mergeCell ref="A47:B47"/>
    <mergeCell ref="C47:AN47"/>
    <mergeCell ref="A48:B48"/>
    <mergeCell ref="D48:D49"/>
    <mergeCell ref="A68:AJ68"/>
    <mergeCell ref="A50:C50"/>
    <mergeCell ref="A51:C51"/>
    <mergeCell ref="A52:C52"/>
    <mergeCell ref="A53:C53"/>
    <mergeCell ref="A56:C56"/>
    <mergeCell ref="A57:C57"/>
    <mergeCell ref="A58:C58"/>
    <mergeCell ref="A59:C59"/>
    <mergeCell ref="A60:AJ60"/>
    <mergeCell ref="A61:AJ61"/>
    <mergeCell ref="A72:AJ72"/>
    <mergeCell ref="A73:AJ73"/>
    <mergeCell ref="A62:AJ62"/>
    <mergeCell ref="A63:AJ63"/>
    <mergeCell ref="A64:AJ64"/>
    <mergeCell ref="A65:AJ65"/>
    <mergeCell ref="A66:AJ66"/>
    <mergeCell ref="A67:AJ67"/>
    <mergeCell ref="A54:C54"/>
    <mergeCell ref="A55:C55"/>
    <mergeCell ref="A69:AJ69"/>
    <mergeCell ref="C42:AN42"/>
    <mergeCell ref="B33:C33"/>
    <mergeCell ref="AJ33:AN33"/>
    <mergeCell ref="B34:C34"/>
    <mergeCell ref="AJ34:AN34"/>
    <mergeCell ref="A35:C35"/>
    <mergeCell ref="A36:B36"/>
    <mergeCell ref="C36:AN36"/>
    <mergeCell ref="A37:B37"/>
    <mergeCell ref="AJ37:AN37"/>
    <mergeCell ref="A38:B38"/>
    <mergeCell ref="AJ38:AN38"/>
    <mergeCell ref="A39:B39"/>
    <mergeCell ref="AJ39:AN39"/>
    <mergeCell ref="A40:B40"/>
    <mergeCell ref="AJ40:AN40"/>
    <mergeCell ref="A41:C41"/>
    <mergeCell ref="A42:B42"/>
    <mergeCell ref="A26:C26"/>
    <mergeCell ref="B27:AN27"/>
    <mergeCell ref="B28:C28"/>
    <mergeCell ref="AJ28:AN28"/>
    <mergeCell ref="B29:C29"/>
    <mergeCell ref="AJ29:AN29"/>
    <mergeCell ref="A30:C30"/>
    <mergeCell ref="B31:AN31"/>
    <mergeCell ref="B32:C32"/>
    <mergeCell ref="AJ32:AN32"/>
    <mergeCell ref="A21:B21"/>
    <mergeCell ref="AJ21:AN21"/>
    <mergeCell ref="A22:B22"/>
    <mergeCell ref="AJ22:AN22"/>
    <mergeCell ref="A23:B23"/>
    <mergeCell ref="AJ23:AN23"/>
    <mergeCell ref="A24:B24"/>
    <mergeCell ref="AJ24:AN24"/>
    <mergeCell ref="A25:B25"/>
    <mergeCell ref="AJ25:AN25"/>
    <mergeCell ref="A8:B8"/>
    <mergeCell ref="A14:B14"/>
    <mergeCell ref="A9:AN9"/>
    <mergeCell ref="A10:B10"/>
    <mergeCell ref="C10:AN10"/>
    <mergeCell ref="A11:B11"/>
    <mergeCell ref="A12:B12"/>
    <mergeCell ref="A13:B13"/>
    <mergeCell ref="A20:B20"/>
    <mergeCell ref="C20:AN20"/>
    <mergeCell ref="A16:C16"/>
    <mergeCell ref="A15:C15"/>
    <mergeCell ref="A19:C19"/>
    <mergeCell ref="A18:C18"/>
    <mergeCell ref="A17:C17"/>
    <mergeCell ref="AA1:AN1"/>
    <mergeCell ref="AA2:AN2"/>
    <mergeCell ref="A4:AJ4"/>
    <mergeCell ref="A5:B7"/>
    <mergeCell ref="C5:C7"/>
    <mergeCell ref="D5:D7"/>
    <mergeCell ref="E5:E7"/>
    <mergeCell ref="F5:AN5"/>
    <mergeCell ref="F6:J6"/>
    <mergeCell ref="K6:O6"/>
    <mergeCell ref="P6:T6"/>
    <mergeCell ref="U6:Y6"/>
    <mergeCell ref="Z6:AD6"/>
    <mergeCell ref="AE6:AI6"/>
    <mergeCell ref="AJ6:AN6"/>
  </mergeCells>
  <hyperlinks>
    <hyperlink ref="A15" location="Par483" display="Par483"/>
    <hyperlink ref="A26" location="Par534" display="Par534"/>
    <hyperlink ref="A30" location="Par534" display="Par534"/>
    <hyperlink ref="A35" location="Par642" display="Par642"/>
    <hyperlink ref="A41" location="Par722" display="Par722"/>
    <hyperlink ref="A46" location="Par767" display="Par767"/>
    <hyperlink ref="A50" location="Par534" display="Par534"/>
  </hyperlinks>
  <pageMargins left="0.70866141732283472" right="0.70866141732283472" top="0.74803149606299213" bottom="0.74803149606299213" header="0.31496062992125984" footer="0.31496062992125984"/>
  <pageSetup paperSize="9" scale="46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P75"/>
  <sheetViews>
    <sheetView zoomScaleSheetLayoutView="100" workbookViewId="0">
      <selection sqref="A1:IV65536"/>
    </sheetView>
  </sheetViews>
  <sheetFormatPr defaultRowHeight="48.75" customHeight="1"/>
  <cols>
    <col min="1" max="1" width="6.28515625" style="39" customWidth="1"/>
    <col min="2" max="2" width="3.140625" style="39" hidden="1" customWidth="1"/>
    <col min="3" max="3" width="30" style="39" customWidth="1"/>
    <col min="4" max="4" width="13.85546875" style="39" customWidth="1"/>
    <col min="5" max="5" width="9.5703125" style="39" customWidth="1"/>
    <col min="6" max="6" width="8.42578125" style="39" customWidth="1"/>
    <col min="7" max="7" width="8.5703125" style="39" customWidth="1"/>
    <col min="8" max="9" width="4.85546875" style="39" customWidth="1"/>
    <col min="10" max="10" width="4.28515625" style="39" customWidth="1"/>
    <col min="11" max="11" width="8" style="39" customWidth="1"/>
    <col min="12" max="12" width="7.5703125" style="39" customWidth="1"/>
    <col min="13" max="15" width="4" style="39" customWidth="1"/>
    <col min="16" max="16" width="8" style="78" customWidth="1"/>
    <col min="17" max="17" width="7.7109375" style="78" customWidth="1"/>
    <col min="18" max="18" width="3.85546875" style="78" customWidth="1"/>
    <col min="19" max="20" width="4" style="78" customWidth="1"/>
    <col min="21" max="21" width="7.7109375" style="39" customWidth="1"/>
    <col min="22" max="22" width="8" style="39" customWidth="1"/>
    <col min="23" max="23" width="4" style="39" customWidth="1"/>
    <col min="24" max="25" width="3.85546875" style="39" customWidth="1"/>
    <col min="26" max="26" width="8.140625" style="39" customWidth="1"/>
    <col min="27" max="27" width="7.85546875" style="39" customWidth="1"/>
    <col min="28" max="28" width="3.85546875" style="39" customWidth="1"/>
    <col min="29" max="29" width="4" style="39" customWidth="1"/>
    <col min="30" max="30" width="3.85546875" style="39" customWidth="1"/>
    <col min="31" max="31" width="7.7109375" style="39" customWidth="1"/>
    <col min="32" max="32" width="8.140625" style="39" customWidth="1"/>
    <col min="33" max="35" width="3.85546875" style="39" customWidth="1"/>
    <col min="36" max="36" width="8.42578125" style="39" customWidth="1"/>
    <col min="37" max="37" width="9.42578125" style="42" customWidth="1"/>
    <col min="38" max="38" width="6.85546875" style="42" customWidth="1"/>
    <col min="39" max="39" width="9.28515625" style="42" customWidth="1"/>
    <col min="40" max="40" width="10.7109375" style="42" customWidth="1"/>
    <col min="41" max="16384" width="9.140625" style="39"/>
  </cols>
  <sheetData>
    <row r="1" spans="1:40" ht="41.25" customHeight="1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77"/>
      <c r="Q1" s="77"/>
      <c r="R1" s="77"/>
      <c r="S1" s="77"/>
      <c r="T1" s="77"/>
      <c r="V1" s="41"/>
      <c r="W1" s="41"/>
      <c r="X1" s="41"/>
      <c r="Y1" s="41"/>
      <c r="Z1" s="41"/>
      <c r="AA1" s="315" t="s">
        <v>172</v>
      </c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</row>
    <row r="2" spans="1:40" ht="38.25" customHeight="1">
      <c r="V2" s="41"/>
      <c r="W2" s="41"/>
      <c r="X2" s="41"/>
      <c r="Y2" s="41"/>
      <c r="Z2" s="41"/>
      <c r="AA2" s="315" t="s">
        <v>157</v>
      </c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</row>
    <row r="3" spans="1:40" ht="33.75" customHeight="1"/>
    <row r="4" spans="1:40" ht="23.25" customHeight="1">
      <c r="A4" s="316" t="s">
        <v>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</row>
    <row r="5" spans="1:40" ht="15">
      <c r="A5" s="313" t="s">
        <v>87</v>
      </c>
      <c r="B5" s="313"/>
      <c r="C5" s="313" t="s">
        <v>125</v>
      </c>
      <c r="D5" s="313" t="s">
        <v>93</v>
      </c>
      <c r="E5" s="313" t="s">
        <v>99</v>
      </c>
      <c r="F5" s="313" t="s">
        <v>126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</row>
    <row r="6" spans="1:40" ht="15">
      <c r="A6" s="313"/>
      <c r="B6" s="313"/>
      <c r="C6" s="313"/>
      <c r="D6" s="313"/>
      <c r="E6" s="313"/>
      <c r="F6" s="313" t="s">
        <v>102</v>
      </c>
      <c r="G6" s="313"/>
      <c r="H6" s="313"/>
      <c r="I6" s="313"/>
      <c r="J6" s="313"/>
      <c r="K6" s="313" t="s">
        <v>110</v>
      </c>
      <c r="L6" s="313"/>
      <c r="M6" s="313"/>
      <c r="N6" s="313"/>
      <c r="O6" s="313"/>
      <c r="P6" s="341" t="s">
        <v>111</v>
      </c>
      <c r="Q6" s="341"/>
      <c r="R6" s="341"/>
      <c r="S6" s="341"/>
      <c r="T6" s="341"/>
      <c r="U6" s="313" t="s">
        <v>112</v>
      </c>
      <c r="V6" s="313"/>
      <c r="W6" s="313"/>
      <c r="X6" s="313"/>
      <c r="Y6" s="313"/>
      <c r="Z6" s="313" t="s">
        <v>113</v>
      </c>
      <c r="AA6" s="313"/>
      <c r="AB6" s="313"/>
      <c r="AC6" s="313"/>
      <c r="AD6" s="313"/>
      <c r="AE6" s="313" t="s">
        <v>114</v>
      </c>
      <c r="AF6" s="313"/>
      <c r="AG6" s="313"/>
      <c r="AH6" s="313"/>
      <c r="AI6" s="313"/>
      <c r="AJ6" s="313" t="s">
        <v>1</v>
      </c>
      <c r="AK6" s="313"/>
      <c r="AL6" s="313"/>
      <c r="AM6" s="313"/>
      <c r="AN6" s="313"/>
    </row>
    <row r="7" spans="1:40" ht="98.25">
      <c r="A7" s="313"/>
      <c r="B7" s="313"/>
      <c r="C7" s="313"/>
      <c r="D7" s="313"/>
      <c r="E7" s="313"/>
      <c r="F7" s="20" t="s">
        <v>100</v>
      </c>
      <c r="G7" s="18" t="s">
        <v>127</v>
      </c>
      <c r="H7" s="18" t="s">
        <v>128</v>
      </c>
      <c r="I7" s="18" t="s">
        <v>129</v>
      </c>
      <c r="J7" s="20" t="s">
        <v>101</v>
      </c>
      <c r="K7" s="20" t="s">
        <v>100</v>
      </c>
      <c r="L7" s="18" t="s">
        <v>127</v>
      </c>
      <c r="M7" s="18" t="s">
        <v>128</v>
      </c>
      <c r="N7" s="18" t="s">
        <v>129</v>
      </c>
      <c r="O7" s="20" t="s">
        <v>101</v>
      </c>
      <c r="P7" s="79" t="s">
        <v>100</v>
      </c>
      <c r="Q7" s="80" t="s">
        <v>127</v>
      </c>
      <c r="R7" s="80" t="s">
        <v>128</v>
      </c>
      <c r="S7" s="80" t="s">
        <v>129</v>
      </c>
      <c r="T7" s="79" t="s">
        <v>101</v>
      </c>
      <c r="U7" s="20" t="s">
        <v>100</v>
      </c>
      <c r="V7" s="18" t="s">
        <v>127</v>
      </c>
      <c r="W7" s="18" t="s">
        <v>128</v>
      </c>
      <c r="X7" s="18" t="s">
        <v>129</v>
      </c>
      <c r="Y7" s="20" t="s">
        <v>101</v>
      </c>
      <c r="Z7" s="20" t="s">
        <v>100</v>
      </c>
      <c r="AA7" s="18" t="s">
        <v>127</v>
      </c>
      <c r="AB7" s="18" t="s">
        <v>128</v>
      </c>
      <c r="AC7" s="18" t="s">
        <v>129</v>
      </c>
      <c r="AD7" s="20" t="s">
        <v>101</v>
      </c>
      <c r="AE7" s="20" t="s">
        <v>100</v>
      </c>
      <c r="AF7" s="18" t="s">
        <v>127</v>
      </c>
      <c r="AG7" s="18" t="s">
        <v>128</v>
      </c>
      <c r="AH7" s="18" t="s">
        <v>129</v>
      </c>
      <c r="AI7" s="20" t="s">
        <v>101</v>
      </c>
      <c r="AJ7" s="20" t="s">
        <v>100</v>
      </c>
      <c r="AK7" s="18" t="s">
        <v>127</v>
      </c>
      <c r="AL7" s="18" t="s">
        <v>128</v>
      </c>
      <c r="AM7" s="18" t="s">
        <v>129</v>
      </c>
      <c r="AN7" s="20" t="s">
        <v>101</v>
      </c>
    </row>
    <row r="8" spans="1:40" ht="15">
      <c r="A8" s="314">
        <v>1</v>
      </c>
      <c r="B8" s="312"/>
      <c r="C8" s="53">
        <v>2</v>
      </c>
      <c r="D8" s="53">
        <v>3</v>
      </c>
      <c r="E8" s="53">
        <v>4</v>
      </c>
      <c r="F8" s="53">
        <v>5</v>
      </c>
      <c r="G8" s="53">
        <v>6</v>
      </c>
      <c r="H8" s="53">
        <v>7</v>
      </c>
      <c r="I8" s="53">
        <v>8</v>
      </c>
      <c r="J8" s="53">
        <v>9</v>
      </c>
      <c r="K8" s="53">
        <v>10</v>
      </c>
      <c r="L8" s="53">
        <v>11</v>
      </c>
      <c r="M8" s="53">
        <v>12</v>
      </c>
      <c r="N8" s="53">
        <v>13</v>
      </c>
      <c r="O8" s="53">
        <v>14</v>
      </c>
      <c r="P8" s="81">
        <v>15</v>
      </c>
      <c r="Q8" s="81">
        <v>16</v>
      </c>
      <c r="R8" s="81">
        <v>17</v>
      </c>
      <c r="S8" s="81">
        <v>18</v>
      </c>
      <c r="T8" s="81">
        <v>19</v>
      </c>
      <c r="U8" s="53">
        <v>20</v>
      </c>
      <c r="V8" s="53">
        <v>21</v>
      </c>
      <c r="W8" s="53">
        <v>22</v>
      </c>
      <c r="X8" s="53">
        <v>23</v>
      </c>
      <c r="Y8" s="53">
        <v>24</v>
      </c>
      <c r="Z8" s="53">
        <v>25</v>
      </c>
      <c r="AA8" s="53">
        <v>26</v>
      </c>
      <c r="AB8" s="53">
        <v>27</v>
      </c>
      <c r="AC8" s="53">
        <v>28</v>
      </c>
      <c r="AD8" s="53">
        <v>29</v>
      </c>
      <c r="AE8" s="53">
        <v>30</v>
      </c>
      <c r="AF8" s="53">
        <v>31</v>
      </c>
      <c r="AG8" s="53">
        <v>32</v>
      </c>
      <c r="AH8" s="53">
        <v>33</v>
      </c>
      <c r="AI8" s="53">
        <v>34</v>
      </c>
      <c r="AJ8" s="53">
        <v>35</v>
      </c>
      <c r="AK8" s="43">
        <v>36</v>
      </c>
      <c r="AL8" s="43">
        <v>37</v>
      </c>
      <c r="AM8" s="43">
        <v>38</v>
      </c>
      <c r="AN8" s="43">
        <v>39</v>
      </c>
    </row>
    <row r="9" spans="1:40" ht="15">
      <c r="A9" s="305" t="s">
        <v>2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7"/>
    </row>
    <row r="10" spans="1:40" ht="15">
      <c r="A10" s="294" t="s">
        <v>3</v>
      </c>
      <c r="B10" s="312"/>
      <c r="C10" s="305" t="s">
        <v>4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7"/>
    </row>
    <row r="11" spans="1:40" ht="108">
      <c r="A11" s="289" t="s">
        <v>5</v>
      </c>
      <c r="B11" s="312"/>
      <c r="C11" s="63" t="s">
        <v>109</v>
      </c>
      <c r="D11" s="63" t="s">
        <v>134</v>
      </c>
      <c r="E11" s="59" t="s">
        <v>132</v>
      </c>
      <c r="F11" s="44">
        <f>G11+H11+I11+J11</f>
        <v>1000</v>
      </c>
      <c r="G11" s="44">
        <v>1000</v>
      </c>
      <c r="H11" s="44">
        <v>0</v>
      </c>
      <c r="I11" s="44">
        <v>0</v>
      </c>
      <c r="J11" s="44">
        <v>0</v>
      </c>
      <c r="K11" s="44">
        <f>L11+M11+N11+O11</f>
        <v>0</v>
      </c>
      <c r="L11" s="44">
        <v>0</v>
      </c>
      <c r="M11" s="44">
        <v>0</v>
      </c>
      <c r="N11" s="44">
        <v>0</v>
      </c>
      <c r="O11" s="44">
        <v>0</v>
      </c>
      <c r="P11" s="82">
        <f>Q11+R11+S11+T11</f>
        <v>0</v>
      </c>
      <c r="Q11" s="82">
        <v>0</v>
      </c>
      <c r="R11" s="82">
        <v>0</v>
      </c>
      <c r="S11" s="82">
        <v>0</v>
      </c>
      <c r="T11" s="82">
        <v>0</v>
      </c>
      <c r="U11" s="44">
        <f>V11+W11+X11+Y11</f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f>AF11+AG11+AH11+AI11</f>
        <v>1000</v>
      </c>
      <c r="AF11" s="44">
        <v>1000</v>
      </c>
      <c r="AG11" s="44">
        <v>0</v>
      </c>
      <c r="AH11" s="44">
        <v>0</v>
      </c>
      <c r="AI11" s="44">
        <v>0</v>
      </c>
      <c r="AJ11" s="44">
        <f>AK11+AL11+AM11+AN11</f>
        <v>2000</v>
      </c>
      <c r="AK11" s="44">
        <f t="shared" ref="AK11:AN14" si="0">G11+L11+Q11+V11+AA11+AF11</f>
        <v>2000</v>
      </c>
      <c r="AL11" s="44">
        <f t="shared" si="0"/>
        <v>0</v>
      </c>
      <c r="AM11" s="44">
        <f t="shared" si="0"/>
        <v>0</v>
      </c>
      <c r="AN11" s="44">
        <f t="shared" si="0"/>
        <v>0</v>
      </c>
    </row>
    <row r="12" spans="1:40" ht="96">
      <c r="A12" s="289" t="s">
        <v>7</v>
      </c>
      <c r="B12" s="312"/>
      <c r="C12" s="59" t="s">
        <v>8</v>
      </c>
      <c r="D12" s="63" t="s">
        <v>9</v>
      </c>
      <c r="E12" s="59" t="s">
        <v>107</v>
      </c>
      <c r="F12" s="44">
        <f>G12+H12+I12+J12</f>
        <v>650</v>
      </c>
      <c r="G12" s="44">
        <v>650</v>
      </c>
      <c r="H12" s="44">
        <v>0</v>
      </c>
      <c r="I12" s="44">
        <v>0</v>
      </c>
      <c r="J12" s="44">
        <v>0</v>
      </c>
      <c r="K12" s="44">
        <f>L12+M12+N12+O12</f>
        <v>325</v>
      </c>
      <c r="L12" s="44">
        <v>325</v>
      </c>
      <c r="M12" s="44">
        <v>0</v>
      </c>
      <c r="N12" s="44">
        <v>0</v>
      </c>
      <c r="O12" s="44">
        <v>0</v>
      </c>
      <c r="P12" s="83">
        <v>325</v>
      </c>
      <c r="Q12" s="83">
        <v>325</v>
      </c>
      <c r="R12" s="82">
        <v>0</v>
      </c>
      <c r="S12" s="82">
        <v>0</v>
      </c>
      <c r="T12" s="82">
        <v>0</v>
      </c>
      <c r="U12" s="44">
        <f>V12+W12+X12+Y12</f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4">
        <v>0</v>
      </c>
      <c r="AD12" s="44">
        <v>0</v>
      </c>
      <c r="AE12" s="44">
        <f>AF12+AG12+AH12+AI12</f>
        <v>650</v>
      </c>
      <c r="AF12" s="44">
        <v>650</v>
      </c>
      <c r="AG12" s="44">
        <v>0</v>
      </c>
      <c r="AH12" s="44">
        <v>0</v>
      </c>
      <c r="AI12" s="44">
        <v>0</v>
      </c>
      <c r="AJ12" s="44">
        <f>AK12+AL12+AM12+AN12</f>
        <v>1950</v>
      </c>
      <c r="AK12" s="44">
        <f t="shared" si="0"/>
        <v>1950</v>
      </c>
      <c r="AL12" s="44">
        <f t="shared" si="0"/>
        <v>0</v>
      </c>
      <c r="AM12" s="44">
        <f t="shared" si="0"/>
        <v>0</v>
      </c>
      <c r="AN12" s="44">
        <f t="shared" si="0"/>
        <v>0</v>
      </c>
    </row>
    <row r="13" spans="1:40" ht="84">
      <c r="A13" s="289" t="s">
        <v>10</v>
      </c>
      <c r="B13" s="312"/>
      <c r="C13" s="63" t="s">
        <v>11</v>
      </c>
      <c r="D13" s="63" t="s">
        <v>12</v>
      </c>
      <c r="E13" s="59" t="s">
        <v>133</v>
      </c>
      <c r="F13" s="44">
        <f>G13+H13+I13+J13</f>
        <v>0</v>
      </c>
      <c r="G13" s="44">
        <v>0</v>
      </c>
      <c r="H13" s="44">
        <v>0</v>
      </c>
      <c r="I13" s="44">
        <v>0</v>
      </c>
      <c r="J13" s="44">
        <v>0</v>
      </c>
      <c r="K13" s="44">
        <f>L13+M13+N13+O13</f>
        <v>0</v>
      </c>
      <c r="L13" s="44">
        <v>0</v>
      </c>
      <c r="M13" s="44">
        <v>0</v>
      </c>
      <c r="N13" s="44">
        <v>0</v>
      </c>
      <c r="O13" s="44">
        <v>0</v>
      </c>
      <c r="P13" s="82">
        <f>Q13+R13+S13+T13</f>
        <v>0</v>
      </c>
      <c r="Q13" s="82">
        <v>0</v>
      </c>
      <c r="R13" s="82">
        <v>0</v>
      </c>
      <c r="S13" s="82">
        <v>0</v>
      </c>
      <c r="T13" s="82">
        <v>0</v>
      </c>
      <c r="U13" s="44">
        <f>V13+W13+X13+Y13</f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f>AF13+AG13+AH13+AI13</f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f>AK13+AL13+AM13+AN13</f>
        <v>0</v>
      </c>
      <c r="AK13" s="44">
        <f t="shared" si="0"/>
        <v>0</v>
      </c>
      <c r="AL13" s="44">
        <f t="shared" si="0"/>
        <v>0</v>
      </c>
      <c r="AM13" s="44">
        <f t="shared" si="0"/>
        <v>0</v>
      </c>
      <c r="AN13" s="44">
        <f t="shared" si="0"/>
        <v>0</v>
      </c>
    </row>
    <row r="14" spans="1:40" ht="120">
      <c r="A14" s="289" t="s">
        <v>13</v>
      </c>
      <c r="B14" s="312"/>
      <c r="C14" s="63" t="s">
        <v>14</v>
      </c>
      <c r="D14" s="63" t="s">
        <v>15</v>
      </c>
      <c r="E14" s="59" t="s">
        <v>89</v>
      </c>
      <c r="F14" s="44">
        <f>G14+H14+I14+J14</f>
        <v>1000</v>
      </c>
      <c r="G14" s="44">
        <v>1000</v>
      </c>
      <c r="H14" s="44">
        <v>0</v>
      </c>
      <c r="I14" s="44">
        <v>0</v>
      </c>
      <c r="J14" s="44">
        <v>0</v>
      </c>
      <c r="K14" s="44">
        <f>L14+M14+N14+O14</f>
        <v>1000</v>
      </c>
      <c r="L14" s="44">
        <v>1000</v>
      </c>
      <c r="M14" s="44">
        <v>0</v>
      </c>
      <c r="N14" s="44">
        <v>0</v>
      </c>
      <c r="O14" s="44">
        <v>0</v>
      </c>
      <c r="P14" s="83">
        <v>1000</v>
      </c>
      <c r="Q14" s="83">
        <v>1000</v>
      </c>
      <c r="R14" s="82">
        <v>0</v>
      </c>
      <c r="S14" s="82">
        <v>0</v>
      </c>
      <c r="T14" s="82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0</v>
      </c>
      <c r="AE14" s="44">
        <f>AF14+AG14+AH14+AI14</f>
        <v>1000</v>
      </c>
      <c r="AF14" s="44">
        <v>1000</v>
      </c>
      <c r="AG14" s="44">
        <v>0</v>
      </c>
      <c r="AH14" s="44">
        <v>0</v>
      </c>
      <c r="AI14" s="44">
        <v>0</v>
      </c>
      <c r="AJ14" s="44">
        <f>AK14+AL14+AM14+AN14</f>
        <v>4000</v>
      </c>
      <c r="AK14" s="44">
        <f t="shared" si="0"/>
        <v>4000</v>
      </c>
      <c r="AL14" s="44">
        <f t="shared" si="0"/>
        <v>0</v>
      </c>
      <c r="AM14" s="44">
        <f t="shared" si="0"/>
        <v>0</v>
      </c>
      <c r="AN14" s="44">
        <f t="shared" si="0"/>
        <v>0</v>
      </c>
    </row>
    <row r="15" spans="1:40" ht="48">
      <c r="A15" s="289" t="s">
        <v>153</v>
      </c>
      <c r="B15" s="312"/>
      <c r="C15" s="63" t="s">
        <v>158</v>
      </c>
      <c r="D15" s="63" t="s">
        <v>115</v>
      </c>
      <c r="E15" s="59" t="s">
        <v>155</v>
      </c>
      <c r="F15" s="44" t="s">
        <v>24</v>
      </c>
      <c r="G15" s="44" t="s">
        <v>24</v>
      </c>
      <c r="H15" s="44" t="s">
        <v>24</v>
      </c>
      <c r="I15" s="44" t="s">
        <v>24</v>
      </c>
      <c r="J15" s="44" t="s">
        <v>24</v>
      </c>
      <c r="K15" s="44" t="s">
        <v>24</v>
      </c>
      <c r="L15" s="44" t="s">
        <v>24</v>
      </c>
      <c r="M15" s="44" t="s">
        <v>24</v>
      </c>
      <c r="N15" s="44" t="s">
        <v>24</v>
      </c>
      <c r="O15" s="44" t="s">
        <v>24</v>
      </c>
      <c r="P15" s="83">
        <v>1000</v>
      </c>
      <c r="Q15" s="83">
        <v>1000</v>
      </c>
      <c r="R15" s="82">
        <v>0</v>
      </c>
      <c r="S15" s="82">
        <v>0</v>
      </c>
      <c r="T15" s="82">
        <v>0</v>
      </c>
      <c r="U15" s="44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6">
        <f>AK15</f>
        <v>1000</v>
      </c>
      <c r="AK15" s="6">
        <f>Q15</f>
        <v>1000</v>
      </c>
      <c r="AL15" s="44">
        <v>0</v>
      </c>
      <c r="AM15" s="44">
        <v>0</v>
      </c>
      <c r="AN15" s="44">
        <v>0</v>
      </c>
    </row>
    <row r="16" spans="1:40" ht="96">
      <c r="A16" s="289" t="s">
        <v>154</v>
      </c>
      <c r="B16" s="312"/>
      <c r="C16" s="63" t="s">
        <v>159</v>
      </c>
      <c r="D16" s="63" t="s">
        <v>115</v>
      </c>
      <c r="E16" s="59" t="s">
        <v>155</v>
      </c>
      <c r="F16" s="44" t="s">
        <v>24</v>
      </c>
      <c r="G16" s="44" t="s">
        <v>24</v>
      </c>
      <c r="H16" s="44" t="s">
        <v>24</v>
      </c>
      <c r="I16" s="44" t="s">
        <v>24</v>
      </c>
      <c r="J16" s="44" t="s">
        <v>24</v>
      </c>
      <c r="K16" s="44" t="s">
        <v>24</v>
      </c>
      <c r="L16" s="44" t="s">
        <v>24</v>
      </c>
      <c r="M16" s="44" t="s">
        <v>24</v>
      </c>
      <c r="N16" s="44" t="s">
        <v>24</v>
      </c>
      <c r="O16" s="44" t="s">
        <v>24</v>
      </c>
      <c r="P16" s="83">
        <v>2687</v>
      </c>
      <c r="Q16" s="83">
        <v>2687</v>
      </c>
      <c r="R16" s="82">
        <v>0</v>
      </c>
      <c r="S16" s="82">
        <v>0</v>
      </c>
      <c r="T16" s="82">
        <v>0</v>
      </c>
      <c r="U16" s="44">
        <v>0</v>
      </c>
      <c r="V16" s="44">
        <v>0</v>
      </c>
      <c r="W16" s="44">
        <v>0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6">
        <f>AK16</f>
        <v>2687</v>
      </c>
      <c r="AK16" s="6">
        <f>Q16</f>
        <v>2687</v>
      </c>
      <c r="AL16" s="44">
        <v>0</v>
      </c>
      <c r="AM16" s="44">
        <v>0</v>
      </c>
      <c r="AN16" s="44">
        <v>0</v>
      </c>
    </row>
    <row r="17" spans="1:40" ht="15">
      <c r="A17" s="320" t="s">
        <v>16</v>
      </c>
      <c r="B17" s="321"/>
      <c r="C17" s="322"/>
      <c r="D17" s="76"/>
      <c r="E17" s="59"/>
      <c r="F17" s="45">
        <f t="shared" ref="F17:AN17" si="1">SUM(F11:F16)</f>
        <v>2650</v>
      </c>
      <c r="G17" s="45">
        <f t="shared" si="1"/>
        <v>2650</v>
      </c>
      <c r="H17" s="45">
        <f t="shared" si="1"/>
        <v>0</v>
      </c>
      <c r="I17" s="45">
        <f t="shared" si="1"/>
        <v>0</v>
      </c>
      <c r="J17" s="45">
        <f t="shared" si="1"/>
        <v>0</v>
      </c>
      <c r="K17" s="45">
        <f t="shared" si="1"/>
        <v>1325</v>
      </c>
      <c r="L17" s="45">
        <f t="shared" si="1"/>
        <v>1325</v>
      </c>
      <c r="M17" s="45">
        <f t="shared" si="1"/>
        <v>0</v>
      </c>
      <c r="N17" s="45">
        <f t="shared" si="1"/>
        <v>0</v>
      </c>
      <c r="O17" s="45">
        <f t="shared" si="1"/>
        <v>0</v>
      </c>
      <c r="P17" s="84">
        <f>P18+P19+P20+P21</f>
        <v>5012</v>
      </c>
      <c r="Q17" s="84">
        <f t="shared" si="1"/>
        <v>5012</v>
      </c>
      <c r="R17" s="84">
        <f t="shared" si="1"/>
        <v>0</v>
      </c>
      <c r="S17" s="84">
        <f t="shared" si="1"/>
        <v>0</v>
      </c>
      <c r="T17" s="84">
        <f t="shared" si="1"/>
        <v>0</v>
      </c>
      <c r="U17" s="45">
        <f t="shared" si="1"/>
        <v>0</v>
      </c>
      <c r="V17" s="45">
        <f t="shared" si="1"/>
        <v>0</v>
      </c>
      <c r="W17" s="45">
        <f t="shared" si="1"/>
        <v>0</v>
      </c>
      <c r="X17" s="45">
        <f t="shared" si="1"/>
        <v>0</v>
      </c>
      <c r="Y17" s="45">
        <f t="shared" si="1"/>
        <v>0</v>
      </c>
      <c r="Z17" s="45">
        <f t="shared" si="1"/>
        <v>0</v>
      </c>
      <c r="AA17" s="45">
        <f t="shared" si="1"/>
        <v>0</v>
      </c>
      <c r="AB17" s="45">
        <f t="shared" si="1"/>
        <v>0</v>
      </c>
      <c r="AC17" s="45">
        <f t="shared" si="1"/>
        <v>0</v>
      </c>
      <c r="AD17" s="45">
        <f t="shared" si="1"/>
        <v>0</v>
      </c>
      <c r="AE17" s="45">
        <f t="shared" si="1"/>
        <v>2650</v>
      </c>
      <c r="AF17" s="45">
        <f t="shared" si="1"/>
        <v>2650</v>
      </c>
      <c r="AG17" s="45">
        <f t="shared" si="1"/>
        <v>0</v>
      </c>
      <c r="AH17" s="45">
        <f t="shared" si="1"/>
        <v>0</v>
      </c>
      <c r="AI17" s="45">
        <f t="shared" si="1"/>
        <v>0</v>
      </c>
      <c r="AJ17" s="45">
        <f>SUM(AJ11:AJ16)</f>
        <v>11637</v>
      </c>
      <c r="AK17" s="45">
        <f>G17+L17+Q17+V17+AA17+AF17</f>
        <v>11637</v>
      </c>
      <c r="AL17" s="45">
        <f t="shared" si="1"/>
        <v>0</v>
      </c>
      <c r="AM17" s="45">
        <f t="shared" si="1"/>
        <v>0</v>
      </c>
      <c r="AN17" s="45">
        <f t="shared" si="1"/>
        <v>0</v>
      </c>
    </row>
    <row r="18" spans="1:40" ht="15">
      <c r="A18" s="317" t="s">
        <v>115</v>
      </c>
      <c r="B18" s="318"/>
      <c r="C18" s="319"/>
      <c r="D18" s="76"/>
      <c r="E18" s="59"/>
      <c r="F18" s="44">
        <f>F11</f>
        <v>1000</v>
      </c>
      <c r="G18" s="44">
        <f t="shared" ref="G18:AI21" si="2">G11</f>
        <v>1000</v>
      </c>
      <c r="H18" s="44">
        <f t="shared" si="2"/>
        <v>0</v>
      </c>
      <c r="I18" s="44">
        <f t="shared" si="2"/>
        <v>0</v>
      </c>
      <c r="J18" s="44">
        <f t="shared" si="2"/>
        <v>0</v>
      </c>
      <c r="K18" s="44">
        <f t="shared" si="2"/>
        <v>0</v>
      </c>
      <c r="L18" s="44">
        <f t="shared" si="2"/>
        <v>0</v>
      </c>
      <c r="M18" s="44">
        <f t="shared" si="2"/>
        <v>0</v>
      </c>
      <c r="N18" s="44">
        <f t="shared" si="2"/>
        <v>0</v>
      </c>
      <c r="O18" s="44">
        <f t="shared" si="2"/>
        <v>0</v>
      </c>
      <c r="P18" s="82">
        <f>P15+P16</f>
        <v>3687</v>
      </c>
      <c r="Q18" s="82">
        <f>Q15+Q16</f>
        <v>3687</v>
      </c>
      <c r="R18" s="82">
        <f t="shared" si="2"/>
        <v>0</v>
      </c>
      <c r="S18" s="82">
        <f t="shared" si="2"/>
        <v>0</v>
      </c>
      <c r="T18" s="82">
        <f t="shared" si="2"/>
        <v>0</v>
      </c>
      <c r="U18" s="44">
        <f t="shared" si="2"/>
        <v>0</v>
      </c>
      <c r="V18" s="44">
        <f t="shared" si="2"/>
        <v>0</v>
      </c>
      <c r="W18" s="44">
        <f t="shared" si="2"/>
        <v>0</v>
      </c>
      <c r="X18" s="44">
        <f t="shared" si="2"/>
        <v>0</v>
      </c>
      <c r="Y18" s="44">
        <f t="shared" si="2"/>
        <v>0</v>
      </c>
      <c r="Z18" s="44">
        <f t="shared" si="2"/>
        <v>0</v>
      </c>
      <c r="AA18" s="44">
        <f t="shared" si="2"/>
        <v>0</v>
      </c>
      <c r="AB18" s="44">
        <f t="shared" si="2"/>
        <v>0</v>
      </c>
      <c r="AC18" s="44">
        <f t="shared" si="2"/>
        <v>0</v>
      </c>
      <c r="AD18" s="44">
        <f t="shared" si="2"/>
        <v>0</v>
      </c>
      <c r="AE18" s="44">
        <f t="shared" si="2"/>
        <v>1000</v>
      </c>
      <c r="AF18" s="44">
        <f t="shared" si="2"/>
        <v>1000</v>
      </c>
      <c r="AG18" s="44">
        <f t="shared" si="2"/>
        <v>0</v>
      </c>
      <c r="AH18" s="44">
        <f t="shared" si="2"/>
        <v>0</v>
      </c>
      <c r="AI18" s="44">
        <f t="shared" si="2"/>
        <v>0</v>
      </c>
      <c r="AJ18" s="44">
        <f>AJ11+AJ15+AJ16</f>
        <v>5687</v>
      </c>
      <c r="AK18" s="44">
        <f>AK11+AK15+AK16</f>
        <v>5687</v>
      </c>
      <c r="AL18" s="44">
        <f>AL11</f>
        <v>0</v>
      </c>
      <c r="AM18" s="44">
        <f>AM11</f>
        <v>0</v>
      </c>
      <c r="AN18" s="44">
        <f>AN11</f>
        <v>0</v>
      </c>
    </row>
    <row r="19" spans="1:40" ht="15">
      <c r="A19" s="323" t="s">
        <v>17</v>
      </c>
      <c r="B19" s="324"/>
      <c r="C19" s="325"/>
      <c r="D19" s="76"/>
      <c r="E19" s="59"/>
      <c r="F19" s="44">
        <f>F12</f>
        <v>650</v>
      </c>
      <c r="G19" s="44">
        <f t="shared" si="2"/>
        <v>650</v>
      </c>
      <c r="H19" s="44">
        <f t="shared" si="2"/>
        <v>0</v>
      </c>
      <c r="I19" s="44">
        <f t="shared" si="2"/>
        <v>0</v>
      </c>
      <c r="J19" s="44">
        <f t="shared" si="2"/>
        <v>0</v>
      </c>
      <c r="K19" s="44">
        <f t="shared" si="2"/>
        <v>325</v>
      </c>
      <c r="L19" s="44">
        <f t="shared" si="2"/>
        <v>325</v>
      </c>
      <c r="M19" s="44">
        <f t="shared" si="2"/>
        <v>0</v>
      </c>
      <c r="N19" s="44">
        <f t="shared" si="2"/>
        <v>0</v>
      </c>
      <c r="O19" s="44">
        <f t="shared" si="2"/>
        <v>0</v>
      </c>
      <c r="P19" s="82">
        <f t="shared" si="2"/>
        <v>325</v>
      </c>
      <c r="Q19" s="82">
        <f t="shared" si="2"/>
        <v>325</v>
      </c>
      <c r="R19" s="82">
        <f t="shared" si="2"/>
        <v>0</v>
      </c>
      <c r="S19" s="82">
        <f t="shared" si="2"/>
        <v>0</v>
      </c>
      <c r="T19" s="82">
        <f t="shared" si="2"/>
        <v>0</v>
      </c>
      <c r="U19" s="44">
        <f t="shared" si="2"/>
        <v>0</v>
      </c>
      <c r="V19" s="44">
        <f t="shared" si="2"/>
        <v>0</v>
      </c>
      <c r="W19" s="44">
        <f t="shared" si="2"/>
        <v>0</v>
      </c>
      <c r="X19" s="44">
        <f t="shared" si="2"/>
        <v>0</v>
      </c>
      <c r="Y19" s="44">
        <f t="shared" si="2"/>
        <v>0</v>
      </c>
      <c r="Z19" s="44">
        <f t="shared" si="2"/>
        <v>0</v>
      </c>
      <c r="AA19" s="44">
        <f t="shared" si="2"/>
        <v>0</v>
      </c>
      <c r="AB19" s="44">
        <f t="shared" si="2"/>
        <v>0</v>
      </c>
      <c r="AC19" s="44">
        <f t="shared" si="2"/>
        <v>0</v>
      </c>
      <c r="AD19" s="44">
        <f t="shared" si="2"/>
        <v>0</v>
      </c>
      <c r="AE19" s="44">
        <f t="shared" si="2"/>
        <v>650</v>
      </c>
      <c r="AF19" s="44">
        <f t="shared" si="2"/>
        <v>650</v>
      </c>
      <c r="AG19" s="44">
        <f t="shared" si="2"/>
        <v>0</v>
      </c>
      <c r="AH19" s="44">
        <f t="shared" si="2"/>
        <v>0</v>
      </c>
      <c r="AI19" s="44">
        <f t="shared" si="2"/>
        <v>0</v>
      </c>
      <c r="AJ19" s="44">
        <f t="shared" ref="AJ19:AN21" si="3">AJ12</f>
        <v>1950</v>
      </c>
      <c r="AK19" s="44">
        <f t="shared" si="3"/>
        <v>1950</v>
      </c>
      <c r="AL19" s="44">
        <f t="shared" si="3"/>
        <v>0</v>
      </c>
      <c r="AM19" s="44">
        <f t="shared" si="3"/>
        <v>0</v>
      </c>
      <c r="AN19" s="44">
        <f t="shared" si="3"/>
        <v>0</v>
      </c>
    </row>
    <row r="20" spans="1:40" ht="15">
      <c r="A20" s="323" t="s">
        <v>18</v>
      </c>
      <c r="B20" s="324"/>
      <c r="C20" s="325"/>
      <c r="D20" s="76"/>
      <c r="E20" s="59"/>
      <c r="F20" s="44">
        <f>F13</f>
        <v>0</v>
      </c>
      <c r="G20" s="44">
        <f t="shared" si="2"/>
        <v>0</v>
      </c>
      <c r="H20" s="44">
        <f t="shared" si="2"/>
        <v>0</v>
      </c>
      <c r="I20" s="44">
        <f t="shared" si="2"/>
        <v>0</v>
      </c>
      <c r="J20" s="44">
        <f t="shared" si="2"/>
        <v>0</v>
      </c>
      <c r="K20" s="44">
        <f t="shared" si="2"/>
        <v>0</v>
      </c>
      <c r="L20" s="44">
        <f t="shared" si="2"/>
        <v>0</v>
      </c>
      <c r="M20" s="44">
        <f t="shared" si="2"/>
        <v>0</v>
      </c>
      <c r="N20" s="44">
        <f t="shared" si="2"/>
        <v>0</v>
      </c>
      <c r="O20" s="44">
        <f t="shared" si="2"/>
        <v>0</v>
      </c>
      <c r="P20" s="82">
        <f t="shared" si="2"/>
        <v>0</v>
      </c>
      <c r="Q20" s="82">
        <f t="shared" si="2"/>
        <v>0</v>
      </c>
      <c r="R20" s="82">
        <f t="shared" si="2"/>
        <v>0</v>
      </c>
      <c r="S20" s="82">
        <f t="shared" si="2"/>
        <v>0</v>
      </c>
      <c r="T20" s="82">
        <f t="shared" si="2"/>
        <v>0</v>
      </c>
      <c r="U20" s="44">
        <f t="shared" si="2"/>
        <v>0</v>
      </c>
      <c r="V20" s="44">
        <f t="shared" si="2"/>
        <v>0</v>
      </c>
      <c r="W20" s="44">
        <f t="shared" si="2"/>
        <v>0</v>
      </c>
      <c r="X20" s="44">
        <f t="shared" si="2"/>
        <v>0</v>
      </c>
      <c r="Y20" s="44">
        <f t="shared" si="2"/>
        <v>0</v>
      </c>
      <c r="Z20" s="44">
        <f t="shared" si="2"/>
        <v>0</v>
      </c>
      <c r="AA20" s="44">
        <f t="shared" si="2"/>
        <v>0</v>
      </c>
      <c r="AB20" s="44">
        <f t="shared" si="2"/>
        <v>0</v>
      </c>
      <c r="AC20" s="44">
        <f t="shared" si="2"/>
        <v>0</v>
      </c>
      <c r="AD20" s="44">
        <f t="shared" si="2"/>
        <v>0</v>
      </c>
      <c r="AE20" s="44">
        <f t="shared" si="2"/>
        <v>0</v>
      </c>
      <c r="AF20" s="44">
        <f t="shared" si="2"/>
        <v>0</v>
      </c>
      <c r="AG20" s="44">
        <f t="shared" si="2"/>
        <v>0</v>
      </c>
      <c r="AH20" s="44">
        <f t="shared" si="2"/>
        <v>0</v>
      </c>
      <c r="AI20" s="44">
        <f t="shared" si="2"/>
        <v>0</v>
      </c>
      <c r="AJ20" s="44">
        <f t="shared" si="3"/>
        <v>0</v>
      </c>
      <c r="AK20" s="44">
        <f t="shared" si="3"/>
        <v>0</v>
      </c>
      <c r="AL20" s="44">
        <f t="shared" si="3"/>
        <v>0</v>
      </c>
      <c r="AM20" s="44">
        <f t="shared" si="3"/>
        <v>0</v>
      </c>
      <c r="AN20" s="44">
        <f t="shared" si="3"/>
        <v>0</v>
      </c>
    </row>
    <row r="21" spans="1:40" ht="15">
      <c r="A21" s="323" t="s">
        <v>19</v>
      </c>
      <c r="B21" s="324"/>
      <c r="C21" s="325"/>
      <c r="D21" s="76"/>
      <c r="E21" s="59"/>
      <c r="F21" s="44">
        <f>F14</f>
        <v>1000</v>
      </c>
      <c r="G21" s="44">
        <f t="shared" si="2"/>
        <v>1000</v>
      </c>
      <c r="H21" s="44">
        <f t="shared" si="2"/>
        <v>0</v>
      </c>
      <c r="I21" s="44">
        <f t="shared" si="2"/>
        <v>0</v>
      </c>
      <c r="J21" s="44">
        <f t="shared" si="2"/>
        <v>0</v>
      </c>
      <c r="K21" s="44">
        <f t="shared" si="2"/>
        <v>1000</v>
      </c>
      <c r="L21" s="44">
        <f t="shared" si="2"/>
        <v>1000</v>
      </c>
      <c r="M21" s="44">
        <f t="shared" si="2"/>
        <v>0</v>
      </c>
      <c r="N21" s="44">
        <f t="shared" si="2"/>
        <v>0</v>
      </c>
      <c r="O21" s="44">
        <f t="shared" si="2"/>
        <v>0</v>
      </c>
      <c r="P21" s="82">
        <f t="shared" si="2"/>
        <v>1000</v>
      </c>
      <c r="Q21" s="82">
        <f t="shared" si="2"/>
        <v>1000</v>
      </c>
      <c r="R21" s="82">
        <f t="shared" si="2"/>
        <v>0</v>
      </c>
      <c r="S21" s="82">
        <f t="shared" si="2"/>
        <v>0</v>
      </c>
      <c r="T21" s="82">
        <f t="shared" si="2"/>
        <v>0</v>
      </c>
      <c r="U21" s="44">
        <f t="shared" si="2"/>
        <v>0</v>
      </c>
      <c r="V21" s="44">
        <f t="shared" si="2"/>
        <v>0</v>
      </c>
      <c r="W21" s="44">
        <f t="shared" si="2"/>
        <v>0</v>
      </c>
      <c r="X21" s="44">
        <f t="shared" si="2"/>
        <v>0</v>
      </c>
      <c r="Y21" s="44">
        <f t="shared" si="2"/>
        <v>0</v>
      </c>
      <c r="Z21" s="44">
        <f t="shared" si="2"/>
        <v>0</v>
      </c>
      <c r="AA21" s="44">
        <f t="shared" si="2"/>
        <v>0</v>
      </c>
      <c r="AB21" s="44">
        <f t="shared" si="2"/>
        <v>0</v>
      </c>
      <c r="AC21" s="44">
        <f t="shared" si="2"/>
        <v>0</v>
      </c>
      <c r="AD21" s="44">
        <f t="shared" si="2"/>
        <v>0</v>
      </c>
      <c r="AE21" s="44">
        <f t="shared" si="2"/>
        <v>1000</v>
      </c>
      <c r="AF21" s="44">
        <f t="shared" si="2"/>
        <v>1000</v>
      </c>
      <c r="AG21" s="44">
        <f t="shared" si="2"/>
        <v>0</v>
      </c>
      <c r="AH21" s="44">
        <f t="shared" si="2"/>
        <v>0</v>
      </c>
      <c r="AI21" s="44">
        <f t="shared" si="2"/>
        <v>0</v>
      </c>
      <c r="AJ21" s="44">
        <f t="shared" si="3"/>
        <v>4000</v>
      </c>
      <c r="AK21" s="44">
        <f t="shared" si="3"/>
        <v>4000</v>
      </c>
      <c r="AL21" s="44">
        <f t="shared" si="3"/>
        <v>0</v>
      </c>
      <c r="AM21" s="44">
        <f t="shared" si="3"/>
        <v>0</v>
      </c>
      <c r="AN21" s="44">
        <f t="shared" si="3"/>
        <v>0</v>
      </c>
    </row>
    <row r="22" spans="1:40" ht="15">
      <c r="A22" s="304" t="s">
        <v>20</v>
      </c>
      <c r="B22" s="312"/>
      <c r="C22" s="305" t="s">
        <v>21</v>
      </c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X22" s="306"/>
      <c r="Y22" s="306"/>
      <c r="Z22" s="306"/>
      <c r="AA22" s="306"/>
      <c r="AB22" s="306"/>
      <c r="AC22" s="306"/>
      <c r="AD22" s="306"/>
      <c r="AE22" s="306"/>
      <c r="AF22" s="306"/>
      <c r="AG22" s="306"/>
      <c r="AH22" s="306"/>
      <c r="AI22" s="306"/>
      <c r="AJ22" s="306"/>
      <c r="AK22" s="306"/>
      <c r="AL22" s="306"/>
      <c r="AM22" s="306"/>
      <c r="AN22" s="307"/>
    </row>
    <row r="23" spans="1:40" ht="72">
      <c r="A23" s="289" t="s">
        <v>22</v>
      </c>
      <c r="B23" s="312"/>
      <c r="C23" s="63" t="s">
        <v>23</v>
      </c>
      <c r="D23" s="63" t="s">
        <v>135</v>
      </c>
      <c r="E23" s="59" t="s">
        <v>89</v>
      </c>
      <c r="F23" s="68" t="s">
        <v>24</v>
      </c>
      <c r="G23" s="68" t="s">
        <v>24</v>
      </c>
      <c r="H23" s="68" t="s">
        <v>24</v>
      </c>
      <c r="I23" s="68" t="s">
        <v>24</v>
      </c>
      <c r="J23" s="68" t="s">
        <v>24</v>
      </c>
      <c r="K23" s="68" t="s">
        <v>24</v>
      </c>
      <c r="L23" s="68" t="s">
        <v>24</v>
      </c>
      <c r="M23" s="68" t="s">
        <v>24</v>
      </c>
      <c r="N23" s="68" t="s">
        <v>24</v>
      </c>
      <c r="O23" s="68" t="s">
        <v>24</v>
      </c>
      <c r="P23" s="85" t="s">
        <v>24</v>
      </c>
      <c r="Q23" s="85" t="s">
        <v>24</v>
      </c>
      <c r="R23" s="85" t="s">
        <v>24</v>
      </c>
      <c r="S23" s="85" t="s">
        <v>24</v>
      </c>
      <c r="T23" s="85" t="s">
        <v>24</v>
      </c>
      <c r="U23" s="68" t="s">
        <v>24</v>
      </c>
      <c r="V23" s="68" t="s">
        <v>24</v>
      </c>
      <c r="W23" s="68" t="s">
        <v>24</v>
      </c>
      <c r="X23" s="68" t="s">
        <v>24</v>
      </c>
      <c r="Y23" s="68" t="s">
        <v>24</v>
      </c>
      <c r="Z23" s="68" t="s">
        <v>24</v>
      </c>
      <c r="AA23" s="68" t="s">
        <v>24</v>
      </c>
      <c r="AB23" s="68" t="s">
        <v>24</v>
      </c>
      <c r="AC23" s="68" t="s">
        <v>24</v>
      </c>
      <c r="AD23" s="68" t="s">
        <v>24</v>
      </c>
      <c r="AE23" s="68" t="s">
        <v>24</v>
      </c>
      <c r="AF23" s="68" t="s">
        <v>24</v>
      </c>
      <c r="AG23" s="68" t="s">
        <v>24</v>
      </c>
      <c r="AH23" s="68" t="s">
        <v>24</v>
      </c>
      <c r="AI23" s="68" t="s">
        <v>24</v>
      </c>
      <c r="AJ23" s="308" t="s">
        <v>146</v>
      </c>
      <c r="AK23" s="309"/>
      <c r="AL23" s="309"/>
      <c r="AM23" s="309"/>
      <c r="AN23" s="310"/>
    </row>
    <row r="24" spans="1:40" ht="48">
      <c r="A24" s="289" t="s">
        <v>25</v>
      </c>
      <c r="B24" s="312"/>
      <c r="C24" s="63" t="s">
        <v>26</v>
      </c>
      <c r="D24" s="63" t="s">
        <v>136</v>
      </c>
      <c r="E24" s="59" t="s">
        <v>89</v>
      </c>
      <c r="F24" s="68" t="s">
        <v>24</v>
      </c>
      <c r="G24" s="68" t="s">
        <v>24</v>
      </c>
      <c r="H24" s="68" t="s">
        <v>24</v>
      </c>
      <c r="I24" s="68" t="s">
        <v>24</v>
      </c>
      <c r="J24" s="68" t="s">
        <v>24</v>
      </c>
      <c r="K24" s="68" t="s">
        <v>24</v>
      </c>
      <c r="L24" s="68" t="s">
        <v>24</v>
      </c>
      <c r="M24" s="68" t="s">
        <v>24</v>
      </c>
      <c r="N24" s="68" t="s">
        <v>24</v>
      </c>
      <c r="O24" s="68" t="s">
        <v>24</v>
      </c>
      <c r="P24" s="85" t="s">
        <v>24</v>
      </c>
      <c r="Q24" s="85" t="s">
        <v>24</v>
      </c>
      <c r="R24" s="85" t="s">
        <v>24</v>
      </c>
      <c r="S24" s="85" t="s">
        <v>24</v>
      </c>
      <c r="T24" s="85" t="s">
        <v>24</v>
      </c>
      <c r="U24" s="68" t="s">
        <v>24</v>
      </c>
      <c r="V24" s="68" t="s">
        <v>24</v>
      </c>
      <c r="W24" s="68" t="s">
        <v>24</v>
      </c>
      <c r="X24" s="68" t="s">
        <v>24</v>
      </c>
      <c r="Y24" s="68" t="s">
        <v>24</v>
      </c>
      <c r="Z24" s="68" t="s">
        <v>24</v>
      </c>
      <c r="AA24" s="68" t="s">
        <v>24</v>
      </c>
      <c r="AB24" s="68" t="s">
        <v>24</v>
      </c>
      <c r="AC24" s="68" t="s">
        <v>24</v>
      </c>
      <c r="AD24" s="68" t="s">
        <v>24</v>
      </c>
      <c r="AE24" s="68" t="s">
        <v>24</v>
      </c>
      <c r="AF24" s="68" t="s">
        <v>24</v>
      </c>
      <c r="AG24" s="68" t="s">
        <v>24</v>
      </c>
      <c r="AH24" s="68" t="s">
        <v>24</v>
      </c>
      <c r="AI24" s="68" t="s">
        <v>24</v>
      </c>
      <c r="AJ24" s="308" t="s">
        <v>146</v>
      </c>
      <c r="AK24" s="309"/>
      <c r="AL24" s="309"/>
      <c r="AM24" s="309"/>
      <c r="AN24" s="310"/>
    </row>
    <row r="25" spans="1:40" ht="60">
      <c r="A25" s="289" t="s">
        <v>27</v>
      </c>
      <c r="B25" s="312"/>
      <c r="C25" s="63" t="s">
        <v>28</v>
      </c>
      <c r="D25" s="63" t="s">
        <v>135</v>
      </c>
      <c r="E25" s="59" t="s">
        <v>89</v>
      </c>
      <c r="F25" s="68" t="s">
        <v>24</v>
      </c>
      <c r="G25" s="68" t="s">
        <v>24</v>
      </c>
      <c r="H25" s="68" t="s">
        <v>24</v>
      </c>
      <c r="I25" s="68" t="s">
        <v>24</v>
      </c>
      <c r="J25" s="68" t="s">
        <v>24</v>
      </c>
      <c r="K25" s="68" t="s">
        <v>24</v>
      </c>
      <c r="L25" s="68" t="s">
        <v>24</v>
      </c>
      <c r="M25" s="68" t="s">
        <v>24</v>
      </c>
      <c r="N25" s="68" t="s">
        <v>24</v>
      </c>
      <c r="O25" s="68" t="s">
        <v>24</v>
      </c>
      <c r="P25" s="85" t="s">
        <v>24</v>
      </c>
      <c r="Q25" s="85" t="s">
        <v>24</v>
      </c>
      <c r="R25" s="85" t="s">
        <v>24</v>
      </c>
      <c r="S25" s="85" t="s">
        <v>24</v>
      </c>
      <c r="T25" s="85" t="s">
        <v>24</v>
      </c>
      <c r="U25" s="68" t="s">
        <v>24</v>
      </c>
      <c r="V25" s="68" t="s">
        <v>24</v>
      </c>
      <c r="W25" s="68" t="s">
        <v>24</v>
      </c>
      <c r="X25" s="68" t="s">
        <v>24</v>
      </c>
      <c r="Y25" s="68" t="s">
        <v>24</v>
      </c>
      <c r="Z25" s="68" t="s">
        <v>24</v>
      </c>
      <c r="AA25" s="68" t="s">
        <v>24</v>
      </c>
      <c r="AB25" s="68" t="s">
        <v>24</v>
      </c>
      <c r="AC25" s="68" t="s">
        <v>24</v>
      </c>
      <c r="AD25" s="68" t="s">
        <v>24</v>
      </c>
      <c r="AE25" s="68" t="s">
        <v>24</v>
      </c>
      <c r="AF25" s="68" t="s">
        <v>24</v>
      </c>
      <c r="AG25" s="68" t="s">
        <v>24</v>
      </c>
      <c r="AH25" s="68" t="s">
        <v>24</v>
      </c>
      <c r="AI25" s="68" t="s">
        <v>24</v>
      </c>
      <c r="AJ25" s="308" t="s">
        <v>146</v>
      </c>
      <c r="AK25" s="309"/>
      <c r="AL25" s="309"/>
      <c r="AM25" s="309"/>
      <c r="AN25" s="310"/>
    </row>
    <row r="26" spans="1:40" ht="48">
      <c r="A26" s="289" t="s">
        <v>29</v>
      </c>
      <c r="B26" s="312"/>
      <c r="C26" s="63" t="s">
        <v>30</v>
      </c>
      <c r="D26" s="63" t="s">
        <v>135</v>
      </c>
      <c r="E26" s="59" t="s">
        <v>89</v>
      </c>
      <c r="F26" s="68" t="s">
        <v>24</v>
      </c>
      <c r="G26" s="68" t="s">
        <v>24</v>
      </c>
      <c r="H26" s="68" t="s">
        <v>24</v>
      </c>
      <c r="I26" s="68" t="s">
        <v>24</v>
      </c>
      <c r="J26" s="68" t="s">
        <v>24</v>
      </c>
      <c r="K26" s="68" t="s">
        <v>24</v>
      </c>
      <c r="L26" s="68" t="s">
        <v>24</v>
      </c>
      <c r="M26" s="68" t="s">
        <v>24</v>
      </c>
      <c r="N26" s="68" t="s">
        <v>24</v>
      </c>
      <c r="O26" s="68" t="s">
        <v>24</v>
      </c>
      <c r="P26" s="85" t="s">
        <v>24</v>
      </c>
      <c r="Q26" s="85" t="s">
        <v>24</v>
      </c>
      <c r="R26" s="85" t="s">
        <v>24</v>
      </c>
      <c r="S26" s="85" t="s">
        <v>24</v>
      </c>
      <c r="T26" s="85" t="s">
        <v>24</v>
      </c>
      <c r="U26" s="68" t="s">
        <v>24</v>
      </c>
      <c r="V26" s="68" t="s">
        <v>24</v>
      </c>
      <c r="W26" s="68" t="s">
        <v>24</v>
      </c>
      <c r="X26" s="68" t="s">
        <v>24</v>
      </c>
      <c r="Y26" s="68" t="s">
        <v>24</v>
      </c>
      <c r="Z26" s="68" t="s">
        <v>24</v>
      </c>
      <c r="AA26" s="68" t="s">
        <v>24</v>
      </c>
      <c r="AB26" s="68" t="s">
        <v>24</v>
      </c>
      <c r="AC26" s="68" t="s">
        <v>24</v>
      </c>
      <c r="AD26" s="68" t="s">
        <v>24</v>
      </c>
      <c r="AE26" s="68" t="s">
        <v>24</v>
      </c>
      <c r="AF26" s="68" t="s">
        <v>24</v>
      </c>
      <c r="AG26" s="68" t="s">
        <v>24</v>
      </c>
      <c r="AH26" s="68" t="s">
        <v>24</v>
      </c>
      <c r="AI26" s="68" t="s">
        <v>24</v>
      </c>
      <c r="AJ26" s="308" t="s">
        <v>146</v>
      </c>
      <c r="AK26" s="309"/>
      <c r="AL26" s="309"/>
      <c r="AM26" s="309"/>
      <c r="AN26" s="310"/>
    </row>
    <row r="27" spans="1:40" ht="84">
      <c r="A27" s="289" t="s">
        <v>31</v>
      </c>
      <c r="B27" s="312"/>
      <c r="C27" s="63" t="s">
        <v>32</v>
      </c>
      <c r="D27" s="63" t="s">
        <v>137</v>
      </c>
      <c r="E27" s="59" t="s">
        <v>89</v>
      </c>
      <c r="F27" s="68" t="s">
        <v>24</v>
      </c>
      <c r="G27" s="68" t="s">
        <v>24</v>
      </c>
      <c r="H27" s="68" t="s">
        <v>24</v>
      </c>
      <c r="I27" s="68" t="s">
        <v>24</v>
      </c>
      <c r="J27" s="68" t="s">
        <v>24</v>
      </c>
      <c r="K27" s="68" t="s">
        <v>24</v>
      </c>
      <c r="L27" s="68" t="s">
        <v>24</v>
      </c>
      <c r="M27" s="68" t="s">
        <v>24</v>
      </c>
      <c r="N27" s="68" t="s">
        <v>24</v>
      </c>
      <c r="O27" s="68" t="s">
        <v>24</v>
      </c>
      <c r="P27" s="85" t="s">
        <v>24</v>
      </c>
      <c r="Q27" s="85" t="s">
        <v>24</v>
      </c>
      <c r="R27" s="85" t="s">
        <v>24</v>
      </c>
      <c r="S27" s="85" t="s">
        <v>24</v>
      </c>
      <c r="T27" s="85" t="s">
        <v>24</v>
      </c>
      <c r="U27" s="68" t="s">
        <v>24</v>
      </c>
      <c r="V27" s="68" t="s">
        <v>24</v>
      </c>
      <c r="W27" s="68" t="s">
        <v>24</v>
      </c>
      <c r="X27" s="68" t="s">
        <v>24</v>
      </c>
      <c r="Y27" s="68" t="s">
        <v>24</v>
      </c>
      <c r="Z27" s="68" t="s">
        <v>24</v>
      </c>
      <c r="AA27" s="68" t="s">
        <v>24</v>
      </c>
      <c r="AB27" s="68" t="s">
        <v>24</v>
      </c>
      <c r="AC27" s="68" t="s">
        <v>24</v>
      </c>
      <c r="AD27" s="68" t="s">
        <v>24</v>
      </c>
      <c r="AE27" s="68" t="s">
        <v>24</v>
      </c>
      <c r="AF27" s="68" t="s">
        <v>24</v>
      </c>
      <c r="AG27" s="68" t="s">
        <v>24</v>
      </c>
      <c r="AH27" s="68" t="s">
        <v>24</v>
      </c>
      <c r="AI27" s="68" t="s">
        <v>24</v>
      </c>
      <c r="AJ27" s="308" t="s">
        <v>146</v>
      </c>
      <c r="AK27" s="309"/>
      <c r="AL27" s="309"/>
      <c r="AM27" s="309"/>
      <c r="AN27" s="310"/>
    </row>
    <row r="28" spans="1:40" ht="15">
      <c r="A28" s="320" t="s">
        <v>33</v>
      </c>
      <c r="B28" s="321"/>
      <c r="C28" s="322"/>
      <c r="D28" s="60"/>
      <c r="E28" s="61"/>
      <c r="F28" s="68" t="s">
        <v>24</v>
      </c>
      <c r="G28" s="68" t="s">
        <v>24</v>
      </c>
      <c r="H28" s="68" t="s">
        <v>24</v>
      </c>
      <c r="I28" s="68" t="s">
        <v>24</v>
      </c>
      <c r="J28" s="68" t="s">
        <v>24</v>
      </c>
      <c r="K28" s="68" t="s">
        <v>24</v>
      </c>
      <c r="L28" s="68" t="s">
        <v>24</v>
      </c>
      <c r="M28" s="68" t="s">
        <v>24</v>
      </c>
      <c r="N28" s="68" t="s">
        <v>24</v>
      </c>
      <c r="O28" s="68" t="s">
        <v>24</v>
      </c>
      <c r="P28" s="85" t="s">
        <v>24</v>
      </c>
      <c r="Q28" s="85" t="s">
        <v>24</v>
      </c>
      <c r="R28" s="85" t="s">
        <v>24</v>
      </c>
      <c r="S28" s="85" t="s">
        <v>24</v>
      </c>
      <c r="T28" s="85" t="s">
        <v>24</v>
      </c>
      <c r="U28" s="68" t="s">
        <v>24</v>
      </c>
      <c r="V28" s="68" t="s">
        <v>24</v>
      </c>
      <c r="W28" s="68" t="s">
        <v>24</v>
      </c>
      <c r="X28" s="68" t="s">
        <v>24</v>
      </c>
      <c r="Y28" s="68" t="s">
        <v>24</v>
      </c>
      <c r="Z28" s="68" t="s">
        <v>24</v>
      </c>
      <c r="AA28" s="68" t="s">
        <v>24</v>
      </c>
      <c r="AB28" s="68" t="s">
        <v>24</v>
      </c>
      <c r="AC28" s="68" t="s">
        <v>24</v>
      </c>
      <c r="AD28" s="68" t="s">
        <v>24</v>
      </c>
      <c r="AE28" s="68" t="s">
        <v>24</v>
      </c>
      <c r="AF28" s="68" t="s">
        <v>24</v>
      </c>
      <c r="AG28" s="68" t="s">
        <v>24</v>
      </c>
      <c r="AH28" s="68" t="s">
        <v>24</v>
      </c>
      <c r="AI28" s="68" t="s">
        <v>24</v>
      </c>
      <c r="AJ28" s="67" t="s">
        <v>24</v>
      </c>
      <c r="AK28" s="43" t="s">
        <v>24</v>
      </c>
      <c r="AL28" s="43" t="s">
        <v>24</v>
      </c>
      <c r="AM28" s="43" t="s">
        <v>24</v>
      </c>
      <c r="AN28" s="43" t="s">
        <v>24</v>
      </c>
    </row>
    <row r="29" spans="1:40" ht="15">
      <c r="A29" s="64" t="s">
        <v>34</v>
      </c>
      <c r="B29" s="305" t="s">
        <v>35</v>
      </c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306"/>
      <c r="S29" s="306"/>
      <c r="T29" s="306"/>
      <c r="U29" s="306"/>
      <c r="V29" s="306"/>
      <c r="W29" s="306"/>
      <c r="X29" s="306"/>
      <c r="Y29" s="306"/>
      <c r="Z29" s="306"/>
      <c r="AA29" s="306"/>
      <c r="AB29" s="306"/>
      <c r="AC29" s="306"/>
      <c r="AD29" s="306"/>
      <c r="AE29" s="306"/>
      <c r="AF29" s="306"/>
      <c r="AG29" s="306"/>
      <c r="AH29" s="306"/>
      <c r="AI29" s="306"/>
      <c r="AJ29" s="306"/>
      <c r="AK29" s="306"/>
      <c r="AL29" s="306"/>
      <c r="AM29" s="306"/>
      <c r="AN29" s="307"/>
    </row>
    <row r="30" spans="1:40" ht="24">
      <c r="A30" s="63" t="s">
        <v>36</v>
      </c>
      <c r="B30" s="317" t="s">
        <v>37</v>
      </c>
      <c r="C30" s="319"/>
      <c r="D30" s="63" t="s">
        <v>38</v>
      </c>
      <c r="E30" s="59" t="s">
        <v>89</v>
      </c>
      <c r="F30" s="68" t="s">
        <v>24</v>
      </c>
      <c r="G30" s="68" t="s">
        <v>24</v>
      </c>
      <c r="H30" s="68" t="s">
        <v>24</v>
      </c>
      <c r="I30" s="68" t="s">
        <v>24</v>
      </c>
      <c r="J30" s="68" t="s">
        <v>24</v>
      </c>
      <c r="K30" s="68" t="s">
        <v>24</v>
      </c>
      <c r="L30" s="68" t="s">
        <v>24</v>
      </c>
      <c r="M30" s="68" t="s">
        <v>24</v>
      </c>
      <c r="N30" s="68" t="s">
        <v>24</v>
      </c>
      <c r="O30" s="68" t="s">
        <v>24</v>
      </c>
      <c r="P30" s="85" t="s">
        <v>24</v>
      </c>
      <c r="Q30" s="85" t="s">
        <v>24</v>
      </c>
      <c r="R30" s="85" t="s">
        <v>24</v>
      </c>
      <c r="S30" s="85" t="s">
        <v>24</v>
      </c>
      <c r="T30" s="85" t="s">
        <v>24</v>
      </c>
      <c r="U30" s="68" t="s">
        <v>24</v>
      </c>
      <c r="V30" s="68" t="s">
        <v>24</v>
      </c>
      <c r="W30" s="68" t="s">
        <v>24</v>
      </c>
      <c r="X30" s="68" t="s">
        <v>24</v>
      </c>
      <c r="Y30" s="68" t="s">
        <v>24</v>
      </c>
      <c r="Z30" s="59" t="s">
        <v>24</v>
      </c>
      <c r="AA30" s="59" t="s">
        <v>24</v>
      </c>
      <c r="AB30" s="59" t="s">
        <v>24</v>
      </c>
      <c r="AC30" s="59" t="s">
        <v>24</v>
      </c>
      <c r="AD30" s="59" t="s">
        <v>24</v>
      </c>
      <c r="AE30" s="68" t="s">
        <v>24</v>
      </c>
      <c r="AF30" s="59" t="s">
        <v>24</v>
      </c>
      <c r="AG30" s="59" t="s">
        <v>24</v>
      </c>
      <c r="AH30" s="59" t="s">
        <v>24</v>
      </c>
      <c r="AI30" s="59" t="s">
        <v>24</v>
      </c>
      <c r="AJ30" s="308" t="s">
        <v>146</v>
      </c>
      <c r="AK30" s="309"/>
      <c r="AL30" s="309"/>
      <c r="AM30" s="309"/>
      <c r="AN30" s="310"/>
    </row>
    <row r="31" spans="1:40" ht="36">
      <c r="A31" s="63" t="s">
        <v>39</v>
      </c>
      <c r="B31" s="317" t="s">
        <v>40</v>
      </c>
      <c r="C31" s="319"/>
      <c r="D31" s="63" t="s">
        <v>41</v>
      </c>
      <c r="E31" s="59" t="s">
        <v>89</v>
      </c>
      <c r="F31" s="68" t="s">
        <v>24</v>
      </c>
      <c r="G31" s="68" t="s">
        <v>24</v>
      </c>
      <c r="H31" s="68" t="s">
        <v>24</v>
      </c>
      <c r="I31" s="68" t="s">
        <v>24</v>
      </c>
      <c r="J31" s="68" t="s">
        <v>24</v>
      </c>
      <c r="K31" s="68" t="s">
        <v>24</v>
      </c>
      <c r="L31" s="68" t="s">
        <v>24</v>
      </c>
      <c r="M31" s="68" t="s">
        <v>24</v>
      </c>
      <c r="N31" s="68" t="s">
        <v>24</v>
      </c>
      <c r="O31" s="68" t="s">
        <v>24</v>
      </c>
      <c r="P31" s="85" t="s">
        <v>24</v>
      </c>
      <c r="Q31" s="85" t="s">
        <v>24</v>
      </c>
      <c r="R31" s="85" t="s">
        <v>24</v>
      </c>
      <c r="S31" s="85" t="s">
        <v>24</v>
      </c>
      <c r="T31" s="85" t="s">
        <v>24</v>
      </c>
      <c r="U31" s="68" t="s">
        <v>24</v>
      </c>
      <c r="V31" s="68" t="s">
        <v>24</v>
      </c>
      <c r="W31" s="68" t="s">
        <v>24</v>
      </c>
      <c r="X31" s="68" t="s">
        <v>24</v>
      </c>
      <c r="Y31" s="68" t="s">
        <v>24</v>
      </c>
      <c r="Z31" s="59" t="s">
        <v>24</v>
      </c>
      <c r="AA31" s="59" t="s">
        <v>24</v>
      </c>
      <c r="AB31" s="59" t="s">
        <v>24</v>
      </c>
      <c r="AC31" s="59" t="s">
        <v>24</v>
      </c>
      <c r="AD31" s="59" t="s">
        <v>24</v>
      </c>
      <c r="AE31" s="68" t="s">
        <v>24</v>
      </c>
      <c r="AF31" s="59" t="s">
        <v>24</v>
      </c>
      <c r="AG31" s="59" t="s">
        <v>24</v>
      </c>
      <c r="AH31" s="59" t="s">
        <v>24</v>
      </c>
      <c r="AI31" s="59" t="s">
        <v>24</v>
      </c>
      <c r="AJ31" s="308" t="s">
        <v>146</v>
      </c>
      <c r="AK31" s="309"/>
      <c r="AL31" s="309"/>
      <c r="AM31" s="309"/>
      <c r="AN31" s="310"/>
    </row>
    <row r="32" spans="1:40" ht="15">
      <c r="A32" s="320" t="s">
        <v>42</v>
      </c>
      <c r="B32" s="321"/>
      <c r="C32" s="322"/>
      <c r="D32" s="60"/>
      <c r="E32" s="59"/>
      <c r="F32" s="68" t="s">
        <v>24</v>
      </c>
      <c r="G32" s="68" t="s">
        <v>24</v>
      </c>
      <c r="H32" s="68" t="s">
        <v>24</v>
      </c>
      <c r="I32" s="68" t="s">
        <v>24</v>
      </c>
      <c r="J32" s="68" t="s">
        <v>24</v>
      </c>
      <c r="K32" s="68" t="s">
        <v>24</v>
      </c>
      <c r="L32" s="68" t="s">
        <v>24</v>
      </c>
      <c r="M32" s="68" t="s">
        <v>24</v>
      </c>
      <c r="N32" s="68" t="s">
        <v>24</v>
      </c>
      <c r="O32" s="68" t="s">
        <v>24</v>
      </c>
      <c r="P32" s="85" t="s">
        <v>24</v>
      </c>
      <c r="Q32" s="85" t="s">
        <v>24</v>
      </c>
      <c r="R32" s="85" t="s">
        <v>24</v>
      </c>
      <c r="S32" s="85" t="s">
        <v>24</v>
      </c>
      <c r="T32" s="85" t="s">
        <v>24</v>
      </c>
      <c r="U32" s="68" t="s">
        <v>24</v>
      </c>
      <c r="V32" s="68" t="s">
        <v>24</v>
      </c>
      <c r="W32" s="68" t="s">
        <v>24</v>
      </c>
      <c r="X32" s="68" t="s">
        <v>24</v>
      </c>
      <c r="Y32" s="68" t="s">
        <v>24</v>
      </c>
      <c r="Z32" s="59" t="s">
        <v>24</v>
      </c>
      <c r="AA32" s="59" t="s">
        <v>24</v>
      </c>
      <c r="AB32" s="59" t="s">
        <v>24</v>
      </c>
      <c r="AC32" s="59" t="s">
        <v>24</v>
      </c>
      <c r="AD32" s="59" t="s">
        <v>24</v>
      </c>
      <c r="AE32" s="68" t="s">
        <v>24</v>
      </c>
      <c r="AF32" s="59" t="s">
        <v>24</v>
      </c>
      <c r="AG32" s="59" t="s">
        <v>24</v>
      </c>
      <c r="AH32" s="59" t="s">
        <v>24</v>
      </c>
      <c r="AI32" s="59" t="s">
        <v>24</v>
      </c>
      <c r="AJ32" s="67" t="s">
        <v>24</v>
      </c>
      <c r="AK32" s="43" t="s">
        <v>24</v>
      </c>
      <c r="AL32" s="43" t="s">
        <v>24</v>
      </c>
      <c r="AM32" s="43" t="s">
        <v>24</v>
      </c>
      <c r="AN32" s="43" t="s">
        <v>24</v>
      </c>
    </row>
    <row r="33" spans="1:40" ht="15">
      <c r="A33" s="61" t="s">
        <v>43</v>
      </c>
      <c r="B33" s="305" t="s">
        <v>44</v>
      </c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6"/>
      <c r="Y33" s="306"/>
      <c r="Z33" s="306"/>
      <c r="AA33" s="306"/>
      <c r="AB33" s="306"/>
      <c r="AC33" s="306"/>
      <c r="AD33" s="306"/>
      <c r="AE33" s="306"/>
      <c r="AF33" s="306"/>
      <c r="AG33" s="306"/>
      <c r="AH33" s="306"/>
      <c r="AI33" s="306"/>
      <c r="AJ33" s="306"/>
      <c r="AK33" s="306"/>
      <c r="AL33" s="306"/>
      <c r="AM33" s="306"/>
      <c r="AN33" s="307"/>
    </row>
    <row r="34" spans="1:40" ht="85.5" customHeight="1">
      <c r="A34" s="59" t="s">
        <v>45</v>
      </c>
      <c r="B34" s="317" t="s">
        <v>46</v>
      </c>
      <c r="C34" s="319"/>
      <c r="D34" s="63" t="s">
        <v>47</v>
      </c>
      <c r="E34" s="59" t="s">
        <v>89</v>
      </c>
      <c r="F34" s="68" t="s">
        <v>24</v>
      </c>
      <c r="G34" s="68" t="s">
        <v>24</v>
      </c>
      <c r="H34" s="68" t="s">
        <v>24</v>
      </c>
      <c r="I34" s="68" t="s">
        <v>24</v>
      </c>
      <c r="J34" s="68" t="s">
        <v>24</v>
      </c>
      <c r="K34" s="68" t="s">
        <v>24</v>
      </c>
      <c r="L34" s="68" t="s">
        <v>24</v>
      </c>
      <c r="M34" s="68" t="s">
        <v>24</v>
      </c>
      <c r="N34" s="68" t="s">
        <v>24</v>
      </c>
      <c r="O34" s="68" t="s">
        <v>24</v>
      </c>
      <c r="P34" s="85" t="s">
        <v>24</v>
      </c>
      <c r="Q34" s="85" t="s">
        <v>24</v>
      </c>
      <c r="R34" s="85" t="s">
        <v>24</v>
      </c>
      <c r="S34" s="85" t="s">
        <v>24</v>
      </c>
      <c r="T34" s="85" t="s">
        <v>24</v>
      </c>
      <c r="U34" s="68" t="s">
        <v>24</v>
      </c>
      <c r="V34" s="68" t="s">
        <v>24</v>
      </c>
      <c r="W34" s="68" t="s">
        <v>24</v>
      </c>
      <c r="X34" s="68" t="s">
        <v>24</v>
      </c>
      <c r="Y34" s="68" t="s">
        <v>24</v>
      </c>
      <c r="Z34" s="68" t="s">
        <v>24</v>
      </c>
      <c r="AA34" s="68" t="s">
        <v>24</v>
      </c>
      <c r="AB34" s="68" t="s">
        <v>24</v>
      </c>
      <c r="AC34" s="68" t="s">
        <v>24</v>
      </c>
      <c r="AD34" s="68" t="s">
        <v>24</v>
      </c>
      <c r="AE34" s="68" t="s">
        <v>24</v>
      </c>
      <c r="AF34" s="68" t="s">
        <v>24</v>
      </c>
      <c r="AG34" s="68" t="s">
        <v>24</v>
      </c>
      <c r="AH34" s="68" t="s">
        <v>24</v>
      </c>
      <c r="AI34" s="68" t="s">
        <v>24</v>
      </c>
      <c r="AJ34" s="308" t="s">
        <v>146</v>
      </c>
      <c r="AK34" s="309"/>
      <c r="AL34" s="309"/>
      <c r="AM34" s="309"/>
      <c r="AN34" s="310"/>
    </row>
    <row r="35" spans="1:40" ht="72">
      <c r="A35" s="46" t="s">
        <v>90</v>
      </c>
      <c r="B35" s="317" t="s">
        <v>48</v>
      </c>
      <c r="C35" s="319"/>
      <c r="D35" s="63" t="s">
        <v>138</v>
      </c>
      <c r="E35" s="59" t="s">
        <v>89</v>
      </c>
      <c r="F35" s="68" t="s">
        <v>24</v>
      </c>
      <c r="G35" s="68" t="s">
        <v>24</v>
      </c>
      <c r="H35" s="68" t="s">
        <v>24</v>
      </c>
      <c r="I35" s="68" t="s">
        <v>24</v>
      </c>
      <c r="J35" s="68" t="s">
        <v>24</v>
      </c>
      <c r="K35" s="68" t="s">
        <v>24</v>
      </c>
      <c r="L35" s="68" t="s">
        <v>24</v>
      </c>
      <c r="M35" s="68" t="s">
        <v>24</v>
      </c>
      <c r="N35" s="68" t="s">
        <v>24</v>
      </c>
      <c r="O35" s="68" t="s">
        <v>24</v>
      </c>
      <c r="P35" s="85" t="s">
        <v>24</v>
      </c>
      <c r="Q35" s="85" t="s">
        <v>24</v>
      </c>
      <c r="R35" s="85" t="s">
        <v>24</v>
      </c>
      <c r="S35" s="85" t="s">
        <v>24</v>
      </c>
      <c r="T35" s="85" t="s">
        <v>24</v>
      </c>
      <c r="U35" s="68" t="s">
        <v>24</v>
      </c>
      <c r="V35" s="68" t="s">
        <v>24</v>
      </c>
      <c r="W35" s="68" t="s">
        <v>24</v>
      </c>
      <c r="X35" s="68" t="s">
        <v>24</v>
      </c>
      <c r="Y35" s="68" t="s">
        <v>24</v>
      </c>
      <c r="Z35" s="68" t="s">
        <v>24</v>
      </c>
      <c r="AA35" s="68" t="s">
        <v>24</v>
      </c>
      <c r="AB35" s="68" t="s">
        <v>24</v>
      </c>
      <c r="AC35" s="68" t="s">
        <v>24</v>
      </c>
      <c r="AD35" s="68" t="s">
        <v>24</v>
      </c>
      <c r="AE35" s="68" t="s">
        <v>24</v>
      </c>
      <c r="AF35" s="68" t="s">
        <v>24</v>
      </c>
      <c r="AG35" s="68" t="s">
        <v>24</v>
      </c>
      <c r="AH35" s="68" t="s">
        <v>24</v>
      </c>
      <c r="AI35" s="68" t="s">
        <v>24</v>
      </c>
      <c r="AJ35" s="308" t="s">
        <v>146</v>
      </c>
      <c r="AK35" s="309"/>
      <c r="AL35" s="309"/>
      <c r="AM35" s="309"/>
      <c r="AN35" s="310"/>
    </row>
    <row r="36" spans="1:40" ht="60">
      <c r="A36" s="46" t="s">
        <v>91</v>
      </c>
      <c r="B36" s="317" t="s">
        <v>49</v>
      </c>
      <c r="C36" s="319"/>
      <c r="D36" s="63" t="s">
        <v>139</v>
      </c>
      <c r="E36" s="59" t="s">
        <v>89</v>
      </c>
      <c r="F36" s="68" t="s">
        <v>24</v>
      </c>
      <c r="G36" s="68" t="s">
        <v>24</v>
      </c>
      <c r="H36" s="68" t="s">
        <v>24</v>
      </c>
      <c r="I36" s="68" t="s">
        <v>24</v>
      </c>
      <c r="J36" s="68" t="s">
        <v>24</v>
      </c>
      <c r="K36" s="68" t="s">
        <v>24</v>
      </c>
      <c r="L36" s="68" t="s">
        <v>24</v>
      </c>
      <c r="M36" s="68" t="s">
        <v>24</v>
      </c>
      <c r="N36" s="68" t="s">
        <v>24</v>
      </c>
      <c r="O36" s="68" t="s">
        <v>24</v>
      </c>
      <c r="P36" s="85" t="s">
        <v>24</v>
      </c>
      <c r="Q36" s="85" t="s">
        <v>24</v>
      </c>
      <c r="R36" s="85" t="s">
        <v>24</v>
      </c>
      <c r="S36" s="85" t="s">
        <v>24</v>
      </c>
      <c r="T36" s="85" t="s">
        <v>24</v>
      </c>
      <c r="U36" s="68" t="s">
        <v>24</v>
      </c>
      <c r="V36" s="68" t="s">
        <v>24</v>
      </c>
      <c r="W36" s="68" t="s">
        <v>24</v>
      </c>
      <c r="X36" s="68" t="s">
        <v>24</v>
      </c>
      <c r="Y36" s="68" t="s">
        <v>24</v>
      </c>
      <c r="Z36" s="68" t="s">
        <v>24</v>
      </c>
      <c r="AA36" s="68" t="s">
        <v>24</v>
      </c>
      <c r="AB36" s="68" t="s">
        <v>24</v>
      </c>
      <c r="AC36" s="68" t="s">
        <v>24</v>
      </c>
      <c r="AD36" s="68" t="s">
        <v>24</v>
      </c>
      <c r="AE36" s="68" t="s">
        <v>24</v>
      </c>
      <c r="AF36" s="68" t="s">
        <v>24</v>
      </c>
      <c r="AG36" s="68" t="s">
        <v>24</v>
      </c>
      <c r="AH36" s="68" t="s">
        <v>24</v>
      </c>
      <c r="AI36" s="68" t="s">
        <v>24</v>
      </c>
      <c r="AJ36" s="308" t="s">
        <v>146</v>
      </c>
      <c r="AK36" s="309"/>
      <c r="AL36" s="309"/>
      <c r="AM36" s="309"/>
      <c r="AN36" s="310"/>
    </row>
    <row r="37" spans="1:40" ht="15">
      <c r="A37" s="326" t="s">
        <v>50</v>
      </c>
      <c r="B37" s="327"/>
      <c r="C37" s="328"/>
      <c r="D37" s="65"/>
      <c r="E37" s="59"/>
      <c r="F37" s="68" t="s">
        <v>24</v>
      </c>
      <c r="G37" s="68" t="s">
        <v>24</v>
      </c>
      <c r="H37" s="68" t="s">
        <v>24</v>
      </c>
      <c r="I37" s="68" t="s">
        <v>24</v>
      </c>
      <c r="J37" s="68" t="s">
        <v>24</v>
      </c>
      <c r="K37" s="68" t="s">
        <v>24</v>
      </c>
      <c r="L37" s="68" t="s">
        <v>24</v>
      </c>
      <c r="M37" s="68" t="s">
        <v>24</v>
      </c>
      <c r="N37" s="68" t="s">
        <v>24</v>
      </c>
      <c r="O37" s="68" t="s">
        <v>24</v>
      </c>
      <c r="P37" s="85" t="s">
        <v>24</v>
      </c>
      <c r="Q37" s="85" t="s">
        <v>24</v>
      </c>
      <c r="R37" s="85" t="s">
        <v>24</v>
      </c>
      <c r="S37" s="85" t="s">
        <v>24</v>
      </c>
      <c r="T37" s="85" t="s">
        <v>24</v>
      </c>
      <c r="U37" s="68" t="s">
        <v>24</v>
      </c>
      <c r="V37" s="68" t="s">
        <v>24</v>
      </c>
      <c r="W37" s="68" t="s">
        <v>24</v>
      </c>
      <c r="X37" s="68" t="s">
        <v>24</v>
      </c>
      <c r="Y37" s="68" t="s">
        <v>24</v>
      </c>
      <c r="Z37" s="68" t="s">
        <v>24</v>
      </c>
      <c r="AA37" s="68" t="s">
        <v>24</v>
      </c>
      <c r="AB37" s="68" t="s">
        <v>24</v>
      </c>
      <c r="AC37" s="68" t="s">
        <v>24</v>
      </c>
      <c r="AD37" s="68" t="s">
        <v>24</v>
      </c>
      <c r="AE37" s="68" t="s">
        <v>24</v>
      </c>
      <c r="AF37" s="68" t="s">
        <v>24</v>
      </c>
      <c r="AG37" s="68" t="s">
        <v>24</v>
      </c>
      <c r="AH37" s="68" t="s">
        <v>24</v>
      </c>
      <c r="AI37" s="68" t="s">
        <v>24</v>
      </c>
      <c r="AJ37" s="67" t="s">
        <v>24</v>
      </c>
      <c r="AK37" s="43" t="s">
        <v>24</v>
      </c>
      <c r="AL37" s="43" t="s">
        <v>24</v>
      </c>
      <c r="AM37" s="43" t="s">
        <v>24</v>
      </c>
      <c r="AN37" s="43" t="s">
        <v>24</v>
      </c>
    </row>
    <row r="38" spans="1:40" ht="15">
      <c r="A38" s="304" t="s">
        <v>51</v>
      </c>
      <c r="B38" s="304"/>
      <c r="C38" s="305" t="s">
        <v>52</v>
      </c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306"/>
      <c r="AA38" s="306"/>
      <c r="AB38" s="306"/>
      <c r="AC38" s="306"/>
      <c r="AD38" s="306"/>
      <c r="AE38" s="306"/>
      <c r="AF38" s="306"/>
      <c r="AG38" s="306"/>
      <c r="AH38" s="306"/>
      <c r="AI38" s="306"/>
      <c r="AJ38" s="306"/>
      <c r="AK38" s="306"/>
      <c r="AL38" s="306"/>
      <c r="AM38" s="306"/>
      <c r="AN38" s="307"/>
    </row>
    <row r="39" spans="1:40" ht="48">
      <c r="A39" s="311" t="s">
        <v>92</v>
      </c>
      <c r="B39" s="311"/>
      <c r="C39" s="63" t="s">
        <v>53</v>
      </c>
      <c r="D39" s="63" t="s">
        <v>141</v>
      </c>
      <c r="E39" s="59" t="s">
        <v>140</v>
      </c>
      <c r="F39" s="68" t="s">
        <v>24</v>
      </c>
      <c r="G39" s="68" t="s">
        <v>24</v>
      </c>
      <c r="H39" s="68" t="s">
        <v>24</v>
      </c>
      <c r="I39" s="68" t="s">
        <v>24</v>
      </c>
      <c r="J39" s="68" t="s">
        <v>24</v>
      </c>
      <c r="K39" s="68" t="s">
        <v>24</v>
      </c>
      <c r="L39" s="68" t="s">
        <v>24</v>
      </c>
      <c r="M39" s="68" t="s">
        <v>24</v>
      </c>
      <c r="N39" s="68" t="s">
        <v>24</v>
      </c>
      <c r="O39" s="68" t="s">
        <v>24</v>
      </c>
      <c r="P39" s="85" t="s">
        <v>24</v>
      </c>
      <c r="Q39" s="85" t="s">
        <v>24</v>
      </c>
      <c r="R39" s="85" t="s">
        <v>24</v>
      </c>
      <c r="S39" s="85" t="s">
        <v>24</v>
      </c>
      <c r="T39" s="85" t="s">
        <v>24</v>
      </c>
      <c r="U39" s="68" t="s">
        <v>24</v>
      </c>
      <c r="V39" s="68" t="s">
        <v>24</v>
      </c>
      <c r="W39" s="68" t="s">
        <v>24</v>
      </c>
      <c r="X39" s="68" t="s">
        <v>24</v>
      </c>
      <c r="Y39" s="68" t="s">
        <v>24</v>
      </c>
      <c r="Z39" s="68" t="s">
        <v>24</v>
      </c>
      <c r="AA39" s="68" t="s">
        <v>24</v>
      </c>
      <c r="AB39" s="68" t="s">
        <v>24</v>
      </c>
      <c r="AC39" s="68" t="s">
        <v>24</v>
      </c>
      <c r="AD39" s="68" t="s">
        <v>24</v>
      </c>
      <c r="AE39" s="68" t="s">
        <v>24</v>
      </c>
      <c r="AF39" s="68" t="s">
        <v>24</v>
      </c>
      <c r="AG39" s="68" t="s">
        <v>24</v>
      </c>
      <c r="AH39" s="68" t="s">
        <v>24</v>
      </c>
      <c r="AI39" s="68" t="s">
        <v>24</v>
      </c>
      <c r="AJ39" s="308" t="s">
        <v>146</v>
      </c>
      <c r="AK39" s="309"/>
      <c r="AL39" s="309"/>
      <c r="AM39" s="309"/>
      <c r="AN39" s="310"/>
    </row>
    <row r="40" spans="1:40" ht="72">
      <c r="A40" s="292" t="s">
        <v>54</v>
      </c>
      <c r="B40" s="292"/>
      <c r="C40" s="63" t="s">
        <v>55</v>
      </c>
      <c r="D40" s="63" t="s">
        <v>56</v>
      </c>
      <c r="E40" s="59" t="s">
        <v>89</v>
      </c>
      <c r="F40" s="68" t="s">
        <v>24</v>
      </c>
      <c r="G40" s="68" t="s">
        <v>24</v>
      </c>
      <c r="H40" s="68" t="s">
        <v>24</v>
      </c>
      <c r="I40" s="68" t="s">
        <v>24</v>
      </c>
      <c r="J40" s="68" t="s">
        <v>24</v>
      </c>
      <c r="K40" s="68" t="s">
        <v>24</v>
      </c>
      <c r="L40" s="68" t="s">
        <v>24</v>
      </c>
      <c r="M40" s="68" t="s">
        <v>24</v>
      </c>
      <c r="N40" s="68" t="s">
        <v>24</v>
      </c>
      <c r="O40" s="68" t="s">
        <v>24</v>
      </c>
      <c r="P40" s="85" t="s">
        <v>24</v>
      </c>
      <c r="Q40" s="85" t="s">
        <v>24</v>
      </c>
      <c r="R40" s="85" t="s">
        <v>24</v>
      </c>
      <c r="S40" s="85" t="s">
        <v>24</v>
      </c>
      <c r="T40" s="85" t="s">
        <v>24</v>
      </c>
      <c r="U40" s="68" t="s">
        <v>24</v>
      </c>
      <c r="V40" s="68" t="s">
        <v>24</v>
      </c>
      <c r="W40" s="68" t="s">
        <v>24</v>
      </c>
      <c r="X40" s="68" t="s">
        <v>24</v>
      </c>
      <c r="Y40" s="68" t="s">
        <v>24</v>
      </c>
      <c r="Z40" s="68" t="s">
        <v>24</v>
      </c>
      <c r="AA40" s="68" t="s">
        <v>24</v>
      </c>
      <c r="AB40" s="68" t="s">
        <v>24</v>
      </c>
      <c r="AC40" s="68" t="s">
        <v>24</v>
      </c>
      <c r="AD40" s="68" t="s">
        <v>24</v>
      </c>
      <c r="AE40" s="68" t="s">
        <v>24</v>
      </c>
      <c r="AF40" s="68" t="s">
        <v>24</v>
      </c>
      <c r="AG40" s="68" t="s">
        <v>24</v>
      </c>
      <c r="AH40" s="68" t="s">
        <v>24</v>
      </c>
      <c r="AI40" s="68" t="s">
        <v>24</v>
      </c>
      <c r="AJ40" s="308" t="s">
        <v>106</v>
      </c>
      <c r="AK40" s="309"/>
      <c r="AL40" s="309"/>
      <c r="AM40" s="309"/>
      <c r="AN40" s="310"/>
    </row>
    <row r="41" spans="1:40" ht="48">
      <c r="A41" s="292" t="s">
        <v>57</v>
      </c>
      <c r="B41" s="292"/>
      <c r="C41" s="63" t="s">
        <v>58</v>
      </c>
      <c r="D41" s="63" t="s">
        <v>142</v>
      </c>
      <c r="E41" s="59" t="s">
        <v>89</v>
      </c>
      <c r="F41" s="68" t="s">
        <v>24</v>
      </c>
      <c r="G41" s="68" t="s">
        <v>24</v>
      </c>
      <c r="H41" s="68" t="s">
        <v>24</v>
      </c>
      <c r="I41" s="68" t="s">
        <v>24</v>
      </c>
      <c r="J41" s="68" t="s">
        <v>24</v>
      </c>
      <c r="K41" s="68" t="s">
        <v>24</v>
      </c>
      <c r="L41" s="68" t="s">
        <v>24</v>
      </c>
      <c r="M41" s="68" t="s">
        <v>24</v>
      </c>
      <c r="N41" s="68" t="s">
        <v>24</v>
      </c>
      <c r="O41" s="68" t="s">
        <v>24</v>
      </c>
      <c r="P41" s="85" t="s">
        <v>24</v>
      </c>
      <c r="Q41" s="85" t="s">
        <v>24</v>
      </c>
      <c r="R41" s="85" t="s">
        <v>24</v>
      </c>
      <c r="S41" s="85" t="s">
        <v>24</v>
      </c>
      <c r="T41" s="85" t="s">
        <v>24</v>
      </c>
      <c r="U41" s="68" t="s">
        <v>24</v>
      </c>
      <c r="V41" s="68" t="s">
        <v>24</v>
      </c>
      <c r="W41" s="68" t="s">
        <v>24</v>
      </c>
      <c r="X41" s="68" t="s">
        <v>24</v>
      </c>
      <c r="Y41" s="68" t="s">
        <v>24</v>
      </c>
      <c r="Z41" s="68" t="s">
        <v>24</v>
      </c>
      <c r="AA41" s="68" t="s">
        <v>24</v>
      </c>
      <c r="AB41" s="68" t="s">
        <v>24</v>
      </c>
      <c r="AC41" s="68" t="s">
        <v>24</v>
      </c>
      <c r="AD41" s="68" t="s">
        <v>24</v>
      </c>
      <c r="AE41" s="68" t="s">
        <v>24</v>
      </c>
      <c r="AF41" s="68" t="s">
        <v>24</v>
      </c>
      <c r="AG41" s="68" t="s">
        <v>24</v>
      </c>
      <c r="AH41" s="68" t="s">
        <v>24</v>
      </c>
      <c r="AI41" s="68" t="s">
        <v>24</v>
      </c>
      <c r="AJ41" s="308" t="s">
        <v>146</v>
      </c>
      <c r="AK41" s="309"/>
      <c r="AL41" s="309"/>
      <c r="AM41" s="309"/>
      <c r="AN41" s="310"/>
    </row>
    <row r="42" spans="1:40" ht="36">
      <c r="A42" s="292" t="s">
        <v>59</v>
      </c>
      <c r="B42" s="292"/>
      <c r="C42" s="63" t="s">
        <v>60</v>
      </c>
      <c r="D42" s="63" t="s">
        <v>142</v>
      </c>
      <c r="E42" s="59" t="s">
        <v>89</v>
      </c>
      <c r="F42" s="68" t="s">
        <v>24</v>
      </c>
      <c r="G42" s="68" t="s">
        <v>24</v>
      </c>
      <c r="H42" s="68" t="s">
        <v>24</v>
      </c>
      <c r="I42" s="68" t="s">
        <v>24</v>
      </c>
      <c r="J42" s="68" t="s">
        <v>24</v>
      </c>
      <c r="K42" s="68" t="s">
        <v>24</v>
      </c>
      <c r="L42" s="68" t="s">
        <v>24</v>
      </c>
      <c r="M42" s="68" t="s">
        <v>24</v>
      </c>
      <c r="N42" s="68" t="s">
        <v>24</v>
      </c>
      <c r="O42" s="68" t="s">
        <v>24</v>
      </c>
      <c r="P42" s="85" t="s">
        <v>24</v>
      </c>
      <c r="Q42" s="85" t="s">
        <v>24</v>
      </c>
      <c r="R42" s="85" t="s">
        <v>24</v>
      </c>
      <c r="S42" s="85" t="s">
        <v>24</v>
      </c>
      <c r="T42" s="85" t="s">
        <v>24</v>
      </c>
      <c r="U42" s="68" t="s">
        <v>24</v>
      </c>
      <c r="V42" s="68" t="s">
        <v>24</v>
      </c>
      <c r="W42" s="68" t="s">
        <v>24</v>
      </c>
      <c r="X42" s="68" t="s">
        <v>24</v>
      </c>
      <c r="Y42" s="68" t="s">
        <v>24</v>
      </c>
      <c r="Z42" s="68" t="s">
        <v>24</v>
      </c>
      <c r="AA42" s="68" t="s">
        <v>24</v>
      </c>
      <c r="AB42" s="68" t="s">
        <v>24</v>
      </c>
      <c r="AC42" s="68" t="s">
        <v>24</v>
      </c>
      <c r="AD42" s="68" t="s">
        <v>24</v>
      </c>
      <c r="AE42" s="68" t="s">
        <v>24</v>
      </c>
      <c r="AF42" s="68" t="s">
        <v>24</v>
      </c>
      <c r="AG42" s="68" t="s">
        <v>24</v>
      </c>
      <c r="AH42" s="68" t="s">
        <v>24</v>
      </c>
      <c r="AI42" s="68" t="s">
        <v>24</v>
      </c>
      <c r="AJ42" s="308" t="s">
        <v>146</v>
      </c>
      <c r="AK42" s="309"/>
      <c r="AL42" s="309"/>
      <c r="AM42" s="309"/>
      <c r="AN42" s="310"/>
    </row>
    <row r="43" spans="1:40" ht="15">
      <c r="A43" s="320" t="s">
        <v>61</v>
      </c>
      <c r="B43" s="321"/>
      <c r="C43" s="322"/>
      <c r="D43" s="60"/>
      <c r="E43" s="59"/>
      <c r="F43" s="68" t="s">
        <v>24</v>
      </c>
      <c r="G43" s="68" t="s">
        <v>24</v>
      </c>
      <c r="H43" s="68" t="s">
        <v>24</v>
      </c>
      <c r="I43" s="68" t="s">
        <v>24</v>
      </c>
      <c r="J43" s="68" t="s">
        <v>24</v>
      </c>
      <c r="K43" s="68" t="s">
        <v>24</v>
      </c>
      <c r="L43" s="68" t="s">
        <v>24</v>
      </c>
      <c r="M43" s="68" t="s">
        <v>24</v>
      </c>
      <c r="N43" s="68" t="s">
        <v>24</v>
      </c>
      <c r="O43" s="68" t="s">
        <v>24</v>
      </c>
      <c r="P43" s="85" t="s">
        <v>24</v>
      </c>
      <c r="Q43" s="85" t="s">
        <v>24</v>
      </c>
      <c r="R43" s="85" t="s">
        <v>24</v>
      </c>
      <c r="S43" s="85" t="s">
        <v>24</v>
      </c>
      <c r="T43" s="85" t="s">
        <v>24</v>
      </c>
      <c r="U43" s="68" t="s">
        <v>24</v>
      </c>
      <c r="V43" s="68" t="s">
        <v>24</v>
      </c>
      <c r="W43" s="68" t="s">
        <v>24</v>
      </c>
      <c r="X43" s="68" t="s">
        <v>24</v>
      </c>
      <c r="Y43" s="68" t="s">
        <v>24</v>
      </c>
      <c r="Z43" s="68" t="s">
        <v>24</v>
      </c>
      <c r="AA43" s="68" t="s">
        <v>24</v>
      </c>
      <c r="AB43" s="68" t="s">
        <v>24</v>
      </c>
      <c r="AC43" s="68" t="s">
        <v>24</v>
      </c>
      <c r="AD43" s="68" t="s">
        <v>24</v>
      </c>
      <c r="AE43" s="68" t="s">
        <v>24</v>
      </c>
      <c r="AF43" s="68" t="s">
        <v>24</v>
      </c>
      <c r="AG43" s="68" t="s">
        <v>24</v>
      </c>
      <c r="AH43" s="68" t="s">
        <v>24</v>
      </c>
      <c r="AI43" s="68" t="s">
        <v>24</v>
      </c>
      <c r="AJ43" s="67" t="s">
        <v>24</v>
      </c>
      <c r="AK43" s="43" t="s">
        <v>24</v>
      </c>
      <c r="AL43" s="43" t="s">
        <v>24</v>
      </c>
      <c r="AM43" s="43" t="s">
        <v>24</v>
      </c>
      <c r="AN43" s="43" t="s">
        <v>24</v>
      </c>
    </row>
    <row r="44" spans="1:40" ht="15">
      <c r="A44" s="304" t="s">
        <v>62</v>
      </c>
      <c r="B44" s="304"/>
      <c r="C44" s="305" t="s">
        <v>63</v>
      </c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  <c r="R44" s="306"/>
      <c r="S44" s="306"/>
      <c r="T44" s="306"/>
      <c r="U44" s="306"/>
      <c r="V44" s="306"/>
      <c r="W44" s="306"/>
      <c r="X44" s="306"/>
      <c r="Y44" s="306"/>
      <c r="Z44" s="306"/>
      <c r="AA44" s="306"/>
      <c r="AB44" s="306"/>
      <c r="AC44" s="306"/>
      <c r="AD44" s="306"/>
      <c r="AE44" s="306"/>
      <c r="AF44" s="306"/>
      <c r="AG44" s="306"/>
      <c r="AH44" s="306"/>
      <c r="AI44" s="306"/>
      <c r="AJ44" s="306"/>
      <c r="AK44" s="306"/>
      <c r="AL44" s="306"/>
      <c r="AM44" s="306"/>
      <c r="AN44" s="307"/>
    </row>
    <row r="45" spans="1:40" ht="72">
      <c r="A45" s="289" t="s">
        <v>64</v>
      </c>
      <c r="B45" s="289"/>
      <c r="C45" s="63" t="s">
        <v>65</v>
      </c>
      <c r="D45" s="63" t="s">
        <v>66</v>
      </c>
      <c r="E45" s="59" t="s">
        <v>89</v>
      </c>
      <c r="F45" s="68" t="s">
        <v>24</v>
      </c>
      <c r="G45" s="68" t="s">
        <v>24</v>
      </c>
      <c r="H45" s="68" t="s">
        <v>24</v>
      </c>
      <c r="I45" s="68" t="s">
        <v>24</v>
      </c>
      <c r="J45" s="68" t="s">
        <v>24</v>
      </c>
      <c r="K45" s="68" t="s">
        <v>24</v>
      </c>
      <c r="L45" s="68" t="s">
        <v>24</v>
      </c>
      <c r="M45" s="68" t="s">
        <v>24</v>
      </c>
      <c r="N45" s="68" t="s">
        <v>24</v>
      </c>
      <c r="O45" s="68" t="s">
        <v>24</v>
      </c>
      <c r="P45" s="85" t="s">
        <v>24</v>
      </c>
      <c r="Q45" s="85" t="s">
        <v>24</v>
      </c>
      <c r="R45" s="85" t="s">
        <v>24</v>
      </c>
      <c r="S45" s="85" t="s">
        <v>24</v>
      </c>
      <c r="T45" s="85" t="s">
        <v>24</v>
      </c>
      <c r="U45" s="68" t="s">
        <v>24</v>
      </c>
      <c r="V45" s="68" t="s">
        <v>24</v>
      </c>
      <c r="W45" s="68" t="s">
        <v>24</v>
      </c>
      <c r="X45" s="68" t="s">
        <v>24</v>
      </c>
      <c r="Y45" s="68" t="s">
        <v>24</v>
      </c>
      <c r="Z45" s="68" t="s">
        <v>24</v>
      </c>
      <c r="AA45" s="68" t="s">
        <v>24</v>
      </c>
      <c r="AB45" s="68" t="s">
        <v>24</v>
      </c>
      <c r="AC45" s="68" t="s">
        <v>24</v>
      </c>
      <c r="AD45" s="68" t="s">
        <v>24</v>
      </c>
      <c r="AE45" s="68" t="s">
        <v>24</v>
      </c>
      <c r="AF45" s="68" t="s">
        <v>24</v>
      </c>
      <c r="AG45" s="68" t="s">
        <v>24</v>
      </c>
      <c r="AH45" s="68" t="s">
        <v>24</v>
      </c>
      <c r="AI45" s="68" t="s">
        <v>24</v>
      </c>
      <c r="AJ45" s="308" t="s">
        <v>146</v>
      </c>
      <c r="AK45" s="309"/>
      <c r="AL45" s="309"/>
      <c r="AM45" s="309"/>
      <c r="AN45" s="310"/>
    </row>
    <row r="46" spans="1:40" ht="60">
      <c r="A46" s="289" t="s">
        <v>67</v>
      </c>
      <c r="B46" s="289"/>
      <c r="C46" s="63" t="s">
        <v>68</v>
      </c>
      <c r="D46" s="63" t="s">
        <v>143</v>
      </c>
      <c r="E46" s="59" t="s">
        <v>89</v>
      </c>
      <c r="F46" s="68" t="s">
        <v>24</v>
      </c>
      <c r="G46" s="68" t="s">
        <v>24</v>
      </c>
      <c r="H46" s="68" t="s">
        <v>24</v>
      </c>
      <c r="I46" s="68" t="s">
        <v>24</v>
      </c>
      <c r="J46" s="68" t="s">
        <v>24</v>
      </c>
      <c r="K46" s="68" t="s">
        <v>24</v>
      </c>
      <c r="L46" s="68" t="s">
        <v>24</v>
      </c>
      <c r="M46" s="68" t="s">
        <v>24</v>
      </c>
      <c r="N46" s="68" t="s">
        <v>24</v>
      </c>
      <c r="O46" s="68" t="s">
        <v>24</v>
      </c>
      <c r="P46" s="85" t="s">
        <v>24</v>
      </c>
      <c r="Q46" s="85" t="s">
        <v>24</v>
      </c>
      <c r="R46" s="85" t="s">
        <v>24</v>
      </c>
      <c r="S46" s="85" t="s">
        <v>24</v>
      </c>
      <c r="T46" s="85" t="s">
        <v>24</v>
      </c>
      <c r="U46" s="68" t="s">
        <v>24</v>
      </c>
      <c r="V46" s="68" t="s">
        <v>24</v>
      </c>
      <c r="W46" s="68" t="s">
        <v>24</v>
      </c>
      <c r="X46" s="68" t="s">
        <v>24</v>
      </c>
      <c r="Y46" s="68" t="s">
        <v>24</v>
      </c>
      <c r="Z46" s="68" t="s">
        <v>24</v>
      </c>
      <c r="AA46" s="68" t="s">
        <v>24</v>
      </c>
      <c r="AB46" s="68" t="s">
        <v>24</v>
      </c>
      <c r="AC46" s="68" t="s">
        <v>24</v>
      </c>
      <c r="AD46" s="68" t="s">
        <v>24</v>
      </c>
      <c r="AE46" s="68" t="s">
        <v>24</v>
      </c>
      <c r="AF46" s="68" t="s">
        <v>24</v>
      </c>
      <c r="AG46" s="68" t="s">
        <v>24</v>
      </c>
      <c r="AH46" s="68" t="s">
        <v>24</v>
      </c>
      <c r="AI46" s="68" t="s">
        <v>24</v>
      </c>
      <c r="AJ46" s="308" t="s">
        <v>146</v>
      </c>
      <c r="AK46" s="309"/>
      <c r="AL46" s="309"/>
      <c r="AM46" s="309"/>
      <c r="AN46" s="310"/>
    </row>
    <row r="47" spans="1:40" ht="48">
      <c r="A47" s="289" t="s">
        <v>69</v>
      </c>
      <c r="B47" s="289"/>
      <c r="C47" s="63" t="s">
        <v>70</v>
      </c>
      <c r="D47" s="63" t="s">
        <v>160</v>
      </c>
      <c r="E47" s="90" t="s">
        <v>171</v>
      </c>
      <c r="F47" s="68" t="s">
        <v>24</v>
      </c>
      <c r="G47" s="68" t="s">
        <v>24</v>
      </c>
      <c r="H47" s="68" t="s">
        <v>24</v>
      </c>
      <c r="I47" s="68" t="s">
        <v>24</v>
      </c>
      <c r="J47" s="68" t="s">
        <v>24</v>
      </c>
      <c r="K47" s="68" t="s">
        <v>24</v>
      </c>
      <c r="L47" s="68" t="s">
        <v>24</v>
      </c>
      <c r="M47" s="68" t="s">
        <v>24</v>
      </c>
      <c r="N47" s="68" t="s">
        <v>24</v>
      </c>
      <c r="O47" s="68" t="s">
        <v>24</v>
      </c>
      <c r="P47" s="85" t="s">
        <v>24</v>
      </c>
      <c r="Q47" s="85" t="s">
        <v>24</v>
      </c>
      <c r="R47" s="85" t="s">
        <v>24</v>
      </c>
      <c r="S47" s="85" t="s">
        <v>24</v>
      </c>
      <c r="T47" s="85" t="s">
        <v>24</v>
      </c>
      <c r="U47" s="68" t="s">
        <v>24</v>
      </c>
      <c r="V47" s="68" t="s">
        <v>24</v>
      </c>
      <c r="W47" s="68" t="s">
        <v>24</v>
      </c>
      <c r="X47" s="68" t="s">
        <v>24</v>
      </c>
      <c r="Y47" s="68" t="s">
        <v>24</v>
      </c>
      <c r="Z47" s="68" t="s">
        <v>24</v>
      </c>
      <c r="AA47" s="68" t="s">
        <v>24</v>
      </c>
      <c r="AB47" s="68" t="s">
        <v>24</v>
      </c>
      <c r="AC47" s="68" t="s">
        <v>24</v>
      </c>
      <c r="AD47" s="68" t="s">
        <v>24</v>
      </c>
      <c r="AE47" s="68" t="s">
        <v>24</v>
      </c>
      <c r="AF47" s="68" t="s">
        <v>24</v>
      </c>
      <c r="AG47" s="68" t="s">
        <v>24</v>
      </c>
      <c r="AH47" s="68" t="s">
        <v>24</v>
      </c>
      <c r="AI47" s="68" t="s">
        <v>24</v>
      </c>
      <c r="AJ47" s="308" t="s">
        <v>146</v>
      </c>
      <c r="AK47" s="309"/>
      <c r="AL47" s="309"/>
      <c r="AM47" s="309"/>
      <c r="AN47" s="310"/>
    </row>
    <row r="48" spans="1:40" ht="15">
      <c r="A48" s="329" t="s">
        <v>71</v>
      </c>
      <c r="B48" s="330"/>
      <c r="C48" s="331"/>
      <c r="D48" s="60"/>
      <c r="E48" s="59"/>
      <c r="F48" s="68" t="s">
        <v>24</v>
      </c>
      <c r="G48" s="68" t="s">
        <v>24</v>
      </c>
      <c r="H48" s="68" t="s">
        <v>24</v>
      </c>
      <c r="I48" s="68" t="s">
        <v>24</v>
      </c>
      <c r="J48" s="68" t="s">
        <v>24</v>
      </c>
      <c r="K48" s="68" t="s">
        <v>24</v>
      </c>
      <c r="L48" s="68" t="s">
        <v>24</v>
      </c>
      <c r="M48" s="68" t="s">
        <v>24</v>
      </c>
      <c r="N48" s="68" t="s">
        <v>24</v>
      </c>
      <c r="O48" s="68" t="s">
        <v>24</v>
      </c>
      <c r="P48" s="85" t="s">
        <v>24</v>
      </c>
      <c r="Q48" s="85" t="s">
        <v>24</v>
      </c>
      <c r="R48" s="85" t="s">
        <v>24</v>
      </c>
      <c r="S48" s="85" t="s">
        <v>24</v>
      </c>
      <c r="T48" s="85" t="s">
        <v>24</v>
      </c>
      <c r="U48" s="68" t="s">
        <v>24</v>
      </c>
      <c r="V48" s="68" t="s">
        <v>24</v>
      </c>
      <c r="W48" s="68" t="s">
        <v>24</v>
      </c>
      <c r="X48" s="68" t="s">
        <v>24</v>
      </c>
      <c r="Y48" s="68" t="s">
        <v>24</v>
      </c>
      <c r="Z48" s="68" t="s">
        <v>24</v>
      </c>
      <c r="AA48" s="68" t="s">
        <v>24</v>
      </c>
      <c r="AB48" s="68" t="s">
        <v>24</v>
      </c>
      <c r="AC48" s="68" t="s">
        <v>24</v>
      </c>
      <c r="AD48" s="68" t="s">
        <v>24</v>
      </c>
      <c r="AE48" s="68" t="s">
        <v>24</v>
      </c>
      <c r="AF48" s="68" t="s">
        <v>24</v>
      </c>
      <c r="AG48" s="68" t="s">
        <v>24</v>
      </c>
      <c r="AH48" s="68" t="s">
        <v>24</v>
      </c>
      <c r="AI48" s="68" t="s">
        <v>24</v>
      </c>
      <c r="AJ48" s="67" t="s">
        <v>24</v>
      </c>
      <c r="AK48" s="43" t="s">
        <v>24</v>
      </c>
      <c r="AL48" s="43" t="s">
        <v>24</v>
      </c>
      <c r="AM48" s="43" t="s">
        <v>24</v>
      </c>
      <c r="AN48" s="43" t="s">
        <v>24</v>
      </c>
    </row>
    <row r="49" spans="1:42" ht="15">
      <c r="A49" s="293" t="s">
        <v>72</v>
      </c>
      <c r="B49" s="293"/>
      <c r="C49" s="305" t="s">
        <v>73</v>
      </c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306"/>
      <c r="P49" s="306"/>
      <c r="Q49" s="306"/>
      <c r="R49" s="306"/>
      <c r="S49" s="306"/>
      <c r="T49" s="306"/>
      <c r="U49" s="306"/>
      <c r="V49" s="306"/>
      <c r="W49" s="306"/>
      <c r="X49" s="306"/>
      <c r="Y49" s="306"/>
      <c r="Z49" s="306"/>
      <c r="AA49" s="306"/>
      <c r="AB49" s="306"/>
      <c r="AC49" s="306"/>
      <c r="AD49" s="306"/>
      <c r="AE49" s="306"/>
      <c r="AF49" s="306"/>
      <c r="AG49" s="306"/>
      <c r="AH49" s="306"/>
      <c r="AI49" s="306"/>
      <c r="AJ49" s="306"/>
      <c r="AK49" s="306"/>
      <c r="AL49" s="306"/>
      <c r="AM49" s="306"/>
      <c r="AN49" s="307"/>
    </row>
    <row r="50" spans="1:42" ht="72">
      <c r="A50" s="311" t="s">
        <v>88</v>
      </c>
      <c r="B50" s="311"/>
      <c r="C50" s="59" t="s">
        <v>161</v>
      </c>
      <c r="D50" s="300" t="s">
        <v>142</v>
      </c>
      <c r="E50" s="59" t="s">
        <v>89</v>
      </c>
      <c r="F50" s="47">
        <v>10629</v>
      </c>
      <c r="G50" s="47">
        <v>10629</v>
      </c>
      <c r="H50" s="47">
        <v>0</v>
      </c>
      <c r="I50" s="47">
        <v>0</v>
      </c>
      <c r="J50" s="47">
        <v>0</v>
      </c>
      <c r="K50" s="26">
        <f>L50+M50+N50+O50</f>
        <v>9263</v>
      </c>
      <c r="L50" s="26">
        <f>9349-52-34</f>
        <v>9263</v>
      </c>
      <c r="M50" s="47">
        <v>0</v>
      </c>
      <c r="N50" s="47">
        <v>0</v>
      </c>
      <c r="O50" s="47">
        <v>0</v>
      </c>
      <c r="P50" s="86">
        <v>9266</v>
      </c>
      <c r="Q50" s="86">
        <v>9266</v>
      </c>
      <c r="R50" s="86">
        <v>0</v>
      </c>
      <c r="S50" s="86">
        <v>0</v>
      </c>
      <c r="T50" s="86">
        <v>0</v>
      </c>
      <c r="U50" s="91">
        <v>8828</v>
      </c>
      <c r="V50" s="91">
        <v>8828</v>
      </c>
      <c r="W50" s="91">
        <v>0</v>
      </c>
      <c r="X50" s="91">
        <v>0</v>
      </c>
      <c r="Y50" s="91">
        <v>0</v>
      </c>
      <c r="Z50" s="91">
        <v>8828</v>
      </c>
      <c r="AA50" s="91">
        <v>8828</v>
      </c>
      <c r="AB50" s="91">
        <v>0</v>
      </c>
      <c r="AC50" s="91">
        <v>0</v>
      </c>
      <c r="AD50" s="91">
        <v>0</v>
      </c>
      <c r="AE50" s="47">
        <f>AF50+AG50+AH50+AI50</f>
        <v>8548</v>
      </c>
      <c r="AF50" s="48">
        <v>8548</v>
      </c>
      <c r="AG50" s="48">
        <v>0</v>
      </c>
      <c r="AH50" s="48">
        <v>0</v>
      </c>
      <c r="AI50" s="48">
        <v>0</v>
      </c>
      <c r="AJ50" s="28">
        <f>AK50+AL50+AM50+AN50</f>
        <v>55362</v>
      </c>
      <c r="AK50" s="75">
        <f t="shared" ref="AK50:AN59" si="4">G50+L50+Q50+V50+AA50+AF50</f>
        <v>55362</v>
      </c>
      <c r="AL50" s="49">
        <f t="shared" si="4"/>
        <v>0</v>
      </c>
      <c r="AM50" s="49">
        <f t="shared" si="4"/>
        <v>0</v>
      </c>
      <c r="AN50" s="49">
        <f t="shared" si="4"/>
        <v>0</v>
      </c>
    </row>
    <row r="51" spans="1:42" s="54" customFormat="1" ht="96.75" customHeight="1">
      <c r="A51" s="62"/>
      <c r="B51" s="62"/>
      <c r="C51" s="59"/>
      <c r="D51" s="301"/>
      <c r="E51" s="59" t="s">
        <v>147</v>
      </c>
      <c r="F51" s="47">
        <v>0</v>
      </c>
      <c r="G51" s="47">
        <v>0</v>
      </c>
      <c r="H51" s="47">
        <v>0</v>
      </c>
      <c r="I51" s="47">
        <v>0</v>
      </c>
      <c r="J51" s="47">
        <v>0</v>
      </c>
      <c r="K51" s="47">
        <f>L51+M51+N51+O51</f>
        <v>613</v>
      </c>
      <c r="L51" s="47">
        <v>613</v>
      </c>
      <c r="M51" s="47">
        <v>0</v>
      </c>
      <c r="N51" s="47">
        <v>0</v>
      </c>
      <c r="O51" s="47">
        <v>0</v>
      </c>
      <c r="P51" s="86">
        <v>0</v>
      </c>
      <c r="Q51" s="86">
        <v>0</v>
      </c>
      <c r="R51" s="86">
        <v>0</v>
      </c>
      <c r="S51" s="86">
        <v>0</v>
      </c>
      <c r="T51" s="86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47">
        <v>0</v>
      </c>
      <c r="AF51" s="48">
        <v>0</v>
      </c>
      <c r="AG51" s="48">
        <v>0</v>
      </c>
      <c r="AH51" s="48">
        <v>0</v>
      </c>
      <c r="AI51" s="48">
        <v>0</v>
      </c>
      <c r="AJ51" s="69">
        <f>AK51+AL51+AM51+AN51</f>
        <v>613</v>
      </c>
      <c r="AK51" s="49">
        <f t="shared" si="4"/>
        <v>613</v>
      </c>
      <c r="AL51" s="49">
        <v>0</v>
      </c>
      <c r="AM51" s="49">
        <v>0</v>
      </c>
      <c r="AN51" s="49">
        <v>0</v>
      </c>
      <c r="AO51" s="39"/>
      <c r="AP51" s="39"/>
    </row>
    <row r="52" spans="1:42" ht="15.75" customHeight="1">
      <c r="A52" s="320" t="s">
        <v>75</v>
      </c>
      <c r="B52" s="321"/>
      <c r="C52" s="322"/>
      <c r="D52" s="60"/>
      <c r="E52" s="59"/>
      <c r="F52" s="50">
        <f>F50</f>
        <v>10629</v>
      </c>
      <c r="G52" s="50">
        <f t="shared" ref="G52:AI52" si="5">G50</f>
        <v>10629</v>
      </c>
      <c r="H52" s="50">
        <f t="shared" si="5"/>
        <v>0</v>
      </c>
      <c r="I52" s="50">
        <f t="shared" si="5"/>
        <v>0</v>
      </c>
      <c r="J52" s="50">
        <f t="shared" si="5"/>
        <v>0</v>
      </c>
      <c r="K52" s="22">
        <f>K50</f>
        <v>9263</v>
      </c>
      <c r="L52" s="22">
        <f>L50</f>
        <v>9263</v>
      </c>
      <c r="M52" s="50">
        <f t="shared" si="5"/>
        <v>0</v>
      </c>
      <c r="N52" s="50">
        <f t="shared" si="5"/>
        <v>0</v>
      </c>
      <c r="O52" s="50">
        <f t="shared" si="5"/>
        <v>0</v>
      </c>
      <c r="P52" s="87">
        <f t="shared" si="5"/>
        <v>9266</v>
      </c>
      <c r="Q52" s="87">
        <f t="shared" si="5"/>
        <v>9266</v>
      </c>
      <c r="R52" s="87">
        <f t="shared" si="5"/>
        <v>0</v>
      </c>
      <c r="S52" s="87">
        <f t="shared" si="5"/>
        <v>0</v>
      </c>
      <c r="T52" s="87">
        <f t="shared" si="5"/>
        <v>0</v>
      </c>
      <c r="U52" s="92">
        <f t="shared" si="5"/>
        <v>8828</v>
      </c>
      <c r="V52" s="92">
        <f t="shared" si="5"/>
        <v>8828</v>
      </c>
      <c r="W52" s="92">
        <f t="shared" si="5"/>
        <v>0</v>
      </c>
      <c r="X52" s="92">
        <f t="shared" si="5"/>
        <v>0</v>
      </c>
      <c r="Y52" s="92">
        <f t="shared" si="5"/>
        <v>0</v>
      </c>
      <c r="Z52" s="92">
        <v>8828</v>
      </c>
      <c r="AA52" s="92">
        <v>8828</v>
      </c>
      <c r="AB52" s="92">
        <f t="shared" si="5"/>
        <v>0</v>
      </c>
      <c r="AC52" s="92">
        <f t="shared" si="5"/>
        <v>0</v>
      </c>
      <c r="AD52" s="92">
        <f t="shared" si="5"/>
        <v>0</v>
      </c>
      <c r="AE52" s="50">
        <f t="shared" si="5"/>
        <v>8548</v>
      </c>
      <c r="AF52" s="50">
        <f t="shared" si="5"/>
        <v>8548</v>
      </c>
      <c r="AG52" s="50">
        <f t="shared" si="5"/>
        <v>0</v>
      </c>
      <c r="AH52" s="50">
        <f t="shared" si="5"/>
        <v>0</v>
      </c>
      <c r="AI52" s="50">
        <f t="shared" si="5"/>
        <v>0</v>
      </c>
      <c r="AJ52" s="23">
        <f>AJ50</f>
        <v>55362</v>
      </c>
      <c r="AK52" s="75">
        <f>G52+L52+Q52+V52+AA52+AF52</f>
        <v>55362</v>
      </c>
      <c r="AL52" s="49">
        <f t="shared" si="4"/>
        <v>0</v>
      </c>
      <c r="AM52" s="49">
        <f t="shared" si="4"/>
        <v>0</v>
      </c>
      <c r="AN52" s="49">
        <f t="shared" si="4"/>
        <v>0</v>
      </c>
    </row>
    <row r="53" spans="1:42" ht="24" customHeight="1">
      <c r="A53" s="317" t="s">
        <v>115</v>
      </c>
      <c r="B53" s="318"/>
      <c r="C53" s="319"/>
      <c r="D53" s="63"/>
      <c r="E53" s="59" t="s">
        <v>89</v>
      </c>
      <c r="F53" s="51">
        <f>F50</f>
        <v>10629</v>
      </c>
      <c r="G53" s="51">
        <f t="shared" ref="G53:AI53" si="6">G50</f>
        <v>10629</v>
      </c>
      <c r="H53" s="51">
        <f t="shared" si="6"/>
        <v>0</v>
      </c>
      <c r="I53" s="51">
        <f t="shared" si="6"/>
        <v>0</v>
      </c>
      <c r="J53" s="51">
        <f t="shared" si="6"/>
        <v>0</v>
      </c>
      <c r="K53" s="31">
        <f t="shared" si="6"/>
        <v>9263</v>
      </c>
      <c r="L53" s="31">
        <f t="shared" si="6"/>
        <v>9263</v>
      </c>
      <c r="M53" s="51">
        <f t="shared" si="6"/>
        <v>0</v>
      </c>
      <c r="N53" s="51">
        <f t="shared" si="6"/>
        <v>0</v>
      </c>
      <c r="O53" s="51">
        <f t="shared" si="6"/>
        <v>0</v>
      </c>
      <c r="P53" s="88">
        <f t="shared" si="6"/>
        <v>9266</v>
      </c>
      <c r="Q53" s="88">
        <f t="shared" si="6"/>
        <v>9266</v>
      </c>
      <c r="R53" s="88">
        <f t="shared" si="6"/>
        <v>0</v>
      </c>
      <c r="S53" s="88">
        <f t="shared" si="6"/>
        <v>0</v>
      </c>
      <c r="T53" s="88">
        <f t="shared" si="6"/>
        <v>0</v>
      </c>
      <c r="U53" s="93">
        <f t="shared" si="6"/>
        <v>8828</v>
      </c>
      <c r="V53" s="93">
        <f t="shared" si="6"/>
        <v>8828</v>
      </c>
      <c r="W53" s="93">
        <f t="shared" si="6"/>
        <v>0</v>
      </c>
      <c r="X53" s="93">
        <f t="shared" si="6"/>
        <v>0</v>
      </c>
      <c r="Y53" s="93">
        <f t="shared" si="6"/>
        <v>0</v>
      </c>
      <c r="Z53" s="93">
        <v>8828</v>
      </c>
      <c r="AA53" s="93">
        <v>8828</v>
      </c>
      <c r="AB53" s="93">
        <f t="shared" si="6"/>
        <v>0</v>
      </c>
      <c r="AC53" s="93">
        <f t="shared" si="6"/>
        <v>0</v>
      </c>
      <c r="AD53" s="93">
        <f t="shared" si="6"/>
        <v>0</v>
      </c>
      <c r="AE53" s="51">
        <f t="shared" si="6"/>
        <v>8548</v>
      </c>
      <c r="AF53" s="51">
        <f t="shared" si="6"/>
        <v>8548</v>
      </c>
      <c r="AG53" s="51">
        <f t="shared" si="6"/>
        <v>0</v>
      </c>
      <c r="AH53" s="51">
        <f t="shared" si="6"/>
        <v>0</v>
      </c>
      <c r="AI53" s="51">
        <f t="shared" si="6"/>
        <v>0</v>
      </c>
      <c r="AJ53" s="32">
        <f>AJ50</f>
        <v>55362</v>
      </c>
      <c r="AK53" s="75">
        <f t="shared" si="4"/>
        <v>55362</v>
      </c>
      <c r="AL53" s="49">
        <f t="shared" si="4"/>
        <v>0</v>
      </c>
      <c r="AM53" s="49">
        <f t="shared" si="4"/>
        <v>0</v>
      </c>
      <c r="AN53" s="49">
        <f t="shared" si="4"/>
        <v>0</v>
      </c>
    </row>
    <row r="54" spans="1:42" s="58" customFormat="1" ht="29.25" customHeight="1">
      <c r="A54" s="297" t="s">
        <v>148</v>
      </c>
      <c r="B54" s="298"/>
      <c r="C54" s="299"/>
      <c r="D54" s="63"/>
      <c r="E54" s="59"/>
      <c r="F54" s="47">
        <v>0</v>
      </c>
      <c r="G54" s="47">
        <v>0</v>
      </c>
      <c r="H54" s="47">
        <v>0</v>
      </c>
      <c r="I54" s="47">
        <v>0</v>
      </c>
      <c r="J54" s="47">
        <v>0</v>
      </c>
      <c r="K54" s="47">
        <f>L54+M54+N54+O54</f>
        <v>613</v>
      </c>
      <c r="L54" s="47">
        <v>613</v>
      </c>
      <c r="M54" s="47">
        <v>0</v>
      </c>
      <c r="N54" s="47">
        <v>0</v>
      </c>
      <c r="O54" s="47">
        <v>0</v>
      </c>
      <c r="P54" s="86">
        <v>0</v>
      </c>
      <c r="Q54" s="86">
        <v>0</v>
      </c>
      <c r="R54" s="86">
        <v>0</v>
      </c>
      <c r="S54" s="86">
        <v>0</v>
      </c>
      <c r="T54" s="86">
        <v>0</v>
      </c>
      <c r="U54" s="91">
        <v>0</v>
      </c>
      <c r="V54" s="91">
        <v>0</v>
      </c>
      <c r="W54" s="91">
        <v>0</v>
      </c>
      <c r="X54" s="91">
        <v>0</v>
      </c>
      <c r="Y54" s="91">
        <v>0</v>
      </c>
      <c r="Z54" s="91">
        <v>0</v>
      </c>
      <c r="AA54" s="91">
        <v>0</v>
      </c>
      <c r="AB54" s="91">
        <v>0</v>
      </c>
      <c r="AC54" s="91">
        <v>0</v>
      </c>
      <c r="AD54" s="91">
        <v>0</v>
      </c>
      <c r="AE54" s="47">
        <v>0</v>
      </c>
      <c r="AF54" s="48">
        <v>0</v>
      </c>
      <c r="AG54" s="48">
        <v>0</v>
      </c>
      <c r="AH54" s="48">
        <v>0</v>
      </c>
      <c r="AI54" s="48">
        <v>0</v>
      </c>
      <c r="AJ54" s="52">
        <f>AJ51</f>
        <v>613</v>
      </c>
      <c r="AK54" s="49">
        <f t="shared" si="4"/>
        <v>613</v>
      </c>
      <c r="AL54" s="49">
        <v>0</v>
      </c>
      <c r="AM54" s="49">
        <v>0</v>
      </c>
      <c r="AN54" s="49">
        <v>0</v>
      </c>
      <c r="AO54" s="39"/>
      <c r="AP54" s="39"/>
    </row>
    <row r="55" spans="1:42" ht="39.75" customHeight="1">
      <c r="A55" s="332" t="s">
        <v>151</v>
      </c>
      <c r="B55" s="333"/>
      <c r="C55" s="334"/>
      <c r="D55" s="61"/>
      <c r="E55" s="61"/>
      <c r="F55" s="50">
        <f t="shared" ref="F55:J56" si="7">F17+F52</f>
        <v>13279</v>
      </c>
      <c r="G55" s="50">
        <f t="shared" si="7"/>
        <v>13279</v>
      </c>
      <c r="H55" s="50">
        <f t="shared" si="7"/>
        <v>0</v>
      </c>
      <c r="I55" s="50">
        <f t="shared" si="7"/>
        <v>0</v>
      </c>
      <c r="J55" s="50">
        <f t="shared" si="7"/>
        <v>0</v>
      </c>
      <c r="K55" s="22">
        <f>K17+K53</f>
        <v>10588</v>
      </c>
      <c r="L55" s="22">
        <f>L17+L53</f>
        <v>10588</v>
      </c>
      <c r="M55" s="50">
        <f t="shared" ref="M55:AI56" si="8">M17+M52</f>
        <v>0</v>
      </c>
      <c r="N55" s="50">
        <f t="shared" si="8"/>
        <v>0</v>
      </c>
      <c r="O55" s="50">
        <f t="shared" si="8"/>
        <v>0</v>
      </c>
      <c r="P55" s="87">
        <f t="shared" si="8"/>
        <v>14278</v>
      </c>
      <c r="Q55" s="87">
        <f t="shared" si="8"/>
        <v>14278</v>
      </c>
      <c r="R55" s="87">
        <f t="shared" si="8"/>
        <v>0</v>
      </c>
      <c r="S55" s="87">
        <f t="shared" si="8"/>
        <v>0</v>
      </c>
      <c r="T55" s="87">
        <f t="shared" si="8"/>
        <v>0</v>
      </c>
      <c r="U55" s="92">
        <f>SUM(U56:U59)</f>
        <v>8828</v>
      </c>
      <c r="V55" s="92">
        <f>V56+V57+V58+V59</f>
        <v>8828</v>
      </c>
      <c r="W55" s="92">
        <f t="shared" si="8"/>
        <v>0</v>
      </c>
      <c r="X55" s="92">
        <f t="shared" si="8"/>
        <v>0</v>
      </c>
      <c r="Y55" s="92">
        <f t="shared" si="8"/>
        <v>0</v>
      </c>
      <c r="Z55" s="92">
        <f>Z61</f>
        <v>8828</v>
      </c>
      <c r="AA55" s="92">
        <f>AA61</f>
        <v>8828</v>
      </c>
      <c r="AB55" s="92">
        <f t="shared" si="8"/>
        <v>0</v>
      </c>
      <c r="AC55" s="92">
        <f t="shared" si="8"/>
        <v>0</v>
      </c>
      <c r="AD55" s="92">
        <f t="shared" si="8"/>
        <v>0</v>
      </c>
      <c r="AE55" s="50">
        <f t="shared" si="8"/>
        <v>11198</v>
      </c>
      <c r="AF55" s="50">
        <f t="shared" si="8"/>
        <v>11198</v>
      </c>
      <c r="AG55" s="50">
        <f t="shared" si="8"/>
        <v>0</v>
      </c>
      <c r="AH55" s="50">
        <f t="shared" si="8"/>
        <v>0</v>
      </c>
      <c r="AI55" s="50">
        <f t="shared" si="8"/>
        <v>0</v>
      </c>
      <c r="AJ55" s="23">
        <f>AJ17+AJ53</f>
        <v>66999</v>
      </c>
      <c r="AK55" s="75">
        <f t="shared" si="4"/>
        <v>66999</v>
      </c>
      <c r="AL55" s="49">
        <f t="shared" si="4"/>
        <v>0</v>
      </c>
      <c r="AM55" s="49">
        <f t="shared" si="4"/>
        <v>0</v>
      </c>
      <c r="AN55" s="49">
        <f t="shared" si="4"/>
        <v>0</v>
      </c>
    </row>
    <row r="56" spans="1:42" ht="29.25" customHeight="1">
      <c r="A56" s="317" t="s">
        <v>115</v>
      </c>
      <c r="B56" s="318"/>
      <c r="C56" s="319"/>
      <c r="D56" s="63"/>
      <c r="E56" s="61"/>
      <c r="F56" s="51">
        <f t="shared" si="7"/>
        <v>11629</v>
      </c>
      <c r="G56" s="51">
        <f t="shared" si="7"/>
        <v>11629</v>
      </c>
      <c r="H56" s="51">
        <f t="shared" si="7"/>
        <v>0</v>
      </c>
      <c r="I56" s="51">
        <f t="shared" si="7"/>
        <v>0</v>
      </c>
      <c r="J56" s="51">
        <f t="shared" si="7"/>
        <v>0</v>
      </c>
      <c r="K56" s="31">
        <f>K18+K53</f>
        <v>9263</v>
      </c>
      <c r="L56" s="31">
        <f>L18+L53</f>
        <v>9263</v>
      </c>
      <c r="M56" s="51">
        <f t="shared" si="8"/>
        <v>0</v>
      </c>
      <c r="N56" s="51">
        <f t="shared" si="8"/>
        <v>0</v>
      </c>
      <c r="O56" s="51">
        <f t="shared" si="8"/>
        <v>0</v>
      </c>
      <c r="P56" s="88">
        <f t="shared" si="8"/>
        <v>12953</v>
      </c>
      <c r="Q56" s="88">
        <f t="shared" si="8"/>
        <v>12953</v>
      </c>
      <c r="R56" s="88">
        <f t="shared" si="8"/>
        <v>0</v>
      </c>
      <c r="S56" s="88">
        <f t="shared" si="8"/>
        <v>0</v>
      </c>
      <c r="T56" s="88">
        <f t="shared" si="8"/>
        <v>0</v>
      </c>
      <c r="U56" s="93">
        <f t="shared" si="8"/>
        <v>8828</v>
      </c>
      <c r="V56" s="93">
        <f t="shared" si="8"/>
        <v>8828</v>
      </c>
      <c r="W56" s="93">
        <f t="shared" si="8"/>
        <v>0</v>
      </c>
      <c r="X56" s="93">
        <f t="shared" si="8"/>
        <v>0</v>
      </c>
      <c r="Y56" s="93">
        <f t="shared" si="8"/>
        <v>0</v>
      </c>
      <c r="Z56" s="93">
        <v>8828</v>
      </c>
      <c r="AA56" s="93">
        <v>8828</v>
      </c>
      <c r="AB56" s="93">
        <f t="shared" si="8"/>
        <v>0</v>
      </c>
      <c r="AC56" s="93">
        <f t="shared" si="8"/>
        <v>0</v>
      </c>
      <c r="AD56" s="93">
        <f t="shared" si="8"/>
        <v>0</v>
      </c>
      <c r="AE56" s="51">
        <f t="shared" si="8"/>
        <v>9548</v>
      </c>
      <c r="AF56" s="51">
        <f t="shared" si="8"/>
        <v>9548</v>
      </c>
      <c r="AG56" s="51">
        <f t="shared" si="8"/>
        <v>0</v>
      </c>
      <c r="AH56" s="51">
        <f t="shared" si="8"/>
        <v>0</v>
      </c>
      <c r="AI56" s="51">
        <f t="shared" si="8"/>
        <v>0</v>
      </c>
      <c r="AJ56" s="32">
        <f>AJ18+AJ53</f>
        <v>61049</v>
      </c>
      <c r="AK56" s="75">
        <f t="shared" si="4"/>
        <v>61049</v>
      </c>
      <c r="AL56" s="49">
        <f t="shared" si="4"/>
        <v>0</v>
      </c>
      <c r="AM56" s="49">
        <f t="shared" si="4"/>
        <v>0</v>
      </c>
      <c r="AN56" s="49">
        <f t="shared" si="4"/>
        <v>0</v>
      </c>
    </row>
    <row r="57" spans="1:42" ht="15" customHeight="1">
      <c r="A57" s="323" t="s">
        <v>17</v>
      </c>
      <c r="B57" s="324"/>
      <c r="C57" s="325"/>
      <c r="D57" s="59"/>
      <c r="E57" s="61"/>
      <c r="F57" s="51">
        <f>F19</f>
        <v>650</v>
      </c>
      <c r="G57" s="51">
        <f t="shared" ref="G57:AJ59" si="9">G19</f>
        <v>650</v>
      </c>
      <c r="H57" s="51">
        <f t="shared" si="9"/>
        <v>0</v>
      </c>
      <c r="I57" s="51">
        <f t="shared" si="9"/>
        <v>0</v>
      </c>
      <c r="J57" s="51">
        <f t="shared" si="9"/>
        <v>0</v>
      </c>
      <c r="K57" s="51">
        <f t="shared" si="9"/>
        <v>325</v>
      </c>
      <c r="L57" s="51">
        <f t="shared" si="9"/>
        <v>325</v>
      </c>
      <c r="M57" s="51">
        <f t="shared" si="9"/>
        <v>0</v>
      </c>
      <c r="N57" s="51">
        <f t="shared" si="9"/>
        <v>0</v>
      </c>
      <c r="O57" s="51">
        <f t="shared" si="9"/>
        <v>0</v>
      </c>
      <c r="P57" s="88">
        <f t="shared" si="9"/>
        <v>325</v>
      </c>
      <c r="Q57" s="88">
        <f t="shared" si="9"/>
        <v>325</v>
      </c>
      <c r="R57" s="88">
        <f t="shared" si="9"/>
        <v>0</v>
      </c>
      <c r="S57" s="88">
        <f t="shared" si="9"/>
        <v>0</v>
      </c>
      <c r="T57" s="88">
        <f t="shared" si="9"/>
        <v>0</v>
      </c>
      <c r="U57" s="93">
        <f t="shared" si="9"/>
        <v>0</v>
      </c>
      <c r="V57" s="93">
        <f t="shared" si="9"/>
        <v>0</v>
      </c>
      <c r="W57" s="93">
        <f t="shared" si="9"/>
        <v>0</v>
      </c>
      <c r="X57" s="93">
        <f t="shared" si="9"/>
        <v>0</v>
      </c>
      <c r="Y57" s="93">
        <f t="shared" si="9"/>
        <v>0</v>
      </c>
      <c r="Z57" s="93">
        <v>0</v>
      </c>
      <c r="AA57" s="93">
        <v>0</v>
      </c>
      <c r="AB57" s="93">
        <f t="shared" si="9"/>
        <v>0</v>
      </c>
      <c r="AC57" s="93">
        <f t="shared" si="9"/>
        <v>0</v>
      </c>
      <c r="AD57" s="93">
        <f t="shared" si="9"/>
        <v>0</v>
      </c>
      <c r="AE57" s="51">
        <f t="shared" si="9"/>
        <v>650</v>
      </c>
      <c r="AF57" s="51">
        <f t="shared" si="9"/>
        <v>650</v>
      </c>
      <c r="AG57" s="51">
        <f t="shared" si="9"/>
        <v>0</v>
      </c>
      <c r="AH57" s="51">
        <f t="shared" si="9"/>
        <v>0</v>
      </c>
      <c r="AI57" s="51">
        <f t="shared" si="9"/>
        <v>0</v>
      </c>
      <c r="AJ57" s="52">
        <f t="shared" si="9"/>
        <v>1950</v>
      </c>
      <c r="AK57" s="49">
        <f t="shared" si="4"/>
        <v>1950</v>
      </c>
      <c r="AL57" s="49">
        <f t="shared" si="4"/>
        <v>0</v>
      </c>
      <c r="AM57" s="49">
        <f t="shared" si="4"/>
        <v>0</v>
      </c>
      <c r="AN57" s="49">
        <f t="shared" si="4"/>
        <v>0</v>
      </c>
    </row>
    <row r="58" spans="1:42" ht="15">
      <c r="A58" s="323" t="s">
        <v>18</v>
      </c>
      <c r="B58" s="324"/>
      <c r="C58" s="325"/>
      <c r="D58" s="59"/>
      <c r="E58" s="61"/>
      <c r="F58" s="51">
        <f>F20</f>
        <v>0</v>
      </c>
      <c r="G58" s="51">
        <f t="shared" si="9"/>
        <v>0</v>
      </c>
      <c r="H58" s="51">
        <f t="shared" si="9"/>
        <v>0</v>
      </c>
      <c r="I58" s="51">
        <f t="shared" si="9"/>
        <v>0</v>
      </c>
      <c r="J58" s="51">
        <f t="shared" si="9"/>
        <v>0</v>
      </c>
      <c r="K58" s="51">
        <f t="shared" si="9"/>
        <v>0</v>
      </c>
      <c r="L58" s="51">
        <f t="shared" si="9"/>
        <v>0</v>
      </c>
      <c r="M58" s="51">
        <f t="shared" si="9"/>
        <v>0</v>
      </c>
      <c r="N58" s="51">
        <f t="shared" si="9"/>
        <v>0</v>
      </c>
      <c r="O58" s="51">
        <f t="shared" si="9"/>
        <v>0</v>
      </c>
      <c r="P58" s="88">
        <f t="shared" si="9"/>
        <v>0</v>
      </c>
      <c r="Q58" s="88">
        <f t="shared" si="9"/>
        <v>0</v>
      </c>
      <c r="R58" s="88">
        <f t="shared" si="9"/>
        <v>0</v>
      </c>
      <c r="S58" s="88">
        <f t="shared" si="9"/>
        <v>0</v>
      </c>
      <c r="T58" s="88">
        <f t="shared" si="9"/>
        <v>0</v>
      </c>
      <c r="U58" s="93">
        <f t="shared" si="9"/>
        <v>0</v>
      </c>
      <c r="V58" s="93">
        <f t="shared" si="9"/>
        <v>0</v>
      </c>
      <c r="W58" s="93">
        <f t="shared" si="9"/>
        <v>0</v>
      </c>
      <c r="X58" s="93">
        <f t="shared" si="9"/>
        <v>0</v>
      </c>
      <c r="Y58" s="93">
        <f t="shared" si="9"/>
        <v>0</v>
      </c>
      <c r="Z58" s="93">
        <v>0</v>
      </c>
      <c r="AA58" s="93">
        <v>0</v>
      </c>
      <c r="AB58" s="93">
        <f t="shared" si="9"/>
        <v>0</v>
      </c>
      <c r="AC58" s="93">
        <f t="shared" si="9"/>
        <v>0</v>
      </c>
      <c r="AD58" s="93">
        <f t="shared" si="9"/>
        <v>0</v>
      </c>
      <c r="AE58" s="51">
        <f t="shared" si="9"/>
        <v>0</v>
      </c>
      <c r="AF58" s="51">
        <f t="shared" si="9"/>
        <v>0</v>
      </c>
      <c r="AG58" s="51">
        <f t="shared" si="9"/>
        <v>0</v>
      </c>
      <c r="AH58" s="51">
        <f t="shared" si="9"/>
        <v>0</v>
      </c>
      <c r="AI58" s="51">
        <f t="shared" si="9"/>
        <v>0</v>
      </c>
      <c r="AJ58" s="52">
        <f t="shared" si="9"/>
        <v>0</v>
      </c>
      <c r="AK58" s="49">
        <f t="shared" si="4"/>
        <v>0</v>
      </c>
      <c r="AL58" s="49">
        <f t="shared" si="4"/>
        <v>0</v>
      </c>
      <c r="AM58" s="49">
        <f t="shared" si="4"/>
        <v>0</v>
      </c>
      <c r="AN58" s="49">
        <f t="shared" si="4"/>
        <v>0</v>
      </c>
    </row>
    <row r="59" spans="1:42" ht="15">
      <c r="A59" s="323" t="s">
        <v>19</v>
      </c>
      <c r="B59" s="324"/>
      <c r="C59" s="325"/>
      <c r="D59" s="59"/>
      <c r="E59" s="61"/>
      <c r="F59" s="51">
        <f>F21</f>
        <v>1000</v>
      </c>
      <c r="G59" s="51">
        <f t="shared" si="9"/>
        <v>1000</v>
      </c>
      <c r="H59" s="51">
        <f t="shared" si="9"/>
        <v>0</v>
      </c>
      <c r="I59" s="51">
        <f t="shared" si="9"/>
        <v>0</v>
      </c>
      <c r="J59" s="51">
        <f t="shared" si="9"/>
        <v>0</v>
      </c>
      <c r="K59" s="51">
        <f t="shared" si="9"/>
        <v>1000</v>
      </c>
      <c r="L59" s="51">
        <f t="shared" si="9"/>
        <v>1000</v>
      </c>
      <c r="M59" s="51">
        <f t="shared" si="9"/>
        <v>0</v>
      </c>
      <c r="N59" s="51">
        <f t="shared" si="9"/>
        <v>0</v>
      </c>
      <c r="O59" s="51">
        <f t="shared" si="9"/>
        <v>0</v>
      </c>
      <c r="P59" s="88">
        <f t="shared" si="9"/>
        <v>1000</v>
      </c>
      <c r="Q59" s="88">
        <f t="shared" si="9"/>
        <v>1000</v>
      </c>
      <c r="R59" s="88">
        <f t="shared" si="9"/>
        <v>0</v>
      </c>
      <c r="S59" s="88">
        <f t="shared" si="9"/>
        <v>0</v>
      </c>
      <c r="T59" s="88">
        <f t="shared" si="9"/>
        <v>0</v>
      </c>
      <c r="U59" s="93">
        <v>0</v>
      </c>
      <c r="V59" s="93">
        <v>0</v>
      </c>
      <c r="W59" s="93">
        <f t="shared" si="9"/>
        <v>0</v>
      </c>
      <c r="X59" s="93">
        <f t="shared" si="9"/>
        <v>0</v>
      </c>
      <c r="Y59" s="93">
        <f t="shared" si="9"/>
        <v>0</v>
      </c>
      <c r="Z59" s="93">
        <v>0</v>
      </c>
      <c r="AA59" s="93">
        <v>0</v>
      </c>
      <c r="AB59" s="93">
        <f t="shared" si="9"/>
        <v>0</v>
      </c>
      <c r="AC59" s="93">
        <f t="shared" si="9"/>
        <v>0</v>
      </c>
      <c r="AD59" s="93">
        <f t="shared" si="9"/>
        <v>0</v>
      </c>
      <c r="AE59" s="51">
        <f t="shared" si="9"/>
        <v>1000</v>
      </c>
      <c r="AF59" s="51">
        <f t="shared" si="9"/>
        <v>1000</v>
      </c>
      <c r="AG59" s="51">
        <f t="shared" si="9"/>
        <v>0</v>
      </c>
      <c r="AH59" s="51">
        <f t="shared" si="9"/>
        <v>0</v>
      </c>
      <c r="AI59" s="51">
        <f t="shared" si="9"/>
        <v>0</v>
      </c>
      <c r="AJ59" s="52">
        <f t="shared" si="9"/>
        <v>4000</v>
      </c>
      <c r="AK59" s="49">
        <f t="shared" si="4"/>
        <v>4000</v>
      </c>
      <c r="AL59" s="49">
        <f t="shared" si="4"/>
        <v>0</v>
      </c>
      <c r="AM59" s="49">
        <f t="shared" si="4"/>
        <v>0</v>
      </c>
      <c r="AN59" s="49">
        <f t="shared" si="4"/>
        <v>0</v>
      </c>
    </row>
    <row r="60" spans="1:42" ht="26.25" customHeight="1">
      <c r="A60" s="297" t="s">
        <v>152</v>
      </c>
      <c r="B60" s="298"/>
      <c r="C60" s="299"/>
      <c r="D60" s="59"/>
      <c r="E60" s="59"/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613</v>
      </c>
      <c r="L60" s="51">
        <v>613</v>
      </c>
      <c r="M60" s="51">
        <v>0</v>
      </c>
      <c r="N60" s="51">
        <v>0</v>
      </c>
      <c r="O60" s="51">
        <v>0</v>
      </c>
      <c r="P60" s="88">
        <v>0</v>
      </c>
      <c r="Q60" s="88">
        <v>0</v>
      </c>
      <c r="R60" s="88">
        <v>0</v>
      </c>
      <c r="S60" s="88">
        <v>0</v>
      </c>
      <c r="T60" s="88">
        <v>0</v>
      </c>
      <c r="U60" s="93">
        <v>0</v>
      </c>
      <c r="V60" s="93">
        <v>0</v>
      </c>
      <c r="W60" s="93">
        <v>0</v>
      </c>
      <c r="X60" s="93">
        <v>0</v>
      </c>
      <c r="Y60" s="93">
        <v>0</v>
      </c>
      <c r="Z60" s="93">
        <v>0</v>
      </c>
      <c r="AA60" s="93">
        <v>0</v>
      </c>
      <c r="AB60" s="93">
        <v>0</v>
      </c>
      <c r="AC60" s="93">
        <v>0</v>
      </c>
      <c r="AD60" s="93">
        <v>0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613</v>
      </c>
      <c r="AK60" s="57">
        <v>613</v>
      </c>
      <c r="AL60" s="57">
        <v>0</v>
      </c>
      <c r="AM60" s="57">
        <v>0</v>
      </c>
      <c r="AN60" s="57">
        <v>0</v>
      </c>
    </row>
    <row r="61" spans="1:42" s="56" customFormat="1" ht="37.5" customHeight="1">
      <c r="A61" s="335" t="s">
        <v>149</v>
      </c>
      <c r="B61" s="336"/>
      <c r="C61" s="337"/>
      <c r="D61" s="55"/>
      <c r="E61" s="55"/>
      <c r="F61" s="71">
        <v>13279</v>
      </c>
      <c r="G61" s="71">
        <v>13279</v>
      </c>
      <c r="H61" s="71" t="s">
        <v>24</v>
      </c>
      <c r="I61" s="71" t="s">
        <v>24</v>
      </c>
      <c r="J61" s="71" t="s">
        <v>24</v>
      </c>
      <c r="K61" s="74">
        <f>K55+K54</f>
        <v>11201</v>
      </c>
      <c r="L61" s="74">
        <f>L55+L54</f>
        <v>11201</v>
      </c>
      <c r="M61" s="71" t="s">
        <v>24</v>
      </c>
      <c r="N61" s="71" t="s">
        <v>24</v>
      </c>
      <c r="O61" s="71" t="s">
        <v>24</v>
      </c>
      <c r="P61" s="89">
        <f>P55+P60</f>
        <v>14278</v>
      </c>
      <c r="Q61" s="89">
        <f>Q55+Q60</f>
        <v>14278</v>
      </c>
      <c r="R61" s="89" t="s">
        <v>24</v>
      </c>
      <c r="S61" s="89" t="s">
        <v>24</v>
      </c>
      <c r="T61" s="89" t="s">
        <v>24</v>
      </c>
      <c r="U61" s="94">
        <f>U56+U59</f>
        <v>8828</v>
      </c>
      <c r="V61" s="94">
        <f>V56+V59</f>
        <v>8828</v>
      </c>
      <c r="W61" s="94" t="s">
        <v>24</v>
      </c>
      <c r="X61" s="94" t="s">
        <v>24</v>
      </c>
      <c r="Y61" s="94" t="s">
        <v>24</v>
      </c>
      <c r="Z61" s="94">
        <f>SUM(Z56:Z60)</f>
        <v>8828</v>
      </c>
      <c r="AA61" s="94">
        <f>SUM(AA56:AA60)</f>
        <v>8828</v>
      </c>
      <c r="AB61" s="94" t="s">
        <v>24</v>
      </c>
      <c r="AC61" s="94" t="s">
        <v>24</v>
      </c>
      <c r="AD61" s="94" t="s">
        <v>24</v>
      </c>
      <c r="AE61" s="71">
        <v>11198</v>
      </c>
      <c r="AF61" s="71">
        <v>11198</v>
      </c>
      <c r="AG61" s="71" t="s">
        <v>24</v>
      </c>
      <c r="AH61" s="71" t="s">
        <v>24</v>
      </c>
      <c r="AI61" s="71" t="s">
        <v>24</v>
      </c>
      <c r="AJ61" s="71" t="s">
        <v>131</v>
      </c>
      <c r="AK61" s="71" t="s">
        <v>131</v>
      </c>
      <c r="AL61" s="71" t="s">
        <v>131</v>
      </c>
      <c r="AM61" s="71" t="s">
        <v>131</v>
      </c>
      <c r="AN61" s="71" t="s">
        <v>131</v>
      </c>
    </row>
    <row r="62" spans="1:42" ht="27" customHeight="1">
      <c r="A62" s="338" t="s">
        <v>130</v>
      </c>
      <c r="B62" s="338"/>
      <c r="C62" s="338"/>
      <c r="D62" s="338"/>
      <c r="E62" s="338"/>
      <c r="F62" s="338"/>
      <c r="G62" s="338"/>
      <c r="H62" s="338"/>
      <c r="I62" s="338"/>
      <c r="J62" s="338"/>
      <c r="K62" s="338"/>
      <c r="L62" s="338"/>
      <c r="M62" s="338"/>
      <c r="N62" s="338"/>
      <c r="O62" s="338"/>
      <c r="P62" s="338"/>
      <c r="Q62" s="338"/>
      <c r="R62" s="338"/>
      <c r="S62" s="338"/>
      <c r="T62" s="338"/>
      <c r="U62" s="338"/>
      <c r="V62" s="338"/>
      <c r="W62" s="338"/>
      <c r="X62" s="338"/>
      <c r="Y62" s="338"/>
      <c r="Z62" s="338"/>
      <c r="AA62" s="338"/>
      <c r="AB62" s="338"/>
      <c r="AC62" s="338"/>
      <c r="AD62" s="338"/>
      <c r="AE62" s="338"/>
      <c r="AF62" s="338"/>
      <c r="AG62" s="338"/>
      <c r="AH62" s="338"/>
      <c r="AI62" s="338"/>
      <c r="AJ62" s="338"/>
    </row>
    <row r="63" spans="1:42" ht="15" customHeight="1">
      <c r="A63" s="288" t="s">
        <v>164</v>
      </c>
      <c r="B63" s="287"/>
      <c r="C63" s="287"/>
      <c r="D63" s="287"/>
      <c r="E63" s="287"/>
      <c r="F63" s="287"/>
      <c r="G63" s="287"/>
      <c r="H63" s="287"/>
      <c r="I63" s="287"/>
      <c r="J63" s="287"/>
      <c r="K63" s="287"/>
      <c r="L63" s="287"/>
      <c r="M63" s="287"/>
      <c r="N63" s="287"/>
      <c r="O63" s="287"/>
      <c r="P63" s="287"/>
      <c r="Q63" s="287"/>
      <c r="R63" s="287"/>
      <c r="S63" s="287"/>
      <c r="T63" s="287"/>
      <c r="U63" s="287"/>
      <c r="V63" s="287"/>
      <c r="W63" s="287"/>
      <c r="X63" s="287"/>
      <c r="Y63" s="287"/>
      <c r="Z63" s="287"/>
      <c r="AA63" s="287"/>
      <c r="AB63" s="287"/>
      <c r="AC63" s="287"/>
      <c r="AD63" s="287"/>
      <c r="AE63" s="287"/>
      <c r="AF63" s="287"/>
      <c r="AG63" s="287"/>
      <c r="AH63" s="287"/>
      <c r="AI63" s="287"/>
      <c r="AJ63" s="287"/>
    </row>
    <row r="64" spans="1:42" ht="15" customHeight="1">
      <c r="A64" s="288" t="s">
        <v>165</v>
      </c>
      <c r="B64" s="287"/>
      <c r="C64" s="287"/>
      <c r="D64" s="287"/>
      <c r="E64" s="287"/>
      <c r="F64" s="287"/>
      <c r="G64" s="287"/>
      <c r="H64" s="287"/>
      <c r="I64" s="287"/>
      <c r="J64" s="287"/>
      <c r="K64" s="287"/>
      <c r="L64" s="287"/>
      <c r="M64" s="287"/>
      <c r="N64" s="287"/>
      <c r="O64" s="287"/>
      <c r="P64" s="287"/>
      <c r="Q64" s="287"/>
      <c r="R64" s="287"/>
      <c r="S64" s="287"/>
      <c r="T64" s="287"/>
      <c r="U64" s="287"/>
      <c r="V64" s="287"/>
      <c r="W64" s="287"/>
      <c r="X64" s="287"/>
      <c r="Y64" s="287"/>
      <c r="Z64" s="287"/>
      <c r="AA64" s="287"/>
      <c r="AB64" s="287"/>
      <c r="AC64" s="287"/>
      <c r="AD64" s="287"/>
      <c r="AE64" s="287"/>
      <c r="AF64" s="287"/>
      <c r="AG64" s="287"/>
      <c r="AH64" s="287"/>
      <c r="AI64" s="287"/>
      <c r="AJ64" s="287"/>
    </row>
    <row r="65" spans="1:36" ht="15">
      <c r="A65" s="288" t="s">
        <v>166</v>
      </c>
      <c r="B65" s="288"/>
      <c r="C65" s="288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</row>
    <row r="66" spans="1:36" ht="15">
      <c r="A66" s="288" t="s">
        <v>162</v>
      </c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</row>
    <row r="67" spans="1:36" ht="15">
      <c r="A67" s="339" t="s">
        <v>163</v>
      </c>
      <c r="B67" s="339"/>
      <c r="C67" s="339"/>
      <c r="D67" s="339"/>
      <c r="E67" s="339"/>
      <c r="F67" s="339"/>
      <c r="G67" s="339"/>
      <c r="H67" s="339"/>
      <c r="I67" s="339"/>
      <c r="J67" s="339"/>
      <c r="K67" s="339"/>
      <c r="L67" s="339"/>
      <c r="M67" s="339"/>
      <c r="N67" s="339"/>
      <c r="O67" s="339"/>
      <c r="P67" s="339"/>
      <c r="Q67" s="339"/>
      <c r="R67" s="339"/>
      <c r="S67" s="339"/>
      <c r="T67" s="339"/>
      <c r="U67" s="339"/>
      <c r="V67" s="339"/>
      <c r="W67" s="339"/>
      <c r="X67" s="339"/>
      <c r="Y67" s="339"/>
      <c r="Z67" s="339"/>
      <c r="AA67" s="339"/>
      <c r="AB67" s="339"/>
      <c r="AC67" s="339"/>
      <c r="AD67" s="339"/>
      <c r="AE67" s="339"/>
      <c r="AF67" s="339"/>
      <c r="AG67" s="339"/>
      <c r="AH67" s="339"/>
      <c r="AI67" s="339"/>
      <c r="AJ67" s="339"/>
    </row>
    <row r="68" spans="1:36" ht="15">
      <c r="A68" s="339" t="s">
        <v>167</v>
      </c>
      <c r="B68" s="339"/>
      <c r="C68" s="339"/>
      <c r="D68" s="339"/>
      <c r="E68" s="339"/>
      <c r="F68" s="339"/>
      <c r="G68" s="339"/>
      <c r="H68" s="339"/>
      <c r="I68" s="339"/>
      <c r="J68" s="339"/>
      <c r="K68" s="339"/>
      <c r="L68" s="339"/>
      <c r="M68" s="339"/>
      <c r="N68" s="339"/>
      <c r="O68" s="339"/>
      <c r="P68" s="339"/>
      <c r="Q68" s="339"/>
      <c r="R68" s="339"/>
      <c r="S68" s="339"/>
      <c r="T68" s="339"/>
      <c r="U68" s="339"/>
      <c r="V68" s="339"/>
      <c r="W68" s="339"/>
      <c r="X68" s="339"/>
      <c r="Y68" s="339"/>
      <c r="Z68" s="339"/>
      <c r="AA68" s="339"/>
      <c r="AB68" s="339"/>
      <c r="AC68" s="339"/>
      <c r="AD68" s="339"/>
      <c r="AE68" s="339"/>
      <c r="AF68" s="339"/>
      <c r="AG68" s="339"/>
      <c r="AH68" s="339"/>
      <c r="AI68" s="339"/>
      <c r="AJ68" s="339"/>
    </row>
    <row r="69" spans="1:36" ht="15">
      <c r="A69" s="339" t="s">
        <v>168</v>
      </c>
      <c r="B69" s="339"/>
      <c r="C69" s="339"/>
      <c r="D69" s="339"/>
      <c r="E69" s="339"/>
      <c r="F69" s="339"/>
      <c r="G69" s="339"/>
      <c r="H69" s="339"/>
      <c r="I69" s="339"/>
      <c r="J69" s="339"/>
      <c r="K69" s="339"/>
      <c r="L69" s="339"/>
      <c r="M69" s="339"/>
      <c r="N69" s="339"/>
      <c r="O69" s="339"/>
      <c r="P69" s="339"/>
      <c r="Q69" s="339"/>
      <c r="R69" s="339"/>
      <c r="S69" s="339"/>
      <c r="T69" s="339"/>
      <c r="U69" s="339"/>
      <c r="V69" s="339"/>
      <c r="W69" s="339"/>
      <c r="X69" s="339"/>
      <c r="Y69" s="339"/>
      <c r="Z69" s="339"/>
      <c r="AA69" s="339"/>
      <c r="AB69" s="339"/>
      <c r="AC69" s="339"/>
      <c r="AD69" s="339"/>
      <c r="AE69" s="339"/>
      <c r="AF69" s="339"/>
      <c r="AG69" s="339"/>
      <c r="AH69" s="339"/>
      <c r="AI69" s="339"/>
      <c r="AJ69" s="339"/>
    </row>
    <row r="70" spans="1:36" ht="15">
      <c r="A70" s="339" t="s">
        <v>169</v>
      </c>
      <c r="B70" s="340"/>
      <c r="C70" s="340"/>
      <c r="D70" s="340"/>
      <c r="E70" s="340"/>
      <c r="F70" s="340"/>
      <c r="G70" s="340"/>
      <c r="H70" s="340"/>
      <c r="I70" s="340"/>
      <c r="J70" s="340"/>
      <c r="K70" s="340"/>
      <c r="L70" s="340"/>
      <c r="M70" s="340"/>
      <c r="N70" s="340"/>
      <c r="O70" s="340"/>
      <c r="P70" s="340"/>
      <c r="Q70" s="340"/>
      <c r="R70" s="340"/>
      <c r="S70" s="340"/>
      <c r="T70" s="340"/>
      <c r="U70" s="340"/>
      <c r="V70" s="340"/>
      <c r="W70" s="340"/>
      <c r="X70" s="340"/>
      <c r="Y70" s="340"/>
      <c r="Z70" s="340"/>
      <c r="AA70" s="340"/>
      <c r="AB70" s="340"/>
      <c r="AC70" s="340"/>
      <c r="AD70" s="340"/>
      <c r="AE70" s="340"/>
      <c r="AF70" s="340"/>
      <c r="AG70" s="340"/>
      <c r="AH70" s="340"/>
      <c r="AI70" s="340"/>
      <c r="AJ70" s="340"/>
    </row>
    <row r="71" spans="1:36" s="42" customFormat="1" ht="15">
      <c r="A71" s="339" t="s">
        <v>170</v>
      </c>
      <c r="B71" s="339"/>
      <c r="C71" s="339"/>
      <c r="D71" s="339"/>
      <c r="E71" s="339"/>
      <c r="F71" s="339"/>
      <c r="G71" s="339"/>
      <c r="H71" s="339"/>
      <c r="I71" s="339"/>
      <c r="J71" s="339"/>
      <c r="K71" s="339"/>
      <c r="L71" s="339"/>
      <c r="M71" s="339"/>
      <c r="N71" s="339"/>
      <c r="O71" s="339"/>
      <c r="P71" s="339"/>
      <c r="Q71" s="339"/>
      <c r="R71" s="339"/>
      <c r="S71" s="339"/>
      <c r="T71" s="339"/>
      <c r="U71" s="339"/>
      <c r="V71" s="339"/>
      <c r="W71" s="339"/>
      <c r="X71" s="339"/>
      <c r="Y71" s="339"/>
      <c r="Z71" s="339"/>
      <c r="AA71" s="339"/>
      <c r="AB71" s="339"/>
      <c r="AC71" s="339"/>
      <c r="AD71" s="339"/>
      <c r="AE71" s="339"/>
      <c r="AF71" s="339"/>
      <c r="AG71" s="339"/>
      <c r="AH71" s="339"/>
      <c r="AI71" s="339"/>
      <c r="AJ71" s="339"/>
    </row>
    <row r="72" spans="1:36" s="42" customFormat="1" ht="15">
      <c r="A72" s="288"/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</row>
    <row r="73" spans="1:36" s="42" customFormat="1" ht="15">
      <c r="A73" s="288"/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</row>
    <row r="74" spans="1:36" s="42" customFormat="1" ht="15">
      <c r="A74" s="287"/>
      <c r="B74" s="287"/>
      <c r="C74" s="287"/>
      <c r="D74" s="287"/>
      <c r="E74" s="287"/>
      <c r="F74" s="287"/>
      <c r="G74" s="287"/>
      <c r="H74" s="287"/>
      <c r="I74" s="287"/>
      <c r="J74" s="287"/>
      <c r="K74" s="287"/>
      <c r="L74" s="287"/>
      <c r="M74" s="287"/>
      <c r="N74" s="287"/>
      <c r="O74" s="287"/>
      <c r="P74" s="287"/>
      <c r="Q74" s="287"/>
      <c r="R74" s="287"/>
      <c r="S74" s="287"/>
      <c r="T74" s="287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</row>
    <row r="75" spans="1:36" s="42" customFormat="1" ht="15">
      <c r="A75" s="288"/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</row>
  </sheetData>
  <mergeCells count="105">
    <mergeCell ref="A8:B8"/>
    <mergeCell ref="AA1:AN1"/>
    <mergeCell ref="AA2:AN2"/>
    <mergeCell ref="A4:AJ4"/>
    <mergeCell ref="A5:B7"/>
    <mergeCell ref="C5:C7"/>
    <mergeCell ref="D5:D7"/>
    <mergeCell ref="E5:E7"/>
    <mergeCell ref="F5:AN5"/>
    <mergeCell ref="F6:J6"/>
    <mergeCell ref="K6:O6"/>
    <mergeCell ref="P6:T6"/>
    <mergeCell ref="U6:Y6"/>
    <mergeCell ref="Z6:AD6"/>
    <mergeCell ref="AE6:AI6"/>
    <mergeCell ref="AJ6:AN6"/>
    <mergeCell ref="A26:B26"/>
    <mergeCell ref="AJ26:AN26"/>
    <mergeCell ref="A9:AN9"/>
    <mergeCell ref="A10:B10"/>
    <mergeCell ref="C10:AN10"/>
    <mergeCell ref="A11:B11"/>
    <mergeCell ref="A12:B12"/>
    <mergeCell ref="A13:B13"/>
    <mergeCell ref="A14:B14"/>
    <mergeCell ref="A15:B15"/>
    <mergeCell ref="A16:B16"/>
    <mergeCell ref="A17:C17"/>
    <mergeCell ref="A18:C18"/>
    <mergeCell ref="A19:C19"/>
    <mergeCell ref="A20:C20"/>
    <mergeCell ref="A21:C21"/>
    <mergeCell ref="A22:B22"/>
    <mergeCell ref="C22:AN22"/>
    <mergeCell ref="A23:B23"/>
    <mergeCell ref="AJ23:AN23"/>
    <mergeCell ref="A24:B24"/>
    <mergeCell ref="AJ24:AN24"/>
    <mergeCell ref="A25:B25"/>
    <mergeCell ref="AJ25:AN25"/>
    <mergeCell ref="A40:B40"/>
    <mergeCell ref="AJ40:AN40"/>
    <mergeCell ref="A41:B41"/>
    <mergeCell ref="AJ41:AN41"/>
    <mergeCell ref="A27:B27"/>
    <mergeCell ref="AJ27:AN27"/>
    <mergeCell ref="A28:C28"/>
    <mergeCell ref="B29:AN29"/>
    <mergeCell ref="B30:C30"/>
    <mergeCell ref="AJ30:AN30"/>
    <mergeCell ref="B31:C31"/>
    <mergeCell ref="AJ31:AN31"/>
    <mergeCell ref="A32:C32"/>
    <mergeCell ref="B33:AN33"/>
    <mergeCell ref="B34:C34"/>
    <mergeCell ref="AJ34:AN34"/>
    <mergeCell ref="B35:C35"/>
    <mergeCell ref="AJ35:AN35"/>
    <mergeCell ref="B36:C36"/>
    <mergeCell ref="AJ36:AN36"/>
    <mergeCell ref="A37:C37"/>
    <mergeCell ref="A38:B38"/>
    <mergeCell ref="C38:AN38"/>
    <mergeCell ref="A39:B39"/>
    <mergeCell ref="AJ39:AN39"/>
    <mergeCell ref="A59:C59"/>
    <mergeCell ref="A60:C60"/>
    <mergeCell ref="A61:C61"/>
    <mergeCell ref="A42:B42"/>
    <mergeCell ref="AJ42:AN42"/>
    <mergeCell ref="A43:C43"/>
    <mergeCell ref="A44:B44"/>
    <mergeCell ref="C44:AN44"/>
    <mergeCell ref="A45:B45"/>
    <mergeCell ref="AJ45:AN45"/>
    <mergeCell ref="A46:B46"/>
    <mergeCell ref="AJ46:AN46"/>
    <mergeCell ref="A47:B47"/>
    <mergeCell ref="AJ47:AN47"/>
    <mergeCell ref="A48:C48"/>
    <mergeCell ref="A49:B49"/>
    <mergeCell ref="C49:AN49"/>
    <mergeCell ref="A50:B50"/>
    <mergeCell ref="D50:D51"/>
    <mergeCell ref="A52:C52"/>
    <mergeCell ref="A53:C53"/>
    <mergeCell ref="A54:C54"/>
    <mergeCell ref="A55:C55"/>
    <mergeCell ref="A74:AJ74"/>
    <mergeCell ref="A75:AJ75"/>
    <mergeCell ref="A68:AJ68"/>
    <mergeCell ref="A69:AJ69"/>
    <mergeCell ref="A70:AJ70"/>
    <mergeCell ref="A71:AJ71"/>
    <mergeCell ref="A72:AJ72"/>
    <mergeCell ref="A73:AJ73"/>
    <mergeCell ref="A56:C56"/>
    <mergeCell ref="A57:C57"/>
    <mergeCell ref="A58:C58"/>
    <mergeCell ref="A62:AJ62"/>
    <mergeCell ref="A63:AJ63"/>
    <mergeCell ref="A64:AJ64"/>
    <mergeCell ref="A65:AJ65"/>
    <mergeCell ref="A66:AJ66"/>
    <mergeCell ref="A67:AJ67"/>
  </mergeCells>
  <hyperlinks>
    <hyperlink ref="A17" location="Par483" display="Par483"/>
    <hyperlink ref="A28" location="Par534" display="Par534"/>
    <hyperlink ref="A32" location="Par534" display="Par534"/>
    <hyperlink ref="A37" location="Par642" display="Par642"/>
    <hyperlink ref="A43" location="Par722" display="Par722"/>
    <hyperlink ref="A48" location="Par767" display="Par767"/>
    <hyperlink ref="A52" location="Par534" display="Par534"/>
  </hyperlinks>
  <pageMargins left="0.70866141732283472" right="0.70866141732283472" top="0.74803149606299213" bottom="0.74803149606299213" header="0.31496062992125984" footer="0.31496062992125984"/>
  <pageSetup paperSize="9" scale="45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P75"/>
  <sheetViews>
    <sheetView topLeftCell="N49" workbookViewId="0">
      <selection activeCell="AF56" activeCellId="5" sqref="G56 L56 Q56 V56 AA56 AF56"/>
    </sheetView>
  </sheetViews>
  <sheetFormatPr defaultRowHeight="48.75" customHeight="1"/>
  <cols>
    <col min="1" max="1" width="6.28515625" style="39" customWidth="1"/>
    <col min="2" max="2" width="3.140625" style="39" hidden="1" customWidth="1"/>
    <col min="3" max="3" width="30" style="39" customWidth="1"/>
    <col min="4" max="4" width="13.85546875" style="39" customWidth="1"/>
    <col min="5" max="5" width="9.5703125" style="39" customWidth="1"/>
    <col min="6" max="6" width="8.42578125" style="39" customWidth="1"/>
    <col min="7" max="7" width="8.5703125" style="39" customWidth="1"/>
    <col min="8" max="9" width="4.85546875" style="39" customWidth="1"/>
    <col min="10" max="10" width="4.28515625" style="39" customWidth="1"/>
    <col min="11" max="11" width="8" style="39" customWidth="1"/>
    <col min="12" max="12" width="7.5703125" style="39" customWidth="1"/>
    <col min="13" max="15" width="4" style="39" customWidth="1"/>
    <col min="16" max="16" width="8" style="78" customWidth="1"/>
    <col min="17" max="17" width="7.7109375" style="78" customWidth="1"/>
    <col min="18" max="18" width="3.85546875" style="78" customWidth="1"/>
    <col min="19" max="20" width="4" style="78" customWidth="1"/>
    <col min="21" max="21" width="7.7109375" style="39" customWidth="1"/>
    <col min="22" max="22" width="8" style="39" customWidth="1"/>
    <col min="23" max="23" width="4" style="39" customWidth="1"/>
    <col min="24" max="25" width="3.85546875" style="39" customWidth="1"/>
    <col min="26" max="26" width="8.140625" style="39" customWidth="1"/>
    <col min="27" max="27" width="7.85546875" style="39" customWidth="1"/>
    <col min="28" max="28" width="3.85546875" style="39" customWidth="1"/>
    <col min="29" max="29" width="4" style="39" customWidth="1"/>
    <col min="30" max="30" width="3.85546875" style="39" customWidth="1"/>
    <col min="31" max="31" width="7.7109375" style="39" customWidth="1"/>
    <col min="32" max="32" width="8.140625" style="39" customWidth="1"/>
    <col min="33" max="35" width="3.85546875" style="39" customWidth="1"/>
    <col min="36" max="36" width="8.42578125" style="39" customWidth="1"/>
    <col min="37" max="37" width="9.42578125" style="42" customWidth="1"/>
    <col min="38" max="38" width="6.85546875" style="42" customWidth="1"/>
    <col min="39" max="39" width="9.28515625" style="42" customWidth="1"/>
    <col min="40" max="40" width="10.7109375" style="42" customWidth="1"/>
    <col min="41" max="16384" width="9.140625" style="39"/>
  </cols>
  <sheetData>
    <row r="1" spans="1:40" ht="41.25" customHeight="1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77"/>
      <c r="Q1" s="77"/>
      <c r="R1" s="77"/>
      <c r="S1" s="77"/>
      <c r="T1" s="77"/>
      <c r="V1" s="41"/>
      <c r="W1" s="41"/>
      <c r="X1" s="41"/>
      <c r="Y1" s="41"/>
      <c r="Z1" s="41"/>
      <c r="AA1" s="315" t="s">
        <v>186</v>
      </c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</row>
    <row r="2" spans="1:40" ht="38.25" customHeight="1">
      <c r="V2" s="41"/>
      <c r="W2" s="41"/>
      <c r="X2" s="41"/>
      <c r="Y2" s="41"/>
      <c r="Z2" s="41"/>
      <c r="AA2" s="315" t="s">
        <v>157</v>
      </c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</row>
    <row r="3" spans="1:40" ht="33.75" customHeight="1"/>
    <row r="4" spans="1:40" ht="23.25" customHeight="1">
      <c r="A4" s="316" t="s">
        <v>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</row>
    <row r="5" spans="1:40" ht="15">
      <c r="A5" s="313" t="s">
        <v>87</v>
      </c>
      <c r="B5" s="313"/>
      <c r="C5" s="313" t="s">
        <v>125</v>
      </c>
      <c r="D5" s="313" t="s">
        <v>93</v>
      </c>
      <c r="E5" s="313" t="s">
        <v>99</v>
      </c>
      <c r="F5" s="313" t="s">
        <v>126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</row>
    <row r="6" spans="1:40" ht="15">
      <c r="A6" s="313"/>
      <c r="B6" s="313"/>
      <c r="C6" s="313"/>
      <c r="D6" s="313"/>
      <c r="E6" s="313"/>
      <c r="F6" s="313" t="s">
        <v>102</v>
      </c>
      <c r="G6" s="313"/>
      <c r="H6" s="313"/>
      <c r="I6" s="313"/>
      <c r="J6" s="313"/>
      <c r="K6" s="313" t="s">
        <v>110</v>
      </c>
      <c r="L6" s="313"/>
      <c r="M6" s="313"/>
      <c r="N6" s="313"/>
      <c r="O6" s="313"/>
      <c r="P6" s="341" t="s">
        <v>111</v>
      </c>
      <c r="Q6" s="341"/>
      <c r="R6" s="341"/>
      <c r="S6" s="341"/>
      <c r="T6" s="341"/>
      <c r="U6" s="313" t="s">
        <v>112</v>
      </c>
      <c r="V6" s="313"/>
      <c r="W6" s="313"/>
      <c r="X6" s="313"/>
      <c r="Y6" s="313"/>
      <c r="Z6" s="313" t="s">
        <v>113</v>
      </c>
      <c r="AA6" s="313"/>
      <c r="AB6" s="313"/>
      <c r="AC6" s="313"/>
      <c r="AD6" s="313"/>
      <c r="AE6" s="313" t="s">
        <v>114</v>
      </c>
      <c r="AF6" s="313"/>
      <c r="AG6" s="313"/>
      <c r="AH6" s="313"/>
      <c r="AI6" s="313"/>
      <c r="AJ6" s="313" t="s">
        <v>1</v>
      </c>
      <c r="AK6" s="313"/>
      <c r="AL6" s="313"/>
      <c r="AM6" s="313"/>
      <c r="AN6" s="313"/>
    </row>
    <row r="7" spans="1:40" ht="98.25">
      <c r="A7" s="313"/>
      <c r="B7" s="313"/>
      <c r="C7" s="313"/>
      <c r="D7" s="313"/>
      <c r="E7" s="313"/>
      <c r="F7" s="20" t="s">
        <v>100</v>
      </c>
      <c r="G7" s="18" t="s">
        <v>127</v>
      </c>
      <c r="H7" s="18" t="s">
        <v>128</v>
      </c>
      <c r="I7" s="18" t="s">
        <v>129</v>
      </c>
      <c r="J7" s="20" t="s">
        <v>101</v>
      </c>
      <c r="K7" s="20" t="s">
        <v>100</v>
      </c>
      <c r="L7" s="18" t="s">
        <v>127</v>
      </c>
      <c r="M7" s="18" t="s">
        <v>128</v>
      </c>
      <c r="N7" s="18" t="s">
        <v>129</v>
      </c>
      <c r="O7" s="20" t="s">
        <v>101</v>
      </c>
      <c r="P7" s="79" t="s">
        <v>100</v>
      </c>
      <c r="Q7" s="80" t="s">
        <v>127</v>
      </c>
      <c r="R7" s="80" t="s">
        <v>128</v>
      </c>
      <c r="S7" s="80" t="s">
        <v>129</v>
      </c>
      <c r="T7" s="79" t="s">
        <v>101</v>
      </c>
      <c r="U7" s="20" t="s">
        <v>100</v>
      </c>
      <c r="V7" s="18" t="s">
        <v>127</v>
      </c>
      <c r="W7" s="18" t="s">
        <v>128</v>
      </c>
      <c r="X7" s="18" t="s">
        <v>129</v>
      </c>
      <c r="Y7" s="20" t="s">
        <v>101</v>
      </c>
      <c r="Z7" s="20" t="s">
        <v>100</v>
      </c>
      <c r="AA7" s="18" t="s">
        <v>127</v>
      </c>
      <c r="AB7" s="18" t="s">
        <v>128</v>
      </c>
      <c r="AC7" s="18" t="s">
        <v>129</v>
      </c>
      <c r="AD7" s="20" t="s">
        <v>101</v>
      </c>
      <c r="AE7" s="20" t="s">
        <v>100</v>
      </c>
      <c r="AF7" s="18" t="s">
        <v>127</v>
      </c>
      <c r="AG7" s="18" t="s">
        <v>128</v>
      </c>
      <c r="AH7" s="18" t="s">
        <v>129</v>
      </c>
      <c r="AI7" s="20" t="s">
        <v>101</v>
      </c>
      <c r="AJ7" s="20" t="s">
        <v>100</v>
      </c>
      <c r="AK7" s="18" t="s">
        <v>127</v>
      </c>
      <c r="AL7" s="18" t="s">
        <v>128</v>
      </c>
      <c r="AM7" s="18" t="s">
        <v>129</v>
      </c>
      <c r="AN7" s="20" t="s">
        <v>101</v>
      </c>
    </row>
    <row r="8" spans="1:40" ht="15">
      <c r="A8" s="314">
        <v>1</v>
      </c>
      <c r="B8" s="312"/>
      <c r="C8" s="53">
        <v>2</v>
      </c>
      <c r="D8" s="53">
        <v>3</v>
      </c>
      <c r="E8" s="53">
        <v>4</v>
      </c>
      <c r="F8" s="53">
        <v>5</v>
      </c>
      <c r="G8" s="53">
        <v>6</v>
      </c>
      <c r="H8" s="53">
        <v>7</v>
      </c>
      <c r="I8" s="53">
        <v>8</v>
      </c>
      <c r="J8" s="53">
        <v>9</v>
      </c>
      <c r="K8" s="53">
        <v>10</v>
      </c>
      <c r="L8" s="53">
        <v>11</v>
      </c>
      <c r="M8" s="53">
        <v>12</v>
      </c>
      <c r="N8" s="53">
        <v>13</v>
      </c>
      <c r="O8" s="53">
        <v>14</v>
      </c>
      <c r="P8" s="81">
        <v>15</v>
      </c>
      <c r="Q8" s="81">
        <v>16</v>
      </c>
      <c r="R8" s="81">
        <v>17</v>
      </c>
      <c r="S8" s="81">
        <v>18</v>
      </c>
      <c r="T8" s="81">
        <v>19</v>
      </c>
      <c r="U8" s="53">
        <v>20</v>
      </c>
      <c r="V8" s="53">
        <v>21</v>
      </c>
      <c r="W8" s="53">
        <v>22</v>
      </c>
      <c r="X8" s="53">
        <v>23</v>
      </c>
      <c r="Y8" s="53">
        <v>24</v>
      </c>
      <c r="Z8" s="53">
        <v>25</v>
      </c>
      <c r="AA8" s="53">
        <v>26</v>
      </c>
      <c r="AB8" s="53">
        <v>27</v>
      </c>
      <c r="AC8" s="53">
        <v>28</v>
      </c>
      <c r="AD8" s="53">
        <v>29</v>
      </c>
      <c r="AE8" s="53">
        <v>30</v>
      </c>
      <c r="AF8" s="53">
        <v>31</v>
      </c>
      <c r="AG8" s="53">
        <v>32</v>
      </c>
      <c r="AH8" s="53">
        <v>33</v>
      </c>
      <c r="AI8" s="53">
        <v>34</v>
      </c>
      <c r="AJ8" s="53">
        <v>35</v>
      </c>
      <c r="AK8" s="43">
        <v>36</v>
      </c>
      <c r="AL8" s="43">
        <v>37</v>
      </c>
      <c r="AM8" s="43">
        <v>38</v>
      </c>
      <c r="AN8" s="43">
        <v>39</v>
      </c>
    </row>
    <row r="9" spans="1:40" ht="15">
      <c r="A9" s="305" t="s">
        <v>2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7"/>
    </row>
    <row r="10" spans="1:40" ht="15">
      <c r="A10" s="294" t="s">
        <v>3</v>
      </c>
      <c r="B10" s="312"/>
      <c r="C10" s="305" t="s">
        <v>4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7"/>
    </row>
    <row r="11" spans="1:40" ht="120.75" customHeight="1">
      <c r="A11" s="289" t="s">
        <v>5</v>
      </c>
      <c r="B11" s="312"/>
      <c r="C11" s="102" t="s">
        <v>109</v>
      </c>
      <c r="D11" s="102" t="s">
        <v>204</v>
      </c>
      <c r="E11" s="59" t="s">
        <v>132</v>
      </c>
      <c r="F11" s="44">
        <f>G11+H11+I11+J11</f>
        <v>1000</v>
      </c>
      <c r="G11" s="44">
        <v>1000</v>
      </c>
      <c r="H11" s="44">
        <v>0</v>
      </c>
      <c r="I11" s="44">
        <v>0</v>
      </c>
      <c r="J11" s="44">
        <v>0</v>
      </c>
      <c r="K11" s="44">
        <f>L11+M11+N11+O11</f>
        <v>0</v>
      </c>
      <c r="L11" s="44">
        <v>0</v>
      </c>
      <c r="M11" s="44">
        <v>0</v>
      </c>
      <c r="N11" s="44">
        <v>0</v>
      </c>
      <c r="O11" s="44">
        <v>0</v>
      </c>
      <c r="P11" s="82">
        <f>Q11+R11+S11+T11</f>
        <v>0</v>
      </c>
      <c r="Q11" s="82">
        <v>0</v>
      </c>
      <c r="R11" s="82">
        <v>0</v>
      </c>
      <c r="S11" s="82">
        <v>0</v>
      </c>
      <c r="T11" s="82">
        <v>0</v>
      </c>
      <c r="U11" s="44">
        <f>V11+W11+X11+Y11</f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f>AF11+AG11+AH11+AI11</f>
        <v>1000</v>
      </c>
      <c r="AF11" s="44">
        <v>1000</v>
      </c>
      <c r="AG11" s="44">
        <v>0</v>
      </c>
      <c r="AH11" s="44">
        <v>0</v>
      </c>
      <c r="AI11" s="44">
        <v>0</v>
      </c>
      <c r="AJ11" s="44">
        <f>AK11+AL11+AM11+AN11</f>
        <v>2000</v>
      </c>
      <c r="AK11" s="44">
        <f t="shared" ref="AK11:AN14" si="0">G11+L11+Q11+V11+AA11+AF11</f>
        <v>2000</v>
      </c>
      <c r="AL11" s="44">
        <f t="shared" si="0"/>
        <v>0</v>
      </c>
      <c r="AM11" s="44">
        <f t="shared" si="0"/>
        <v>0</v>
      </c>
      <c r="AN11" s="44">
        <f t="shared" si="0"/>
        <v>0</v>
      </c>
    </row>
    <row r="12" spans="1:40" ht="113.25" customHeight="1">
      <c r="A12" s="289" t="s">
        <v>7</v>
      </c>
      <c r="B12" s="312"/>
      <c r="C12" s="59" t="s">
        <v>8</v>
      </c>
      <c r="D12" s="63" t="s">
        <v>9</v>
      </c>
      <c r="E12" s="59" t="s">
        <v>107</v>
      </c>
      <c r="F12" s="44">
        <f>G12+H12+I12+J12</f>
        <v>650</v>
      </c>
      <c r="G12" s="44">
        <v>650</v>
      </c>
      <c r="H12" s="44">
        <v>0</v>
      </c>
      <c r="I12" s="44">
        <v>0</v>
      </c>
      <c r="J12" s="44">
        <v>0</v>
      </c>
      <c r="K12" s="44">
        <f>L12+M12+N12+O12</f>
        <v>325</v>
      </c>
      <c r="L12" s="44">
        <v>325</v>
      </c>
      <c r="M12" s="44">
        <v>0</v>
      </c>
      <c r="N12" s="44">
        <v>0</v>
      </c>
      <c r="O12" s="44">
        <v>0</v>
      </c>
      <c r="P12" s="83">
        <v>325</v>
      </c>
      <c r="Q12" s="83">
        <v>325</v>
      </c>
      <c r="R12" s="82">
        <v>0</v>
      </c>
      <c r="S12" s="82">
        <v>0</v>
      </c>
      <c r="T12" s="82">
        <v>0</v>
      </c>
      <c r="U12" s="44">
        <f>V12+W12+X12+Y12</f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4">
        <v>0</v>
      </c>
      <c r="AD12" s="44">
        <v>0</v>
      </c>
      <c r="AE12" s="44">
        <f>AF12+AG12+AH12+AI12</f>
        <v>650</v>
      </c>
      <c r="AF12" s="44">
        <v>650</v>
      </c>
      <c r="AG12" s="44">
        <v>0</v>
      </c>
      <c r="AH12" s="44">
        <v>0</v>
      </c>
      <c r="AI12" s="44">
        <v>0</v>
      </c>
      <c r="AJ12" s="44">
        <f>AK12+AL12+AM12+AN12</f>
        <v>1950</v>
      </c>
      <c r="AK12" s="44">
        <f t="shared" si="0"/>
        <v>1950</v>
      </c>
      <c r="AL12" s="44">
        <f t="shared" si="0"/>
        <v>0</v>
      </c>
      <c r="AM12" s="44">
        <f t="shared" si="0"/>
        <v>0</v>
      </c>
      <c r="AN12" s="44">
        <f t="shared" si="0"/>
        <v>0</v>
      </c>
    </row>
    <row r="13" spans="1:40" ht="105" customHeight="1">
      <c r="A13" s="289" t="s">
        <v>10</v>
      </c>
      <c r="B13" s="312"/>
      <c r="C13" s="63" t="s">
        <v>11</v>
      </c>
      <c r="D13" s="63" t="s">
        <v>12</v>
      </c>
      <c r="E13" s="59" t="s">
        <v>133</v>
      </c>
      <c r="F13" s="44">
        <f>G13+H13+I13+J13</f>
        <v>0</v>
      </c>
      <c r="G13" s="44">
        <v>0</v>
      </c>
      <c r="H13" s="44">
        <v>0</v>
      </c>
      <c r="I13" s="44">
        <v>0</v>
      </c>
      <c r="J13" s="44">
        <v>0</v>
      </c>
      <c r="K13" s="44">
        <f>L13+M13+N13+O13</f>
        <v>0</v>
      </c>
      <c r="L13" s="44">
        <v>0</v>
      </c>
      <c r="M13" s="44">
        <v>0</v>
      </c>
      <c r="N13" s="44">
        <v>0</v>
      </c>
      <c r="O13" s="44">
        <v>0</v>
      </c>
      <c r="P13" s="82">
        <f>Q13+R13+S13+T13</f>
        <v>0</v>
      </c>
      <c r="Q13" s="82">
        <v>0</v>
      </c>
      <c r="R13" s="82">
        <v>0</v>
      </c>
      <c r="S13" s="82">
        <v>0</v>
      </c>
      <c r="T13" s="82">
        <v>0</v>
      </c>
      <c r="U13" s="44">
        <f>V13+W13+X13+Y13</f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f>AF13+AG13+AH13+AI13</f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f>AK13+AL13+AM13+AN13</f>
        <v>0</v>
      </c>
      <c r="AK13" s="44">
        <f t="shared" si="0"/>
        <v>0</v>
      </c>
      <c r="AL13" s="44">
        <f t="shared" si="0"/>
        <v>0</v>
      </c>
      <c r="AM13" s="44">
        <f t="shared" si="0"/>
        <v>0</v>
      </c>
      <c r="AN13" s="44">
        <f t="shared" si="0"/>
        <v>0</v>
      </c>
    </row>
    <row r="14" spans="1:40" ht="144.75" customHeight="1">
      <c r="A14" s="289" t="s">
        <v>13</v>
      </c>
      <c r="B14" s="312"/>
      <c r="C14" s="63" t="s">
        <v>14</v>
      </c>
      <c r="D14" s="63" t="s">
        <v>15</v>
      </c>
      <c r="E14" s="59" t="s">
        <v>89</v>
      </c>
      <c r="F14" s="44">
        <f>G14+H14+I14+J14</f>
        <v>1000</v>
      </c>
      <c r="G14" s="44">
        <v>1000</v>
      </c>
      <c r="H14" s="44">
        <v>0</v>
      </c>
      <c r="I14" s="44">
        <v>0</v>
      </c>
      <c r="J14" s="44">
        <v>0</v>
      </c>
      <c r="K14" s="44">
        <f>L14+M14+N14+O14</f>
        <v>1000</v>
      </c>
      <c r="L14" s="44">
        <v>1000</v>
      </c>
      <c r="M14" s="44">
        <v>0</v>
      </c>
      <c r="N14" s="44">
        <v>0</v>
      </c>
      <c r="O14" s="44">
        <v>0</v>
      </c>
      <c r="P14" s="83">
        <v>1000</v>
      </c>
      <c r="Q14" s="83">
        <v>1000</v>
      </c>
      <c r="R14" s="82">
        <v>0</v>
      </c>
      <c r="S14" s="82">
        <v>0</v>
      </c>
      <c r="T14" s="82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0</v>
      </c>
      <c r="AE14" s="44">
        <f>AF14+AG14+AH14+AI14</f>
        <v>1000</v>
      </c>
      <c r="AF14" s="44">
        <v>1000</v>
      </c>
      <c r="AG14" s="44">
        <v>0</v>
      </c>
      <c r="AH14" s="44">
        <v>0</v>
      </c>
      <c r="AI14" s="44">
        <v>0</v>
      </c>
      <c r="AJ14" s="44">
        <f>AK14+AL14+AM14+AN14</f>
        <v>4000</v>
      </c>
      <c r="AK14" s="44">
        <f t="shared" si="0"/>
        <v>4000</v>
      </c>
      <c r="AL14" s="44">
        <f t="shared" si="0"/>
        <v>0</v>
      </c>
      <c r="AM14" s="44">
        <f t="shared" si="0"/>
        <v>0</v>
      </c>
      <c r="AN14" s="44">
        <f t="shared" si="0"/>
        <v>0</v>
      </c>
    </row>
    <row r="15" spans="1:40" ht="66.75" customHeight="1">
      <c r="A15" s="289" t="s">
        <v>153</v>
      </c>
      <c r="B15" s="312"/>
      <c r="C15" s="102" t="s">
        <v>187</v>
      </c>
      <c r="D15" s="102" t="s">
        <v>190</v>
      </c>
      <c r="E15" s="59" t="s">
        <v>155</v>
      </c>
      <c r="F15" s="44" t="s">
        <v>24</v>
      </c>
      <c r="G15" s="44" t="s">
        <v>24</v>
      </c>
      <c r="H15" s="44" t="s">
        <v>24</v>
      </c>
      <c r="I15" s="44" t="s">
        <v>24</v>
      </c>
      <c r="J15" s="44" t="s">
        <v>24</v>
      </c>
      <c r="K15" s="44" t="s">
        <v>24</v>
      </c>
      <c r="L15" s="44" t="s">
        <v>24</v>
      </c>
      <c r="M15" s="44" t="s">
        <v>24</v>
      </c>
      <c r="N15" s="44" t="s">
        <v>24</v>
      </c>
      <c r="O15" s="44" t="s">
        <v>24</v>
      </c>
      <c r="P15" s="83">
        <v>1000</v>
      </c>
      <c r="Q15" s="83">
        <v>1000</v>
      </c>
      <c r="R15" s="82">
        <v>0</v>
      </c>
      <c r="S15" s="82">
        <v>0</v>
      </c>
      <c r="T15" s="82">
        <v>0</v>
      </c>
      <c r="U15" s="44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6">
        <f>AK15</f>
        <v>1000</v>
      </c>
      <c r="AK15" s="6">
        <f>Q15</f>
        <v>1000</v>
      </c>
      <c r="AL15" s="44">
        <v>0</v>
      </c>
      <c r="AM15" s="44">
        <v>0</v>
      </c>
      <c r="AN15" s="44">
        <v>0</v>
      </c>
    </row>
    <row r="16" spans="1:40" ht="109.5" customHeight="1">
      <c r="A16" s="289" t="s">
        <v>154</v>
      </c>
      <c r="B16" s="312"/>
      <c r="C16" s="102" t="s">
        <v>188</v>
      </c>
      <c r="D16" s="102" t="s">
        <v>190</v>
      </c>
      <c r="E16" s="59" t="s">
        <v>155</v>
      </c>
      <c r="F16" s="44" t="s">
        <v>24</v>
      </c>
      <c r="G16" s="44" t="s">
        <v>24</v>
      </c>
      <c r="H16" s="44" t="s">
        <v>24</v>
      </c>
      <c r="I16" s="44" t="s">
        <v>24</v>
      </c>
      <c r="J16" s="44" t="s">
        <v>24</v>
      </c>
      <c r="K16" s="44" t="s">
        <v>24</v>
      </c>
      <c r="L16" s="44" t="s">
        <v>24</v>
      </c>
      <c r="M16" s="44" t="s">
        <v>24</v>
      </c>
      <c r="N16" s="44" t="s">
        <v>24</v>
      </c>
      <c r="O16" s="44" t="s">
        <v>24</v>
      </c>
      <c r="P16" s="83">
        <v>2687</v>
      </c>
      <c r="Q16" s="83">
        <v>2687</v>
      </c>
      <c r="R16" s="82">
        <v>0</v>
      </c>
      <c r="S16" s="82">
        <v>0</v>
      </c>
      <c r="T16" s="82">
        <v>0</v>
      </c>
      <c r="U16" s="44">
        <v>0</v>
      </c>
      <c r="V16" s="44">
        <v>0</v>
      </c>
      <c r="W16" s="44">
        <v>0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6">
        <f>AK16</f>
        <v>2687</v>
      </c>
      <c r="AK16" s="6">
        <f>Q16</f>
        <v>2687</v>
      </c>
      <c r="AL16" s="44">
        <v>0</v>
      </c>
      <c r="AM16" s="44">
        <v>0</v>
      </c>
      <c r="AN16" s="44">
        <v>0</v>
      </c>
    </row>
    <row r="17" spans="1:40" ht="15">
      <c r="A17" s="320" t="s">
        <v>16</v>
      </c>
      <c r="B17" s="321"/>
      <c r="C17" s="322"/>
      <c r="D17" s="95"/>
      <c r="E17" s="59"/>
      <c r="F17" s="45">
        <f t="shared" ref="F17:AN17" si="1">SUM(F11:F16)</f>
        <v>2650</v>
      </c>
      <c r="G17" s="45">
        <f t="shared" si="1"/>
        <v>2650</v>
      </c>
      <c r="H17" s="45">
        <f t="shared" si="1"/>
        <v>0</v>
      </c>
      <c r="I17" s="45">
        <f t="shared" si="1"/>
        <v>0</v>
      </c>
      <c r="J17" s="45">
        <f t="shared" si="1"/>
        <v>0</v>
      </c>
      <c r="K17" s="45">
        <f t="shared" si="1"/>
        <v>1325</v>
      </c>
      <c r="L17" s="45">
        <f t="shared" si="1"/>
        <v>1325</v>
      </c>
      <c r="M17" s="45">
        <f t="shared" si="1"/>
        <v>0</v>
      </c>
      <c r="N17" s="45">
        <f t="shared" si="1"/>
        <v>0</v>
      </c>
      <c r="O17" s="45">
        <f t="shared" si="1"/>
        <v>0</v>
      </c>
      <c r="P17" s="84">
        <f>P18+P19+P20+P21</f>
        <v>5012</v>
      </c>
      <c r="Q17" s="84">
        <f t="shared" si="1"/>
        <v>5012</v>
      </c>
      <c r="R17" s="84">
        <f t="shared" si="1"/>
        <v>0</v>
      </c>
      <c r="S17" s="84">
        <f t="shared" si="1"/>
        <v>0</v>
      </c>
      <c r="T17" s="84">
        <f t="shared" si="1"/>
        <v>0</v>
      </c>
      <c r="U17" s="45">
        <f t="shared" si="1"/>
        <v>0</v>
      </c>
      <c r="V17" s="45">
        <f t="shared" si="1"/>
        <v>0</v>
      </c>
      <c r="W17" s="45">
        <f t="shared" si="1"/>
        <v>0</v>
      </c>
      <c r="X17" s="45">
        <f t="shared" si="1"/>
        <v>0</v>
      </c>
      <c r="Y17" s="45">
        <f t="shared" si="1"/>
        <v>0</v>
      </c>
      <c r="Z17" s="45">
        <f t="shared" si="1"/>
        <v>0</v>
      </c>
      <c r="AA17" s="45">
        <f t="shared" si="1"/>
        <v>0</v>
      </c>
      <c r="AB17" s="45">
        <f t="shared" si="1"/>
        <v>0</v>
      </c>
      <c r="AC17" s="45">
        <f t="shared" si="1"/>
        <v>0</v>
      </c>
      <c r="AD17" s="45">
        <f t="shared" si="1"/>
        <v>0</v>
      </c>
      <c r="AE17" s="45">
        <f t="shared" si="1"/>
        <v>2650</v>
      </c>
      <c r="AF17" s="45">
        <f t="shared" si="1"/>
        <v>2650</v>
      </c>
      <c r="AG17" s="45">
        <f t="shared" si="1"/>
        <v>0</v>
      </c>
      <c r="AH17" s="45">
        <f t="shared" si="1"/>
        <v>0</v>
      </c>
      <c r="AI17" s="45">
        <f t="shared" si="1"/>
        <v>0</v>
      </c>
      <c r="AJ17" s="45">
        <f>SUM(AJ11:AJ16)</f>
        <v>11637</v>
      </c>
      <c r="AK17" s="45">
        <f>G17+L17+Q17+V17+AA17+AF17</f>
        <v>11637</v>
      </c>
      <c r="AL17" s="45">
        <f t="shared" si="1"/>
        <v>0</v>
      </c>
      <c r="AM17" s="45">
        <f t="shared" si="1"/>
        <v>0</v>
      </c>
      <c r="AN17" s="45">
        <f t="shared" si="1"/>
        <v>0</v>
      </c>
    </row>
    <row r="18" spans="1:40" ht="15">
      <c r="A18" s="317" t="s">
        <v>115</v>
      </c>
      <c r="B18" s="318"/>
      <c r="C18" s="319"/>
      <c r="D18" s="95"/>
      <c r="E18" s="59"/>
      <c r="F18" s="44">
        <f>F11</f>
        <v>1000</v>
      </c>
      <c r="G18" s="44">
        <f t="shared" ref="G18:AI21" si="2">G11</f>
        <v>1000</v>
      </c>
      <c r="H18" s="44">
        <f t="shared" si="2"/>
        <v>0</v>
      </c>
      <c r="I18" s="44">
        <f t="shared" si="2"/>
        <v>0</v>
      </c>
      <c r="J18" s="44">
        <f t="shared" si="2"/>
        <v>0</v>
      </c>
      <c r="K18" s="44">
        <f t="shared" si="2"/>
        <v>0</v>
      </c>
      <c r="L18" s="44">
        <f t="shared" si="2"/>
        <v>0</v>
      </c>
      <c r="M18" s="44">
        <f t="shared" si="2"/>
        <v>0</v>
      </c>
      <c r="N18" s="44">
        <f t="shared" si="2"/>
        <v>0</v>
      </c>
      <c r="O18" s="44">
        <f t="shared" si="2"/>
        <v>0</v>
      </c>
      <c r="P18" s="82">
        <f>P15+P16</f>
        <v>3687</v>
      </c>
      <c r="Q18" s="82">
        <f>Q15+Q16</f>
        <v>3687</v>
      </c>
      <c r="R18" s="82">
        <f t="shared" si="2"/>
        <v>0</v>
      </c>
      <c r="S18" s="82">
        <f t="shared" si="2"/>
        <v>0</v>
      </c>
      <c r="T18" s="82">
        <f t="shared" si="2"/>
        <v>0</v>
      </c>
      <c r="U18" s="44">
        <f t="shared" si="2"/>
        <v>0</v>
      </c>
      <c r="V18" s="44">
        <f t="shared" si="2"/>
        <v>0</v>
      </c>
      <c r="W18" s="44">
        <f t="shared" si="2"/>
        <v>0</v>
      </c>
      <c r="X18" s="44">
        <f t="shared" si="2"/>
        <v>0</v>
      </c>
      <c r="Y18" s="44">
        <f t="shared" si="2"/>
        <v>0</v>
      </c>
      <c r="Z18" s="44">
        <f t="shared" si="2"/>
        <v>0</v>
      </c>
      <c r="AA18" s="44">
        <f t="shared" si="2"/>
        <v>0</v>
      </c>
      <c r="AB18" s="44">
        <f t="shared" si="2"/>
        <v>0</v>
      </c>
      <c r="AC18" s="44">
        <f t="shared" si="2"/>
        <v>0</v>
      </c>
      <c r="AD18" s="44">
        <f t="shared" si="2"/>
        <v>0</v>
      </c>
      <c r="AE18" s="44">
        <f t="shared" si="2"/>
        <v>1000</v>
      </c>
      <c r="AF18" s="44">
        <f t="shared" si="2"/>
        <v>1000</v>
      </c>
      <c r="AG18" s="44">
        <f t="shared" si="2"/>
        <v>0</v>
      </c>
      <c r="AH18" s="44">
        <f t="shared" si="2"/>
        <v>0</v>
      </c>
      <c r="AI18" s="44">
        <f t="shared" si="2"/>
        <v>0</v>
      </c>
      <c r="AJ18" s="44">
        <f>AJ11+AJ15+AJ16</f>
        <v>5687</v>
      </c>
      <c r="AK18" s="44">
        <f>AK11+AK15+AK16</f>
        <v>5687</v>
      </c>
      <c r="AL18" s="44">
        <f>AL11</f>
        <v>0</v>
      </c>
      <c r="AM18" s="44">
        <f>AM11</f>
        <v>0</v>
      </c>
      <c r="AN18" s="44">
        <f>AN11</f>
        <v>0</v>
      </c>
    </row>
    <row r="19" spans="1:40" ht="15">
      <c r="A19" s="323" t="s">
        <v>17</v>
      </c>
      <c r="B19" s="324"/>
      <c r="C19" s="325"/>
      <c r="D19" s="95"/>
      <c r="E19" s="59"/>
      <c r="F19" s="44">
        <f>F12</f>
        <v>650</v>
      </c>
      <c r="G19" s="44">
        <f t="shared" si="2"/>
        <v>650</v>
      </c>
      <c r="H19" s="44">
        <f t="shared" si="2"/>
        <v>0</v>
      </c>
      <c r="I19" s="44">
        <f t="shared" si="2"/>
        <v>0</v>
      </c>
      <c r="J19" s="44">
        <f t="shared" si="2"/>
        <v>0</v>
      </c>
      <c r="K19" s="44">
        <f t="shared" si="2"/>
        <v>325</v>
      </c>
      <c r="L19" s="44">
        <f t="shared" si="2"/>
        <v>325</v>
      </c>
      <c r="M19" s="44">
        <f t="shared" si="2"/>
        <v>0</v>
      </c>
      <c r="N19" s="44">
        <f t="shared" si="2"/>
        <v>0</v>
      </c>
      <c r="O19" s="44">
        <f t="shared" si="2"/>
        <v>0</v>
      </c>
      <c r="P19" s="82">
        <f t="shared" si="2"/>
        <v>325</v>
      </c>
      <c r="Q19" s="82">
        <f t="shared" si="2"/>
        <v>325</v>
      </c>
      <c r="R19" s="82">
        <f t="shared" si="2"/>
        <v>0</v>
      </c>
      <c r="S19" s="82">
        <f t="shared" si="2"/>
        <v>0</v>
      </c>
      <c r="T19" s="82">
        <f t="shared" si="2"/>
        <v>0</v>
      </c>
      <c r="U19" s="44">
        <f t="shared" si="2"/>
        <v>0</v>
      </c>
      <c r="V19" s="44">
        <f t="shared" si="2"/>
        <v>0</v>
      </c>
      <c r="W19" s="44">
        <f t="shared" si="2"/>
        <v>0</v>
      </c>
      <c r="X19" s="44">
        <f t="shared" si="2"/>
        <v>0</v>
      </c>
      <c r="Y19" s="44">
        <f t="shared" si="2"/>
        <v>0</v>
      </c>
      <c r="Z19" s="44">
        <f t="shared" si="2"/>
        <v>0</v>
      </c>
      <c r="AA19" s="44">
        <f t="shared" si="2"/>
        <v>0</v>
      </c>
      <c r="AB19" s="44">
        <f t="shared" si="2"/>
        <v>0</v>
      </c>
      <c r="AC19" s="44">
        <f t="shared" si="2"/>
        <v>0</v>
      </c>
      <c r="AD19" s="44">
        <f t="shared" si="2"/>
        <v>0</v>
      </c>
      <c r="AE19" s="44">
        <f t="shared" si="2"/>
        <v>650</v>
      </c>
      <c r="AF19" s="44">
        <f t="shared" si="2"/>
        <v>650</v>
      </c>
      <c r="AG19" s="44">
        <f t="shared" si="2"/>
        <v>0</v>
      </c>
      <c r="AH19" s="44">
        <f t="shared" si="2"/>
        <v>0</v>
      </c>
      <c r="AI19" s="44">
        <f t="shared" si="2"/>
        <v>0</v>
      </c>
      <c r="AJ19" s="44">
        <f t="shared" ref="AJ19:AN21" si="3">AJ12</f>
        <v>1950</v>
      </c>
      <c r="AK19" s="44">
        <f t="shared" si="3"/>
        <v>1950</v>
      </c>
      <c r="AL19" s="44">
        <f t="shared" si="3"/>
        <v>0</v>
      </c>
      <c r="AM19" s="44">
        <f t="shared" si="3"/>
        <v>0</v>
      </c>
      <c r="AN19" s="44">
        <f t="shared" si="3"/>
        <v>0</v>
      </c>
    </row>
    <row r="20" spans="1:40" ht="15">
      <c r="A20" s="323" t="s">
        <v>18</v>
      </c>
      <c r="B20" s="324"/>
      <c r="C20" s="325"/>
      <c r="D20" s="95"/>
      <c r="E20" s="59"/>
      <c r="F20" s="44">
        <f>F13</f>
        <v>0</v>
      </c>
      <c r="G20" s="44">
        <f t="shared" si="2"/>
        <v>0</v>
      </c>
      <c r="H20" s="44">
        <f t="shared" si="2"/>
        <v>0</v>
      </c>
      <c r="I20" s="44">
        <f t="shared" si="2"/>
        <v>0</v>
      </c>
      <c r="J20" s="44">
        <f t="shared" si="2"/>
        <v>0</v>
      </c>
      <c r="K20" s="44">
        <f t="shared" si="2"/>
        <v>0</v>
      </c>
      <c r="L20" s="44">
        <f t="shared" si="2"/>
        <v>0</v>
      </c>
      <c r="M20" s="44">
        <f t="shared" si="2"/>
        <v>0</v>
      </c>
      <c r="N20" s="44">
        <f t="shared" si="2"/>
        <v>0</v>
      </c>
      <c r="O20" s="44">
        <f t="shared" si="2"/>
        <v>0</v>
      </c>
      <c r="P20" s="82">
        <f t="shared" si="2"/>
        <v>0</v>
      </c>
      <c r="Q20" s="82">
        <f t="shared" si="2"/>
        <v>0</v>
      </c>
      <c r="R20" s="82">
        <f t="shared" si="2"/>
        <v>0</v>
      </c>
      <c r="S20" s="82">
        <f t="shared" si="2"/>
        <v>0</v>
      </c>
      <c r="T20" s="82">
        <f t="shared" si="2"/>
        <v>0</v>
      </c>
      <c r="U20" s="44">
        <f t="shared" si="2"/>
        <v>0</v>
      </c>
      <c r="V20" s="44">
        <f t="shared" si="2"/>
        <v>0</v>
      </c>
      <c r="W20" s="44">
        <f t="shared" si="2"/>
        <v>0</v>
      </c>
      <c r="X20" s="44">
        <f t="shared" si="2"/>
        <v>0</v>
      </c>
      <c r="Y20" s="44">
        <f t="shared" si="2"/>
        <v>0</v>
      </c>
      <c r="Z20" s="44">
        <f t="shared" si="2"/>
        <v>0</v>
      </c>
      <c r="AA20" s="44">
        <f t="shared" si="2"/>
        <v>0</v>
      </c>
      <c r="AB20" s="44">
        <f t="shared" si="2"/>
        <v>0</v>
      </c>
      <c r="AC20" s="44">
        <f t="shared" si="2"/>
        <v>0</v>
      </c>
      <c r="AD20" s="44">
        <f t="shared" si="2"/>
        <v>0</v>
      </c>
      <c r="AE20" s="44">
        <f t="shared" si="2"/>
        <v>0</v>
      </c>
      <c r="AF20" s="44">
        <f t="shared" si="2"/>
        <v>0</v>
      </c>
      <c r="AG20" s="44">
        <f t="shared" si="2"/>
        <v>0</v>
      </c>
      <c r="AH20" s="44">
        <f t="shared" si="2"/>
        <v>0</v>
      </c>
      <c r="AI20" s="44">
        <f t="shared" si="2"/>
        <v>0</v>
      </c>
      <c r="AJ20" s="44">
        <f t="shared" si="3"/>
        <v>0</v>
      </c>
      <c r="AK20" s="44">
        <f t="shared" si="3"/>
        <v>0</v>
      </c>
      <c r="AL20" s="44">
        <f t="shared" si="3"/>
        <v>0</v>
      </c>
      <c r="AM20" s="44">
        <f t="shared" si="3"/>
        <v>0</v>
      </c>
      <c r="AN20" s="44">
        <f t="shared" si="3"/>
        <v>0</v>
      </c>
    </row>
    <row r="21" spans="1:40" ht="15">
      <c r="A21" s="323" t="s">
        <v>19</v>
      </c>
      <c r="B21" s="324"/>
      <c r="C21" s="325"/>
      <c r="D21" s="95"/>
      <c r="E21" s="59"/>
      <c r="F21" s="44">
        <f>F14</f>
        <v>1000</v>
      </c>
      <c r="G21" s="44">
        <f t="shared" si="2"/>
        <v>1000</v>
      </c>
      <c r="H21" s="44">
        <f t="shared" si="2"/>
        <v>0</v>
      </c>
      <c r="I21" s="44">
        <f t="shared" si="2"/>
        <v>0</v>
      </c>
      <c r="J21" s="44">
        <f t="shared" si="2"/>
        <v>0</v>
      </c>
      <c r="K21" s="44">
        <f t="shared" si="2"/>
        <v>1000</v>
      </c>
      <c r="L21" s="44">
        <f t="shared" si="2"/>
        <v>1000</v>
      </c>
      <c r="M21" s="44">
        <f t="shared" si="2"/>
        <v>0</v>
      </c>
      <c r="N21" s="44">
        <f t="shared" si="2"/>
        <v>0</v>
      </c>
      <c r="O21" s="44">
        <f t="shared" si="2"/>
        <v>0</v>
      </c>
      <c r="P21" s="82">
        <f t="shared" si="2"/>
        <v>1000</v>
      </c>
      <c r="Q21" s="82">
        <f t="shared" si="2"/>
        <v>1000</v>
      </c>
      <c r="R21" s="82">
        <f t="shared" si="2"/>
        <v>0</v>
      </c>
      <c r="S21" s="82">
        <f t="shared" si="2"/>
        <v>0</v>
      </c>
      <c r="T21" s="82">
        <f t="shared" si="2"/>
        <v>0</v>
      </c>
      <c r="U21" s="44">
        <f t="shared" si="2"/>
        <v>0</v>
      </c>
      <c r="V21" s="44">
        <f t="shared" si="2"/>
        <v>0</v>
      </c>
      <c r="W21" s="44">
        <f t="shared" si="2"/>
        <v>0</v>
      </c>
      <c r="X21" s="44">
        <f t="shared" si="2"/>
        <v>0</v>
      </c>
      <c r="Y21" s="44">
        <f t="shared" si="2"/>
        <v>0</v>
      </c>
      <c r="Z21" s="44">
        <f t="shared" si="2"/>
        <v>0</v>
      </c>
      <c r="AA21" s="44">
        <f t="shared" si="2"/>
        <v>0</v>
      </c>
      <c r="AB21" s="44">
        <f t="shared" si="2"/>
        <v>0</v>
      </c>
      <c r="AC21" s="44">
        <f t="shared" si="2"/>
        <v>0</v>
      </c>
      <c r="AD21" s="44">
        <f t="shared" si="2"/>
        <v>0</v>
      </c>
      <c r="AE21" s="44">
        <f t="shared" si="2"/>
        <v>1000</v>
      </c>
      <c r="AF21" s="44">
        <f t="shared" si="2"/>
        <v>1000</v>
      </c>
      <c r="AG21" s="44">
        <f t="shared" si="2"/>
        <v>0</v>
      </c>
      <c r="AH21" s="44">
        <f t="shared" si="2"/>
        <v>0</v>
      </c>
      <c r="AI21" s="44">
        <f t="shared" si="2"/>
        <v>0</v>
      </c>
      <c r="AJ21" s="44">
        <f t="shared" si="3"/>
        <v>4000</v>
      </c>
      <c r="AK21" s="44">
        <f t="shared" si="3"/>
        <v>4000</v>
      </c>
      <c r="AL21" s="44">
        <f t="shared" si="3"/>
        <v>0</v>
      </c>
      <c r="AM21" s="44">
        <f t="shared" si="3"/>
        <v>0</v>
      </c>
      <c r="AN21" s="44">
        <f t="shared" si="3"/>
        <v>0</v>
      </c>
    </row>
    <row r="22" spans="1:40" ht="15">
      <c r="A22" s="304" t="s">
        <v>20</v>
      </c>
      <c r="B22" s="312"/>
      <c r="C22" s="305" t="s">
        <v>21</v>
      </c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X22" s="306"/>
      <c r="Y22" s="306"/>
      <c r="Z22" s="306"/>
      <c r="AA22" s="306"/>
      <c r="AB22" s="306"/>
      <c r="AC22" s="306"/>
      <c r="AD22" s="306"/>
      <c r="AE22" s="306"/>
      <c r="AF22" s="306"/>
      <c r="AG22" s="306"/>
      <c r="AH22" s="306"/>
      <c r="AI22" s="306"/>
      <c r="AJ22" s="306"/>
      <c r="AK22" s="306"/>
      <c r="AL22" s="306"/>
      <c r="AM22" s="306"/>
      <c r="AN22" s="307"/>
    </row>
    <row r="23" spans="1:40" ht="98.25" customHeight="1">
      <c r="A23" s="289" t="s">
        <v>22</v>
      </c>
      <c r="B23" s="312"/>
      <c r="C23" s="102" t="s">
        <v>23</v>
      </c>
      <c r="D23" s="102" t="s">
        <v>191</v>
      </c>
      <c r="E23" s="59" t="s">
        <v>89</v>
      </c>
      <c r="F23" s="68" t="s">
        <v>24</v>
      </c>
      <c r="G23" s="68" t="s">
        <v>24</v>
      </c>
      <c r="H23" s="68" t="s">
        <v>24</v>
      </c>
      <c r="I23" s="68" t="s">
        <v>24</v>
      </c>
      <c r="J23" s="68" t="s">
        <v>24</v>
      </c>
      <c r="K23" s="68" t="s">
        <v>24</v>
      </c>
      <c r="L23" s="68" t="s">
        <v>24</v>
      </c>
      <c r="M23" s="68" t="s">
        <v>24</v>
      </c>
      <c r="N23" s="68" t="s">
        <v>24</v>
      </c>
      <c r="O23" s="68" t="s">
        <v>24</v>
      </c>
      <c r="P23" s="96" t="s">
        <v>24</v>
      </c>
      <c r="Q23" s="96" t="s">
        <v>24</v>
      </c>
      <c r="R23" s="96" t="s">
        <v>24</v>
      </c>
      <c r="S23" s="96" t="s">
        <v>24</v>
      </c>
      <c r="T23" s="96" t="s">
        <v>24</v>
      </c>
      <c r="U23" s="68" t="s">
        <v>24</v>
      </c>
      <c r="V23" s="68" t="s">
        <v>24</v>
      </c>
      <c r="W23" s="68" t="s">
        <v>24</v>
      </c>
      <c r="X23" s="68" t="s">
        <v>24</v>
      </c>
      <c r="Y23" s="68" t="s">
        <v>24</v>
      </c>
      <c r="Z23" s="68" t="s">
        <v>24</v>
      </c>
      <c r="AA23" s="68" t="s">
        <v>24</v>
      </c>
      <c r="AB23" s="68" t="s">
        <v>24</v>
      </c>
      <c r="AC23" s="68" t="s">
        <v>24</v>
      </c>
      <c r="AD23" s="68" t="s">
        <v>24</v>
      </c>
      <c r="AE23" s="68" t="s">
        <v>24</v>
      </c>
      <c r="AF23" s="68" t="s">
        <v>24</v>
      </c>
      <c r="AG23" s="68" t="s">
        <v>24</v>
      </c>
      <c r="AH23" s="68" t="s">
        <v>24</v>
      </c>
      <c r="AI23" s="68" t="s">
        <v>24</v>
      </c>
      <c r="AJ23" s="308" t="s">
        <v>146</v>
      </c>
      <c r="AK23" s="309"/>
      <c r="AL23" s="309"/>
      <c r="AM23" s="309"/>
      <c r="AN23" s="310"/>
    </row>
    <row r="24" spans="1:40" ht="103.5" customHeight="1">
      <c r="A24" s="289" t="s">
        <v>25</v>
      </c>
      <c r="B24" s="312"/>
      <c r="C24" s="102" t="s">
        <v>26</v>
      </c>
      <c r="D24" s="102" t="s">
        <v>192</v>
      </c>
      <c r="E24" s="103" t="s">
        <v>89</v>
      </c>
      <c r="F24" s="68" t="s">
        <v>24</v>
      </c>
      <c r="G24" s="68" t="s">
        <v>24</v>
      </c>
      <c r="H24" s="68" t="s">
        <v>24</v>
      </c>
      <c r="I24" s="68" t="s">
        <v>24</v>
      </c>
      <c r="J24" s="68" t="s">
        <v>24</v>
      </c>
      <c r="K24" s="68" t="s">
        <v>24</v>
      </c>
      <c r="L24" s="68" t="s">
        <v>24</v>
      </c>
      <c r="M24" s="68" t="s">
        <v>24</v>
      </c>
      <c r="N24" s="68" t="s">
        <v>24</v>
      </c>
      <c r="O24" s="68" t="s">
        <v>24</v>
      </c>
      <c r="P24" s="96" t="s">
        <v>24</v>
      </c>
      <c r="Q24" s="96" t="s">
        <v>24</v>
      </c>
      <c r="R24" s="96" t="s">
        <v>24</v>
      </c>
      <c r="S24" s="96" t="s">
        <v>24</v>
      </c>
      <c r="T24" s="96" t="s">
        <v>24</v>
      </c>
      <c r="U24" s="68" t="s">
        <v>24</v>
      </c>
      <c r="V24" s="68" t="s">
        <v>24</v>
      </c>
      <c r="W24" s="68" t="s">
        <v>24</v>
      </c>
      <c r="X24" s="68" t="s">
        <v>24</v>
      </c>
      <c r="Y24" s="68" t="s">
        <v>24</v>
      </c>
      <c r="Z24" s="68" t="s">
        <v>24</v>
      </c>
      <c r="AA24" s="68" t="s">
        <v>24</v>
      </c>
      <c r="AB24" s="68" t="s">
        <v>24</v>
      </c>
      <c r="AC24" s="68" t="s">
        <v>24</v>
      </c>
      <c r="AD24" s="68" t="s">
        <v>24</v>
      </c>
      <c r="AE24" s="68" t="s">
        <v>24</v>
      </c>
      <c r="AF24" s="68" t="s">
        <v>24</v>
      </c>
      <c r="AG24" s="68" t="s">
        <v>24</v>
      </c>
      <c r="AH24" s="68" t="s">
        <v>24</v>
      </c>
      <c r="AI24" s="68" t="s">
        <v>24</v>
      </c>
      <c r="AJ24" s="308" t="s">
        <v>146</v>
      </c>
      <c r="AK24" s="309"/>
      <c r="AL24" s="309"/>
      <c r="AM24" s="309"/>
      <c r="AN24" s="310"/>
    </row>
    <row r="25" spans="1:40" ht="107.25" customHeight="1">
      <c r="A25" s="289" t="s">
        <v>27</v>
      </c>
      <c r="B25" s="312"/>
      <c r="C25" s="102" t="s">
        <v>28</v>
      </c>
      <c r="D25" s="102" t="s">
        <v>191</v>
      </c>
      <c r="E25" s="103" t="s">
        <v>89</v>
      </c>
      <c r="F25" s="68" t="s">
        <v>24</v>
      </c>
      <c r="G25" s="68" t="s">
        <v>24</v>
      </c>
      <c r="H25" s="68" t="s">
        <v>24</v>
      </c>
      <c r="I25" s="68" t="s">
        <v>24</v>
      </c>
      <c r="J25" s="68" t="s">
        <v>24</v>
      </c>
      <c r="K25" s="68" t="s">
        <v>24</v>
      </c>
      <c r="L25" s="68" t="s">
        <v>24</v>
      </c>
      <c r="M25" s="68" t="s">
        <v>24</v>
      </c>
      <c r="N25" s="68" t="s">
        <v>24</v>
      </c>
      <c r="O25" s="68" t="s">
        <v>24</v>
      </c>
      <c r="P25" s="96" t="s">
        <v>24</v>
      </c>
      <c r="Q25" s="96" t="s">
        <v>24</v>
      </c>
      <c r="R25" s="96" t="s">
        <v>24</v>
      </c>
      <c r="S25" s="96" t="s">
        <v>24</v>
      </c>
      <c r="T25" s="96" t="s">
        <v>24</v>
      </c>
      <c r="U25" s="68" t="s">
        <v>24</v>
      </c>
      <c r="V25" s="68" t="s">
        <v>24</v>
      </c>
      <c r="W25" s="68" t="s">
        <v>24</v>
      </c>
      <c r="X25" s="68" t="s">
        <v>24</v>
      </c>
      <c r="Y25" s="68" t="s">
        <v>24</v>
      </c>
      <c r="Z25" s="68" t="s">
        <v>24</v>
      </c>
      <c r="AA25" s="68" t="s">
        <v>24</v>
      </c>
      <c r="AB25" s="68" t="s">
        <v>24</v>
      </c>
      <c r="AC25" s="68" t="s">
        <v>24</v>
      </c>
      <c r="AD25" s="68" t="s">
        <v>24</v>
      </c>
      <c r="AE25" s="68" t="s">
        <v>24</v>
      </c>
      <c r="AF25" s="68" t="s">
        <v>24</v>
      </c>
      <c r="AG25" s="68" t="s">
        <v>24</v>
      </c>
      <c r="AH25" s="68" t="s">
        <v>24</v>
      </c>
      <c r="AI25" s="68" t="s">
        <v>24</v>
      </c>
      <c r="AJ25" s="308" t="s">
        <v>146</v>
      </c>
      <c r="AK25" s="309"/>
      <c r="AL25" s="309"/>
      <c r="AM25" s="309"/>
      <c r="AN25" s="310"/>
    </row>
    <row r="26" spans="1:40" ht="115.5" customHeight="1">
      <c r="A26" s="289" t="s">
        <v>29</v>
      </c>
      <c r="B26" s="312"/>
      <c r="C26" s="101" t="s">
        <v>173</v>
      </c>
      <c r="D26" s="102" t="s">
        <v>191</v>
      </c>
      <c r="E26" s="59" t="s">
        <v>89</v>
      </c>
      <c r="F26" s="68" t="s">
        <v>24</v>
      </c>
      <c r="G26" s="68" t="s">
        <v>24</v>
      </c>
      <c r="H26" s="68" t="s">
        <v>24</v>
      </c>
      <c r="I26" s="68" t="s">
        <v>24</v>
      </c>
      <c r="J26" s="68" t="s">
        <v>24</v>
      </c>
      <c r="K26" s="68" t="s">
        <v>24</v>
      </c>
      <c r="L26" s="68" t="s">
        <v>24</v>
      </c>
      <c r="M26" s="68" t="s">
        <v>24</v>
      </c>
      <c r="N26" s="68" t="s">
        <v>24</v>
      </c>
      <c r="O26" s="68" t="s">
        <v>24</v>
      </c>
      <c r="P26" s="96" t="s">
        <v>24</v>
      </c>
      <c r="Q26" s="96" t="s">
        <v>24</v>
      </c>
      <c r="R26" s="96" t="s">
        <v>24</v>
      </c>
      <c r="S26" s="96" t="s">
        <v>24</v>
      </c>
      <c r="T26" s="96" t="s">
        <v>24</v>
      </c>
      <c r="U26" s="68" t="s">
        <v>24</v>
      </c>
      <c r="V26" s="68" t="s">
        <v>24</v>
      </c>
      <c r="W26" s="68" t="s">
        <v>24</v>
      </c>
      <c r="X26" s="68" t="s">
        <v>24</v>
      </c>
      <c r="Y26" s="68" t="s">
        <v>24</v>
      </c>
      <c r="Z26" s="68" t="s">
        <v>24</v>
      </c>
      <c r="AA26" s="68" t="s">
        <v>24</v>
      </c>
      <c r="AB26" s="68" t="s">
        <v>24</v>
      </c>
      <c r="AC26" s="68" t="s">
        <v>24</v>
      </c>
      <c r="AD26" s="68" t="s">
        <v>24</v>
      </c>
      <c r="AE26" s="68" t="s">
        <v>24</v>
      </c>
      <c r="AF26" s="68" t="s">
        <v>24</v>
      </c>
      <c r="AG26" s="68" t="s">
        <v>24</v>
      </c>
      <c r="AH26" s="68" t="s">
        <v>24</v>
      </c>
      <c r="AI26" s="68" t="s">
        <v>24</v>
      </c>
      <c r="AJ26" s="308" t="s">
        <v>146</v>
      </c>
      <c r="AK26" s="309"/>
      <c r="AL26" s="309"/>
      <c r="AM26" s="309"/>
      <c r="AN26" s="310"/>
    </row>
    <row r="27" spans="1:40" ht="132">
      <c r="A27" s="289" t="s">
        <v>31</v>
      </c>
      <c r="B27" s="312"/>
      <c r="C27" s="102" t="s">
        <v>32</v>
      </c>
      <c r="D27" s="102" t="s">
        <v>193</v>
      </c>
      <c r="E27" s="59" t="s">
        <v>89</v>
      </c>
      <c r="F27" s="68" t="s">
        <v>24</v>
      </c>
      <c r="G27" s="68" t="s">
        <v>24</v>
      </c>
      <c r="H27" s="68" t="s">
        <v>24</v>
      </c>
      <c r="I27" s="68" t="s">
        <v>24</v>
      </c>
      <c r="J27" s="68" t="s">
        <v>24</v>
      </c>
      <c r="K27" s="68" t="s">
        <v>24</v>
      </c>
      <c r="L27" s="68" t="s">
        <v>24</v>
      </c>
      <c r="M27" s="68" t="s">
        <v>24</v>
      </c>
      <c r="N27" s="68" t="s">
        <v>24</v>
      </c>
      <c r="O27" s="68" t="s">
        <v>24</v>
      </c>
      <c r="P27" s="96" t="s">
        <v>24</v>
      </c>
      <c r="Q27" s="96" t="s">
        <v>24</v>
      </c>
      <c r="R27" s="96" t="s">
        <v>24</v>
      </c>
      <c r="S27" s="96" t="s">
        <v>24</v>
      </c>
      <c r="T27" s="96" t="s">
        <v>24</v>
      </c>
      <c r="U27" s="68" t="s">
        <v>24</v>
      </c>
      <c r="V27" s="68" t="s">
        <v>24</v>
      </c>
      <c r="W27" s="68" t="s">
        <v>24</v>
      </c>
      <c r="X27" s="68" t="s">
        <v>24</v>
      </c>
      <c r="Y27" s="68" t="s">
        <v>24</v>
      </c>
      <c r="Z27" s="68" t="s">
        <v>24</v>
      </c>
      <c r="AA27" s="68" t="s">
        <v>24</v>
      </c>
      <c r="AB27" s="68" t="s">
        <v>24</v>
      </c>
      <c r="AC27" s="68" t="s">
        <v>24</v>
      </c>
      <c r="AD27" s="68" t="s">
        <v>24</v>
      </c>
      <c r="AE27" s="68" t="s">
        <v>24</v>
      </c>
      <c r="AF27" s="68" t="s">
        <v>24</v>
      </c>
      <c r="AG27" s="68" t="s">
        <v>24</v>
      </c>
      <c r="AH27" s="68" t="s">
        <v>24</v>
      </c>
      <c r="AI27" s="68" t="s">
        <v>24</v>
      </c>
      <c r="AJ27" s="308" t="s">
        <v>146</v>
      </c>
      <c r="AK27" s="309"/>
      <c r="AL27" s="309"/>
      <c r="AM27" s="309"/>
      <c r="AN27" s="310"/>
    </row>
    <row r="28" spans="1:40" ht="15">
      <c r="A28" s="320" t="s">
        <v>33</v>
      </c>
      <c r="B28" s="321"/>
      <c r="C28" s="322"/>
      <c r="D28" s="60"/>
      <c r="E28" s="61"/>
      <c r="F28" s="68" t="s">
        <v>24</v>
      </c>
      <c r="G28" s="68" t="s">
        <v>24</v>
      </c>
      <c r="H28" s="68" t="s">
        <v>24</v>
      </c>
      <c r="I28" s="68" t="s">
        <v>24</v>
      </c>
      <c r="J28" s="68" t="s">
        <v>24</v>
      </c>
      <c r="K28" s="68" t="s">
        <v>24</v>
      </c>
      <c r="L28" s="68" t="s">
        <v>24</v>
      </c>
      <c r="M28" s="68" t="s">
        <v>24</v>
      </c>
      <c r="N28" s="68" t="s">
        <v>24</v>
      </c>
      <c r="O28" s="68" t="s">
        <v>24</v>
      </c>
      <c r="P28" s="96" t="s">
        <v>24</v>
      </c>
      <c r="Q28" s="96" t="s">
        <v>24</v>
      </c>
      <c r="R28" s="96" t="s">
        <v>24</v>
      </c>
      <c r="S28" s="96" t="s">
        <v>24</v>
      </c>
      <c r="T28" s="96" t="s">
        <v>24</v>
      </c>
      <c r="U28" s="68" t="s">
        <v>24</v>
      </c>
      <c r="V28" s="68" t="s">
        <v>24</v>
      </c>
      <c r="W28" s="68" t="s">
        <v>24</v>
      </c>
      <c r="X28" s="68" t="s">
        <v>24</v>
      </c>
      <c r="Y28" s="68" t="s">
        <v>24</v>
      </c>
      <c r="Z28" s="68" t="s">
        <v>24</v>
      </c>
      <c r="AA28" s="68" t="s">
        <v>24</v>
      </c>
      <c r="AB28" s="68" t="s">
        <v>24</v>
      </c>
      <c r="AC28" s="68" t="s">
        <v>24</v>
      </c>
      <c r="AD28" s="68" t="s">
        <v>24</v>
      </c>
      <c r="AE28" s="68" t="s">
        <v>24</v>
      </c>
      <c r="AF28" s="68" t="s">
        <v>24</v>
      </c>
      <c r="AG28" s="68" t="s">
        <v>24</v>
      </c>
      <c r="AH28" s="68" t="s">
        <v>24</v>
      </c>
      <c r="AI28" s="68" t="s">
        <v>24</v>
      </c>
      <c r="AJ28" s="67" t="s">
        <v>24</v>
      </c>
      <c r="AK28" s="43" t="s">
        <v>24</v>
      </c>
      <c r="AL28" s="43" t="s">
        <v>24</v>
      </c>
      <c r="AM28" s="43" t="s">
        <v>24</v>
      </c>
      <c r="AN28" s="43" t="s">
        <v>24</v>
      </c>
    </row>
    <row r="29" spans="1:40" ht="15">
      <c r="A29" s="64" t="s">
        <v>34</v>
      </c>
      <c r="B29" s="305" t="s">
        <v>35</v>
      </c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306"/>
      <c r="S29" s="306"/>
      <c r="T29" s="306"/>
      <c r="U29" s="306"/>
      <c r="V29" s="306"/>
      <c r="W29" s="306"/>
      <c r="X29" s="306"/>
      <c r="Y29" s="306"/>
      <c r="Z29" s="306"/>
      <c r="AA29" s="306"/>
      <c r="AB29" s="306"/>
      <c r="AC29" s="306"/>
      <c r="AD29" s="306"/>
      <c r="AE29" s="306"/>
      <c r="AF29" s="306"/>
      <c r="AG29" s="306"/>
      <c r="AH29" s="306"/>
      <c r="AI29" s="306"/>
      <c r="AJ29" s="306"/>
      <c r="AK29" s="306"/>
      <c r="AL29" s="306"/>
      <c r="AM29" s="306"/>
      <c r="AN29" s="307"/>
    </row>
    <row r="30" spans="1:40" ht="39.75" customHeight="1">
      <c r="A30" s="63" t="s">
        <v>36</v>
      </c>
      <c r="B30" s="317" t="s">
        <v>37</v>
      </c>
      <c r="C30" s="319"/>
      <c r="D30" s="63" t="s">
        <v>38</v>
      </c>
      <c r="E30" s="59" t="s">
        <v>89</v>
      </c>
      <c r="F30" s="68" t="s">
        <v>24</v>
      </c>
      <c r="G30" s="68" t="s">
        <v>24</v>
      </c>
      <c r="H30" s="68" t="s">
        <v>24</v>
      </c>
      <c r="I30" s="68" t="s">
        <v>24</v>
      </c>
      <c r="J30" s="68" t="s">
        <v>24</v>
      </c>
      <c r="K30" s="68" t="s">
        <v>24</v>
      </c>
      <c r="L30" s="68" t="s">
        <v>24</v>
      </c>
      <c r="M30" s="68" t="s">
        <v>24</v>
      </c>
      <c r="N30" s="68" t="s">
        <v>24</v>
      </c>
      <c r="O30" s="68" t="s">
        <v>24</v>
      </c>
      <c r="P30" s="96" t="s">
        <v>24</v>
      </c>
      <c r="Q30" s="96" t="s">
        <v>24</v>
      </c>
      <c r="R30" s="96" t="s">
        <v>24</v>
      </c>
      <c r="S30" s="96" t="s">
        <v>24</v>
      </c>
      <c r="T30" s="96" t="s">
        <v>24</v>
      </c>
      <c r="U30" s="68" t="s">
        <v>24</v>
      </c>
      <c r="V30" s="68" t="s">
        <v>24</v>
      </c>
      <c r="W30" s="68" t="s">
        <v>24</v>
      </c>
      <c r="X30" s="68" t="s">
        <v>24</v>
      </c>
      <c r="Y30" s="68" t="s">
        <v>24</v>
      </c>
      <c r="Z30" s="59" t="s">
        <v>24</v>
      </c>
      <c r="AA30" s="59" t="s">
        <v>24</v>
      </c>
      <c r="AB30" s="59" t="s">
        <v>24</v>
      </c>
      <c r="AC30" s="59" t="s">
        <v>24</v>
      </c>
      <c r="AD30" s="59" t="s">
        <v>24</v>
      </c>
      <c r="AE30" s="68" t="s">
        <v>24</v>
      </c>
      <c r="AF30" s="59" t="s">
        <v>24</v>
      </c>
      <c r="AG30" s="59" t="s">
        <v>24</v>
      </c>
      <c r="AH30" s="59" t="s">
        <v>24</v>
      </c>
      <c r="AI30" s="59" t="s">
        <v>24</v>
      </c>
      <c r="AJ30" s="308" t="s">
        <v>146</v>
      </c>
      <c r="AK30" s="309"/>
      <c r="AL30" s="309"/>
      <c r="AM30" s="309"/>
      <c r="AN30" s="310"/>
    </row>
    <row r="31" spans="1:40" ht="136.5" customHeight="1">
      <c r="A31" s="63" t="s">
        <v>39</v>
      </c>
      <c r="B31" s="317" t="s">
        <v>174</v>
      </c>
      <c r="C31" s="319"/>
      <c r="D31" s="101" t="s">
        <v>189</v>
      </c>
      <c r="E31" s="59" t="s">
        <v>89</v>
      </c>
      <c r="F31" s="68" t="s">
        <v>24</v>
      </c>
      <c r="G31" s="68" t="s">
        <v>24</v>
      </c>
      <c r="H31" s="68" t="s">
        <v>24</v>
      </c>
      <c r="I31" s="68" t="s">
        <v>24</v>
      </c>
      <c r="J31" s="68" t="s">
        <v>24</v>
      </c>
      <c r="K31" s="68" t="s">
        <v>24</v>
      </c>
      <c r="L31" s="68" t="s">
        <v>24</v>
      </c>
      <c r="M31" s="68" t="s">
        <v>24</v>
      </c>
      <c r="N31" s="68" t="s">
        <v>24</v>
      </c>
      <c r="O31" s="68" t="s">
        <v>24</v>
      </c>
      <c r="P31" s="96" t="s">
        <v>24</v>
      </c>
      <c r="Q31" s="96" t="s">
        <v>24</v>
      </c>
      <c r="R31" s="96" t="s">
        <v>24</v>
      </c>
      <c r="S31" s="96" t="s">
        <v>24</v>
      </c>
      <c r="T31" s="96" t="s">
        <v>24</v>
      </c>
      <c r="U31" s="68" t="s">
        <v>24</v>
      </c>
      <c r="V31" s="68" t="s">
        <v>24</v>
      </c>
      <c r="W31" s="68" t="s">
        <v>24</v>
      </c>
      <c r="X31" s="68" t="s">
        <v>24</v>
      </c>
      <c r="Y31" s="68" t="s">
        <v>24</v>
      </c>
      <c r="Z31" s="59" t="s">
        <v>24</v>
      </c>
      <c r="AA31" s="59" t="s">
        <v>24</v>
      </c>
      <c r="AB31" s="59" t="s">
        <v>24</v>
      </c>
      <c r="AC31" s="59" t="s">
        <v>24</v>
      </c>
      <c r="AD31" s="59" t="s">
        <v>24</v>
      </c>
      <c r="AE31" s="68" t="s">
        <v>24</v>
      </c>
      <c r="AF31" s="59" t="s">
        <v>24</v>
      </c>
      <c r="AG31" s="59" t="s">
        <v>24</v>
      </c>
      <c r="AH31" s="59" t="s">
        <v>24</v>
      </c>
      <c r="AI31" s="59" t="s">
        <v>24</v>
      </c>
      <c r="AJ31" s="308" t="s">
        <v>146</v>
      </c>
      <c r="AK31" s="309"/>
      <c r="AL31" s="309"/>
      <c r="AM31" s="309"/>
      <c r="AN31" s="310"/>
    </row>
    <row r="32" spans="1:40" ht="18.75" customHeight="1">
      <c r="A32" s="320" t="s">
        <v>42</v>
      </c>
      <c r="B32" s="321"/>
      <c r="C32" s="322"/>
      <c r="D32" s="60"/>
      <c r="E32" s="59"/>
      <c r="F32" s="68" t="s">
        <v>24</v>
      </c>
      <c r="G32" s="68" t="s">
        <v>24</v>
      </c>
      <c r="H32" s="68" t="s">
        <v>24</v>
      </c>
      <c r="I32" s="68" t="s">
        <v>24</v>
      </c>
      <c r="J32" s="68" t="s">
        <v>24</v>
      </c>
      <c r="K32" s="68" t="s">
        <v>24</v>
      </c>
      <c r="L32" s="68" t="s">
        <v>24</v>
      </c>
      <c r="M32" s="68" t="s">
        <v>24</v>
      </c>
      <c r="N32" s="68" t="s">
        <v>24</v>
      </c>
      <c r="O32" s="68" t="s">
        <v>24</v>
      </c>
      <c r="P32" s="96" t="s">
        <v>24</v>
      </c>
      <c r="Q32" s="96" t="s">
        <v>24</v>
      </c>
      <c r="R32" s="96" t="s">
        <v>24</v>
      </c>
      <c r="S32" s="96" t="s">
        <v>24</v>
      </c>
      <c r="T32" s="96" t="s">
        <v>24</v>
      </c>
      <c r="U32" s="68" t="s">
        <v>24</v>
      </c>
      <c r="V32" s="68" t="s">
        <v>24</v>
      </c>
      <c r="W32" s="68" t="s">
        <v>24</v>
      </c>
      <c r="X32" s="68" t="s">
        <v>24</v>
      </c>
      <c r="Y32" s="68" t="s">
        <v>24</v>
      </c>
      <c r="Z32" s="59" t="s">
        <v>24</v>
      </c>
      <c r="AA32" s="59" t="s">
        <v>24</v>
      </c>
      <c r="AB32" s="59" t="s">
        <v>24</v>
      </c>
      <c r="AC32" s="59" t="s">
        <v>24</v>
      </c>
      <c r="AD32" s="59" t="s">
        <v>24</v>
      </c>
      <c r="AE32" s="68" t="s">
        <v>24</v>
      </c>
      <c r="AF32" s="59" t="s">
        <v>24</v>
      </c>
      <c r="AG32" s="59" t="s">
        <v>24</v>
      </c>
      <c r="AH32" s="59" t="s">
        <v>24</v>
      </c>
      <c r="AI32" s="59" t="s">
        <v>24</v>
      </c>
      <c r="AJ32" s="67" t="s">
        <v>24</v>
      </c>
      <c r="AK32" s="43" t="s">
        <v>24</v>
      </c>
      <c r="AL32" s="43" t="s">
        <v>24</v>
      </c>
      <c r="AM32" s="43" t="s">
        <v>24</v>
      </c>
      <c r="AN32" s="43" t="s">
        <v>24</v>
      </c>
    </row>
    <row r="33" spans="1:40" ht="15">
      <c r="A33" s="61" t="s">
        <v>43</v>
      </c>
      <c r="B33" s="305" t="s">
        <v>44</v>
      </c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6"/>
      <c r="Y33" s="306"/>
      <c r="Z33" s="306"/>
      <c r="AA33" s="306"/>
      <c r="AB33" s="306"/>
      <c r="AC33" s="306"/>
      <c r="AD33" s="306"/>
      <c r="AE33" s="306"/>
      <c r="AF33" s="306"/>
      <c r="AG33" s="306"/>
      <c r="AH33" s="306"/>
      <c r="AI33" s="306"/>
      <c r="AJ33" s="306"/>
      <c r="AK33" s="306"/>
      <c r="AL33" s="306"/>
      <c r="AM33" s="306"/>
      <c r="AN33" s="307"/>
    </row>
    <row r="34" spans="1:40" ht="85.5" customHeight="1">
      <c r="A34" s="59" t="s">
        <v>45</v>
      </c>
      <c r="B34" s="317" t="s">
        <v>46</v>
      </c>
      <c r="C34" s="319"/>
      <c r="D34" s="63" t="s">
        <v>47</v>
      </c>
      <c r="E34" s="59" t="s">
        <v>89</v>
      </c>
      <c r="F34" s="68" t="s">
        <v>24</v>
      </c>
      <c r="G34" s="68" t="s">
        <v>24</v>
      </c>
      <c r="H34" s="68" t="s">
        <v>24</v>
      </c>
      <c r="I34" s="68" t="s">
        <v>24</v>
      </c>
      <c r="J34" s="68" t="s">
        <v>24</v>
      </c>
      <c r="K34" s="68" t="s">
        <v>24</v>
      </c>
      <c r="L34" s="68" t="s">
        <v>24</v>
      </c>
      <c r="M34" s="68" t="s">
        <v>24</v>
      </c>
      <c r="N34" s="68" t="s">
        <v>24</v>
      </c>
      <c r="O34" s="68" t="s">
        <v>24</v>
      </c>
      <c r="P34" s="96" t="s">
        <v>24</v>
      </c>
      <c r="Q34" s="96" t="s">
        <v>24</v>
      </c>
      <c r="R34" s="96" t="s">
        <v>24</v>
      </c>
      <c r="S34" s="96" t="s">
        <v>24</v>
      </c>
      <c r="T34" s="96" t="s">
        <v>24</v>
      </c>
      <c r="U34" s="68" t="s">
        <v>24</v>
      </c>
      <c r="V34" s="68" t="s">
        <v>24</v>
      </c>
      <c r="W34" s="68" t="s">
        <v>24</v>
      </c>
      <c r="X34" s="68" t="s">
        <v>24</v>
      </c>
      <c r="Y34" s="68" t="s">
        <v>24</v>
      </c>
      <c r="Z34" s="68" t="s">
        <v>24</v>
      </c>
      <c r="AA34" s="68" t="s">
        <v>24</v>
      </c>
      <c r="AB34" s="68" t="s">
        <v>24</v>
      </c>
      <c r="AC34" s="68" t="s">
        <v>24</v>
      </c>
      <c r="AD34" s="68" t="s">
        <v>24</v>
      </c>
      <c r="AE34" s="68" t="s">
        <v>24</v>
      </c>
      <c r="AF34" s="68" t="s">
        <v>24</v>
      </c>
      <c r="AG34" s="68" t="s">
        <v>24</v>
      </c>
      <c r="AH34" s="68" t="s">
        <v>24</v>
      </c>
      <c r="AI34" s="68" t="s">
        <v>24</v>
      </c>
      <c r="AJ34" s="308" t="s">
        <v>146</v>
      </c>
      <c r="AK34" s="309"/>
      <c r="AL34" s="309"/>
      <c r="AM34" s="309"/>
      <c r="AN34" s="310"/>
    </row>
    <row r="35" spans="1:40" ht="120">
      <c r="A35" s="46" t="s">
        <v>90</v>
      </c>
      <c r="B35" s="343" t="s">
        <v>48</v>
      </c>
      <c r="C35" s="345"/>
      <c r="D35" s="102" t="s">
        <v>194</v>
      </c>
      <c r="E35" s="59" t="s">
        <v>89</v>
      </c>
      <c r="F35" s="68" t="s">
        <v>24</v>
      </c>
      <c r="G35" s="68" t="s">
        <v>24</v>
      </c>
      <c r="H35" s="68" t="s">
        <v>24</v>
      </c>
      <c r="I35" s="68" t="s">
        <v>24</v>
      </c>
      <c r="J35" s="68" t="s">
        <v>24</v>
      </c>
      <c r="K35" s="68" t="s">
        <v>24</v>
      </c>
      <c r="L35" s="68" t="s">
        <v>24</v>
      </c>
      <c r="M35" s="68" t="s">
        <v>24</v>
      </c>
      <c r="N35" s="68" t="s">
        <v>24</v>
      </c>
      <c r="O35" s="68" t="s">
        <v>24</v>
      </c>
      <c r="P35" s="96" t="s">
        <v>24</v>
      </c>
      <c r="Q35" s="96" t="s">
        <v>24</v>
      </c>
      <c r="R35" s="96" t="s">
        <v>24</v>
      </c>
      <c r="S35" s="96" t="s">
        <v>24</v>
      </c>
      <c r="T35" s="96" t="s">
        <v>24</v>
      </c>
      <c r="U35" s="68" t="s">
        <v>24</v>
      </c>
      <c r="V35" s="68" t="s">
        <v>24</v>
      </c>
      <c r="W35" s="68" t="s">
        <v>24</v>
      </c>
      <c r="X35" s="68" t="s">
        <v>24</v>
      </c>
      <c r="Y35" s="68" t="s">
        <v>24</v>
      </c>
      <c r="Z35" s="68" t="s">
        <v>24</v>
      </c>
      <c r="AA35" s="68" t="s">
        <v>24</v>
      </c>
      <c r="AB35" s="68" t="s">
        <v>24</v>
      </c>
      <c r="AC35" s="68" t="s">
        <v>24</v>
      </c>
      <c r="AD35" s="68" t="s">
        <v>24</v>
      </c>
      <c r="AE35" s="68" t="s">
        <v>24</v>
      </c>
      <c r="AF35" s="68" t="s">
        <v>24</v>
      </c>
      <c r="AG35" s="68" t="s">
        <v>24</v>
      </c>
      <c r="AH35" s="68" t="s">
        <v>24</v>
      </c>
      <c r="AI35" s="68" t="s">
        <v>24</v>
      </c>
      <c r="AJ35" s="308" t="s">
        <v>146</v>
      </c>
      <c r="AK35" s="309"/>
      <c r="AL35" s="309"/>
      <c r="AM35" s="309"/>
      <c r="AN35" s="310"/>
    </row>
    <row r="36" spans="1:40" ht="111.75" customHeight="1">
      <c r="A36" s="46" t="s">
        <v>91</v>
      </c>
      <c r="B36" s="343" t="s">
        <v>49</v>
      </c>
      <c r="C36" s="345"/>
      <c r="D36" s="102" t="s">
        <v>195</v>
      </c>
      <c r="E36" s="103" t="s">
        <v>89</v>
      </c>
      <c r="F36" s="68" t="s">
        <v>24</v>
      </c>
      <c r="G36" s="68" t="s">
        <v>24</v>
      </c>
      <c r="H36" s="68" t="s">
        <v>24</v>
      </c>
      <c r="I36" s="68" t="s">
        <v>24</v>
      </c>
      <c r="J36" s="68" t="s">
        <v>24</v>
      </c>
      <c r="K36" s="68" t="s">
        <v>24</v>
      </c>
      <c r="L36" s="68" t="s">
        <v>24</v>
      </c>
      <c r="M36" s="68" t="s">
        <v>24</v>
      </c>
      <c r="N36" s="68" t="s">
        <v>24</v>
      </c>
      <c r="O36" s="68" t="s">
        <v>24</v>
      </c>
      <c r="P36" s="96" t="s">
        <v>24</v>
      </c>
      <c r="Q36" s="96" t="s">
        <v>24</v>
      </c>
      <c r="R36" s="96" t="s">
        <v>24</v>
      </c>
      <c r="S36" s="96" t="s">
        <v>24</v>
      </c>
      <c r="T36" s="96" t="s">
        <v>24</v>
      </c>
      <c r="U36" s="68" t="s">
        <v>24</v>
      </c>
      <c r="V36" s="68" t="s">
        <v>24</v>
      </c>
      <c r="W36" s="68" t="s">
        <v>24</v>
      </c>
      <c r="X36" s="68" t="s">
        <v>24</v>
      </c>
      <c r="Y36" s="68" t="s">
        <v>24</v>
      </c>
      <c r="Z36" s="68" t="s">
        <v>24</v>
      </c>
      <c r="AA36" s="68" t="s">
        <v>24</v>
      </c>
      <c r="AB36" s="68" t="s">
        <v>24</v>
      </c>
      <c r="AC36" s="68" t="s">
        <v>24</v>
      </c>
      <c r="AD36" s="68" t="s">
        <v>24</v>
      </c>
      <c r="AE36" s="68" t="s">
        <v>24</v>
      </c>
      <c r="AF36" s="68" t="s">
        <v>24</v>
      </c>
      <c r="AG36" s="68" t="s">
        <v>24</v>
      </c>
      <c r="AH36" s="68" t="s">
        <v>24</v>
      </c>
      <c r="AI36" s="68" t="s">
        <v>24</v>
      </c>
      <c r="AJ36" s="308" t="s">
        <v>146</v>
      </c>
      <c r="AK36" s="309"/>
      <c r="AL36" s="309"/>
      <c r="AM36" s="309"/>
      <c r="AN36" s="310"/>
    </row>
    <row r="37" spans="1:40" ht="15">
      <c r="A37" s="326" t="s">
        <v>50</v>
      </c>
      <c r="B37" s="327"/>
      <c r="C37" s="328"/>
      <c r="D37" s="65"/>
      <c r="E37" s="59"/>
      <c r="F37" s="68" t="s">
        <v>24</v>
      </c>
      <c r="G37" s="68" t="s">
        <v>24</v>
      </c>
      <c r="H37" s="68" t="s">
        <v>24</v>
      </c>
      <c r="I37" s="68" t="s">
        <v>24</v>
      </c>
      <c r="J37" s="68" t="s">
        <v>24</v>
      </c>
      <c r="K37" s="68" t="s">
        <v>24</v>
      </c>
      <c r="L37" s="68" t="s">
        <v>24</v>
      </c>
      <c r="M37" s="68" t="s">
        <v>24</v>
      </c>
      <c r="N37" s="68" t="s">
        <v>24</v>
      </c>
      <c r="O37" s="68" t="s">
        <v>24</v>
      </c>
      <c r="P37" s="96" t="s">
        <v>24</v>
      </c>
      <c r="Q37" s="96" t="s">
        <v>24</v>
      </c>
      <c r="R37" s="96" t="s">
        <v>24</v>
      </c>
      <c r="S37" s="96" t="s">
        <v>24</v>
      </c>
      <c r="T37" s="96" t="s">
        <v>24</v>
      </c>
      <c r="U37" s="68" t="s">
        <v>24</v>
      </c>
      <c r="V37" s="68" t="s">
        <v>24</v>
      </c>
      <c r="W37" s="68" t="s">
        <v>24</v>
      </c>
      <c r="X37" s="68" t="s">
        <v>24</v>
      </c>
      <c r="Y37" s="68" t="s">
        <v>24</v>
      </c>
      <c r="Z37" s="68" t="s">
        <v>24</v>
      </c>
      <c r="AA37" s="68" t="s">
        <v>24</v>
      </c>
      <c r="AB37" s="68" t="s">
        <v>24</v>
      </c>
      <c r="AC37" s="68" t="s">
        <v>24</v>
      </c>
      <c r="AD37" s="68" t="s">
        <v>24</v>
      </c>
      <c r="AE37" s="68" t="s">
        <v>24</v>
      </c>
      <c r="AF37" s="68" t="s">
        <v>24</v>
      </c>
      <c r="AG37" s="68" t="s">
        <v>24</v>
      </c>
      <c r="AH37" s="68" t="s">
        <v>24</v>
      </c>
      <c r="AI37" s="68" t="s">
        <v>24</v>
      </c>
      <c r="AJ37" s="67" t="s">
        <v>24</v>
      </c>
      <c r="AK37" s="43" t="s">
        <v>24</v>
      </c>
      <c r="AL37" s="43" t="s">
        <v>24</v>
      </c>
      <c r="AM37" s="43" t="s">
        <v>24</v>
      </c>
      <c r="AN37" s="43" t="s">
        <v>24</v>
      </c>
    </row>
    <row r="38" spans="1:40" ht="15">
      <c r="A38" s="304" t="s">
        <v>51</v>
      </c>
      <c r="B38" s="304"/>
      <c r="C38" s="305" t="s">
        <v>52</v>
      </c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306"/>
      <c r="AA38" s="306"/>
      <c r="AB38" s="306"/>
      <c r="AC38" s="306"/>
      <c r="AD38" s="306"/>
      <c r="AE38" s="306"/>
      <c r="AF38" s="306"/>
      <c r="AG38" s="306"/>
      <c r="AH38" s="306"/>
      <c r="AI38" s="306"/>
      <c r="AJ38" s="306"/>
      <c r="AK38" s="306"/>
      <c r="AL38" s="306"/>
      <c r="AM38" s="306"/>
      <c r="AN38" s="307"/>
    </row>
    <row r="39" spans="1:40" ht="59.25" customHeight="1">
      <c r="A39" s="311" t="s">
        <v>92</v>
      </c>
      <c r="B39" s="311"/>
      <c r="C39" s="63" t="s">
        <v>53</v>
      </c>
      <c r="D39" s="63" t="s">
        <v>141</v>
      </c>
      <c r="E39" s="59" t="s">
        <v>140</v>
      </c>
      <c r="F39" s="68" t="s">
        <v>24</v>
      </c>
      <c r="G39" s="68" t="s">
        <v>24</v>
      </c>
      <c r="H39" s="68" t="s">
        <v>24</v>
      </c>
      <c r="I39" s="68" t="s">
        <v>24</v>
      </c>
      <c r="J39" s="68" t="s">
        <v>24</v>
      </c>
      <c r="K39" s="68" t="s">
        <v>24</v>
      </c>
      <c r="L39" s="68" t="s">
        <v>24</v>
      </c>
      <c r="M39" s="68" t="s">
        <v>24</v>
      </c>
      <c r="N39" s="68" t="s">
        <v>24</v>
      </c>
      <c r="O39" s="68" t="s">
        <v>24</v>
      </c>
      <c r="P39" s="96" t="s">
        <v>24</v>
      </c>
      <c r="Q39" s="96" t="s">
        <v>24</v>
      </c>
      <c r="R39" s="96" t="s">
        <v>24</v>
      </c>
      <c r="S39" s="96" t="s">
        <v>24</v>
      </c>
      <c r="T39" s="96" t="s">
        <v>24</v>
      </c>
      <c r="U39" s="68" t="s">
        <v>24</v>
      </c>
      <c r="V39" s="68" t="s">
        <v>24</v>
      </c>
      <c r="W39" s="68" t="s">
        <v>24</v>
      </c>
      <c r="X39" s="68" t="s">
        <v>24</v>
      </c>
      <c r="Y39" s="68" t="s">
        <v>24</v>
      </c>
      <c r="Z39" s="68" t="s">
        <v>24</v>
      </c>
      <c r="AA39" s="68" t="s">
        <v>24</v>
      </c>
      <c r="AB39" s="68" t="s">
        <v>24</v>
      </c>
      <c r="AC39" s="68" t="s">
        <v>24</v>
      </c>
      <c r="AD39" s="68" t="s">
        <v>24</v>
      </c>
      <c r="AE39" s="68" t="s">
        <v>24</v>
      </c>
      <c r="AF39" s="68" t="s">
        <v>24</v>
      </c>
      <c r="AG39" s="68" t="s">
        <v>24</v>
      </c>
      <c r="AH39" s="68" t="s">
        <v>24</v>
      </c>
      <c r="AI39" s="68" t="s">
        <v>24</v>
      </c>
      <c r="AJ39" s="308" t="s">
        <v>146</v>
      </c>
      <c r="AK39" s="309"/>
      <c r="AL39" s="309"/>
      <c r="AM39" s="309"/>
      <c r="AN39" s="310"/>
    </row>
    <row r="40" spans="1:40" ht="126.75" customHeight="1">
      <c r="A40" s="292" t="s">
        <v>54</v>
      </c>
      <c r="B40" s="292"/>
      <c r="C40" s="63" t="s">
        <v>175</v>
      </c>
      <c r="D40" s="63" t="s">
        <v>56</v>
      </c>
      <c r="E40" s="59" t="s">
        <v>89</v>
      </c>
      <c r="F40" s="68" t="s">
        <v>24</v>
      </c>
      <c r="G40" s="68" t="s">
        <v>24</v>
      </c>
      <c r="H40" s="68" t="s">
        <v>24</v>
      </c>
      <c r="I40" s="68" t="s">
        <v>24</v>
      </c>
      <c r="J40" s="68" t="s">
        <v>24</v>
      </c>
      <c r="K40" s="68" t="s">
        <v>24</v>
      </c>
      <c r="L40" s="68" t="s">
        <v>24</v>
      </c>
      <c r="M40" s="68" t="s">
        <v>24</v>
      </c>
      <c r="N40" s="68" t="s">
        <v>24</v>
      </c>
      <c r="O40" s="68" t="s">
        <v>24</v>
      </c>
      <c r="P40" s="96" t="s">
        <v>24</v>
      </c>
      <c r="Q40" s="96" t="s">
        <v>24</v>
      </c>
      <c r="R40" s="96" t="s">
        <v>24</v>
      </c>
      <c r="S40" s="96" t="s">
        <v>24</v>
      </c>
      <c r="T40" s="96" t="s">
        <v>24</v>
      </c>
      <c r="U40" s="68" t="s">
        <v>24</v>
      </c>
      <c r="V40" s="68" t="s">
        <v>24</v>
      </c>
      <c r="W40" s="68" t="s">
        <v>24</v>
      </c>
      <c r="X40" s="68" t="s">
        <v>24</v>
      </c>
      <c r="Y40" s="68" t="s">
        <v>24</v>
      </c>
      <c r="Z40" s="68" t="s">
        <v>24</v>
      </c>
      <c r="AA40" s="68" t="s">
        <v>24</v>
      </c>
      <c r="AB40" s="68" t="s">
        <v>24</v>
      </c>
      <c r="AC40" s="68" t="s">
        <v>24</v>
      </c>
      <c r="AD40" s="68" t="s">
        <v>24</v>
      </c>
      <c r="AE40" s="68" t="s">
        <v>24</v>
      </c>
      <c r="AF40" s="68" t="s">
        <v>24</v>
      </c>
      <c r="AG40" s="68" t="s">
        <v>24</v>
      </c>
      <c r="AH40" s="68" t="s">
        <v>24</v>
      </c>
      <c r="AI40" s="68" t="s">
        <v>24</v>
      </c>
      <c r="AJ40" s="308" t="s">
        <v>106</v>
      </c>
      <c r="AK40" s="309"/>
      <c r="AL40" s="309"/>
      <c r="AM40" s="309"/>
      <c r="AN40" s="310"/>
    </row>
    <row r="41" spans="1:40" ht="98.25" customHeight="1">
      <c r="A41" s="292" t="s">
        <v>57</v>
      </c>
      <c r="B41" s="292"/>
      <c r="C41" s="102" t="s">
        <v>197</v>
      </c>
      <c r="D41" s="102" t="s">
        <v>196</v>
      </c>
      <c r="E41" s="59" t="s">
        <v>89</v>
      </c>
      <c r="F41" s="68" t="s">
        <v>24</v>
      </c>
      <c r="G41" s="68" t="s">
        <v>24</v>
      </c>
      <c r="H41" s="68" t="s">
        <v>24</v>
      </c>
      <c r="I41" s="68" t="s">
        <v>24</v>
      </c>
      <c r="J41" s="68" t="s">
        <v>24</v>
      </c>
      <c r="K41" s="68" t="s">
        <v>24</v>
      </c>
      <c r="L41" s="68" t="s">
        <v>24</v>
      </c>
      <c r="M41" s="68" t="s">
        <v>24</v>
      </c>
      <c r="N41" s="68" t="s">
        <v>24</v>
      </c>
      <c r="O41" s="68" t="s">
        <v>24</v>
      </c>
      <c r="P41" s="96" t="s">
        <v>24</v>
      </c>
      <c r="Q41" s="96" t="s">
        <v>24</v>
      </c>
      <c r="R41" s="96" t="s">
        <v>24</v>
      </c>
      <c r="S41" s="96" t="s">
        <v>24</v>
      </c>
      <c r="T41" s="96" t="s">
        <v>24</v>
      </c>
      <c r="U41" s="68" t="s">
        <v>24</v>
      </c>
      <c r="V41" s="68" t="s">
        <v>24</v>
      </c>
      <c r="W41" s="68" t="s">
        <v>24</v>
      </c>
      <c r="X41" s="68" t="s">
        <v>24</v>
      </c>
      <c r="Y41" s="68" t="s">
        <v>24</v>
      </c>
      <c r="Z41" s="68" t="s">
        <v>24</v>
      </c>
      <c r="AA41" s="68" t="s">
        <v>24</v>
      </c>
      <c r="AB41" s="68" t="s">
        <v>24</v>
      </c>
      <c r="AC41" s="68" t="s">
        <v>24</v>
      </c>
      <c r="AD41" s="68" t="s">
        <v>24</v>
      </c>
      <c r="AE41" s="68" t="s">
        <v>24</v>
      </c>
      <c r="AF41" s="68" t="s">
        <v>24</v>
      </c>
      <c r="AG41" s="68" t="s">
        <v>24</v>
      </c>
      <c r="AH41" s="68" t="s">
        <v>24</v>
      </c>
      <c r="AI41" s="68" t="s">
        <v>24</v>
      </c>
      <c r="AJ41" s="308" t="s">
        <v>146</v>
      </c>
      <c r="AK41" s="309"/>
      <c r="AL41" s="309"/>
      <c r="AM41" s="309"/>
      <c r="AN41" s="310"/>
    </row>
    <row r="42" spans="1:40" ht="96">
      <c r="A42" s="292" t="s">
        <v>59</v>
      </c>
      <c r="B42" s="292"/>
      <c r="C42" s="102" t="s">
        <v>198</v>
      </c>
      <c r="D42" s="102" t="s">
        <v>196</v>
      </c>
      <c r="E42" s="59" t="s">
        <v>89</v>
      </c>
      <c r="F42" s="68" t="s">
        <v>24</v>
      </c>
      <c r="G42" s="68" t="s">
        <v>24</v>
      </c>
      <c r="H42" s="68" t="s">
        <v>24</v>
      </c>
      <c r="I42" s="68" t="s">
        <v>24</v>
      </c>
      <c r="J42" s="68" t="s">
        <v>24</v>
      </c>
      <c r="K42" s="68" t="s">
        <v>24</v>
      </c>
      <c r="L42" s="68" t="s">
        <v>24</v>
      </c>
      <c r="M42" s="68" t="s">
        <v>24</v>
      </c>
      <c r="N42" s="68" t="s">
        <v>24</v>
      </c>
      <c r="O42" s="68" t="s">
        <v>24</v>
      </c>
      <c r="P42" s="96" t="s">
        <v>24</v>
      </c>
      <c r="Q42" s="96" t="s">
        <v>24</v>
      </c>
      <c r="R42" s="96" t="s">
        <v>24</v>
      </c>
      <c r="S42" s="96" t="s">
        <v>24</v>
      </c>
      <c r="T42" s="96" t="s">
        <v>24</v>
      </c>
      <c r="U42" s="68" t="s">
        <v>24</v>
      </c>
      <c r="V42" s="68" t="s">
        <v>24</v>
      </c>
      <c r="W42" s="68" t="s">
        <v>24</v>
      </c>
      <c r="X42" s="68" t="s">
        <v>24</v>
      </c>
      <c r="Y42" s="68" t="s">
        <v>24</v>
      </c>
      <c r="Z42" s="68" t="s">
        <v>24</v>
      </c>
      <c r="AA42" s="68" t="s">
        <v>24</v>
      </c>
      <c r="AB42" s="68" t="s">
        <v>24</v>
      </c>
      <c r="AC42" s="68" t="s">
        <v>24</v>
      </c>
      <c r="AD42" s="68" t="s">
        <v>24</v>
      </c>
      <c r="AE42" s="68" t="s">
        <v>24</v>
      </c>
      <c r="AF42" s="68" t="s">
        <v>24</v>
      </c>
      <c r="AG42" s="68" t="s">
        <v>24</v>
      </c>
      <c r="AH42" s="68" t="s">
        <v>24</v>
      </c>
      <c r="AI42" s="68" t="s">
        <v>24</v>
      </c>
      <c r="AJ42" s="308" t="s">
        <v>146</v>
      </c>
      <c r="AK42" s="309"/>
      <c r="AL42" s="309"/>
      <c r="AM42" s="309"/>
      <c r="AN42" s="310"/>
    </row>
    <row r="43" spans="1:40" ht="15">
      <c r="A43" s="320" t="s">
        <v>61</v>
      </c>
      <c r="B43" s="321"/>
      <c r="C43" s="322"/>
      <c r="D43" s="60"/>
      <c r="E43" s="59"/>
      <c r="F43" s="68" t="s">
        <v>24</v>
      </c>
      <c r="G43" s="68" t="s">
        <v>24</v>
      </c>
      <c r="H43" s="68" t="s">
        <v>24</v>
      </c>
      <c r="I43" s="68" t="s">
        <v>24</v>
      </c>
      <c r="J43" s="68" t="s">
        <v>24</v>
      </c>
      <c r="K43" s="68" t="s">
        <v>24</v>
      </c>
      <c r="L43" s="68" t="s">
        <v>24</v>
      </c>
      <c r="M43" s="68" t="s">
        <v>24</v>
      </c>
      <c r="N43" s="68" t="s">
        <v>24</v>
      </c>
      <c r="O43" s="68" t="s">
        <v>24</v>
      </c>
      <c r="P43" s="96" t="s">
        <v>24</v>
      </c>
      <c r="Q43" s="96" t="s">
        <v>24</v>
      </c>
      <c r="R43" s="96" t="s">
        <v>24</v>
      </c>
      <c r="S43" s="96" t="s">
        <v>24</v>
      </c>
      <c r="T43" s="96" t="s">
        <v>24</v>
      </c>
      <c r="U43" s="68" t="s">
        <v>24</v>
      </c>
      <c r="V43" s="68" t="s">
        <v>24</v>
      </c>
      <c r="W43" s="68" t="s">
        <v>24</v>
      </c>
      <c r="X43" s="68" t="s">
        <v>24</v>
      </c>
      <c r="Y43" s="68" t="s">
        <v>24</v>
      </c>
      <c r="Z43" s="68" t="s">
        <v>24</v>
      </c>
      <c r="AA43" s="68" t="s">
        <v>24</v>
      </c>
      <c r="AB43" s="68" t="s">
        <v>24</v>
      </c>
      <c r="AC43" s="68" t="s">
        <v>24</v>
      </c>
      <c r="AD43" s="68" t="s">
        <v>24</v>
      </c>
      <c r="AE43" s="68" t="s">
        <v>24</v>
      </c>
      <c r="AF43" s="68" t="s">
        <v>24</v>
      </c>
      <c r="AG43" s="68" t="s">
        <v>24</v>
      </c>
      <c r="AH43" s="68" t="s">
        <v>24</v>
      </c>
      <c r="AI43" s="68" t="s">
        <v>24</v>
      </c>
      <c r="AJ43" s="67" t="s">
        <v>24</v>
      </c>
      <c r="AK43" s="43" t="s">
        <v>24</v>
      </c>
      <c r="AL43" s="43" t="s">
        <v>24</v>
      </c>
      <c r="AM43" s="43" t="s">
        <v>24</v>
      </c>
      <c r="AN43" s="43" t="s">
        <v>24</v>
      </c>
    </row>
    <row r="44" spans="1:40" ht="15">
      <c r="A44" s="304" t="s">
        <v>62</v>
      </c>
      <c r="B44" s="304"/>
      <c r="C44" s="305" t="s">
        <v>63</v>
      </c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  <c r="R44" s="306"/>
      <c r="S44" s="306"/>
      <c r="T44" s="306"/>
      <c r="U44" s="306"/>
      <c r="V44" s="306"/>
      <c r="W44" s="306"/>
      <c r="X44" s="306"/>
      <c r="Y44" s="306"/>
      <c r="Z44" s="306"/>
      <c r="AA44" s="306"/>
      <c r="AB44" s="306"/>
      <c r="AC44" s="306"/>
      <c r="AD44" s="306"/>
      <c r="AE44" s="306"/>
      <c r="AF44" s="306"/>
      <c r="AG44" s="306"/>
      <c r="AH44" s="306"/>
      <c r="AI44" s="306"/>
      <c r="AJ44" s="306"/>
      <c r="AK44" s="306"/>
      <c r="AL44" s="306"/>
      <c r="AM44" s="306"/>
      <c r="AN44" s="307"/>
    </row>
    <row r="45" spans="1:40" ht="122.25" customHeight="1">
      <c r="A45" s="289" t="s">
        <v>64</v>
      </c>
      <c r="B45" s="289"/>
      <c r="C45" s="63" t="s">
        <v>65</v>
      </c>
      <c r="D45" s="63" t="s">
        <v>176</v>
      </c>
      <c r="E45" s="59" t="s">
        <v>89</v>
      </c>
      <c r="F45" s="68" t="s">
        <v>24</v>
      </c>
      <c r="G45" s="68" t="s">
        <v>24</v>
      </c>
      <c r="H45" s="68" t="s">
        <v>24</v>
      </c>
      <c r="I45" s="68" t="s">
        <v>24</v>
      </c>
      <c r="J45" s="68" t="s">
        <v>24</v>
      </c>
      <c r="K45" s="68" t="s">
        <v>24</v>
      </c>
      <c r="L45" s="68" t="s">
        <v>24</v>
      </c>
      <c r="M45" s="68" t="s">
        <v>24</v>
      </c>
      <c r="N45" s="68" t="s">
        <v>24</v>
      </c>
      <c r="O45" s="68" t="s">
        <v>24</v>
      </c>
      <c r="P45" s="96" t="s">
        <v>24</v>
      </c>
      <c r="Q45" s="96" t="s">
        <v>24</v>
      </c>
      <c r="R45" s="96" t="s">
        <v>24</v>
      </c>
      <c r="S45" s="96" t="s">
        <v>24</v>
      </c>
      <c r="T45" s="96" t="s">
        <v>24</v>
      </c>
      <c r="U45" s="68" t="s">
        <v>24</v>
      </c>
      <c r="V45" s="68" t="s">
        <v>24</v>
      </c>
      <c r="W45" s="68" t="s">
        <v>24</v>
      </c>
      <c r="X45" s="68" t="s">
        <v>24</v>
      </c>
      <c r="Y45" s="68" t="s">
        <v>24</v>
      </c>
      <c r="Z45" s="68" t="s">
        <v>24</v>
      </c>
      <c r="AA45" s="68" t="s">
        <v>24</v>
      </c>
      <c r="AB45" s="68" t="s">
        <v>24</v>
      </c>
      <c r="AC45" s="68" t="s">
        <v>24</v>
      </c>
      <c r="AD45" s="68" t="s">
        <v>24</v>
      </c>
      <c r="AE45" s="68" t="s">
        <v>24</v>
      </c>
      <c r="AF45" s="68" t="s">
        <v>24</v>
      </c>
      <c r="AG45" s="68" t="s">
        <v>24</v>
      </c>
      <c r="AH45" s="68" t="s">
        <v>24</v>
      </c>
      <c r="AI45" s="68" t="s">
        <v>24</v>
      </c>
      <c r="AJ45" s="308" t="s">
        <v>146</v>
      </c>
      <c r="AK45" s="309"/>
      <c r="AL45" s="309"/>
      <c r="AM45" s="309"/>
      <c r="AN45" s="310"/>
    </row>
    <row r="46" spans="1:40" ht="120">
      <c r="A46" s="289" t="s">
        <v>67</v>
      </c>
      <c r="B46" s="289"/>
      <c r="C46" s="102" t="s">
        <v>68</v>
      </c>
      <c r="D46" s="102" t="s">
        <v>199</v>
      </c>
      <c r="E46" s="59" t="s">
        <v>89</v>
      </c>
      <c r="F46" s="68" t="s">
        <v>24</v>
      </c>
      <c r="G46" s="68" t="s">
        <v>24</v>
      </c>
      <c r="H46" s="68" t="s">
        <v>24</v>
      </c>
      <c r="I46" s="68" t="s">
        <v>24</v>
      </c>
      <c r="J46" s="68" t="s">
        <v>24</v>
      </c>
      <c r="K46" s="68" t="s">
        <v>24</v>
      </c>
      <c r="L46" s="68" t="s">
        <v>24</v>
      </c>
      <c r="M46" s="68" t="s">
        <v>24</v>
      </c>
      <c r="N46" s="68" t="s">
        <v>24</v>
      </c>
      <c r="O46" s="68" t="s">
        <v>24</v>
      </c>
      <c r="P46" s="96" t="s">
        <v>24</v>
      </c>
      <c r="Q46" s="96" t="s">
        <v>24</v>
      </c>
      <c r="R46" s="96" t="s">
        <v>24</v>
      </c>
      <c r="S46" s="96" t="s">
        <v>24</v>
      </c>
      <c r="T46" s="96" t="s">
        <v>24</v>
      </c>
      <c r="U46" s="68" t="s">
        <v>24</v>
      </c>
      <c r="V46" s="68" t="s">
        <v>24</v>
      </c>
      <c r="W46" s="68" t="s">
        <v>24</v>
      </c>
      <c r="X46" s="68" t="s">
        <v>24</v>
      </c>
      <c r="Y46" s="68" t="s">
        <v>24</v>
      </c>
      <c r="Z46" s="68" t="s">
        <v>24</v>
      </c>
      <c r="AA46" s="68" t="s">
        <v>24</v>
      </c>
      <c r="AB46" s="68" t="s">
        <v>24</v>
      </c>
      <c r="AC46" s="68" t="s">
        <v>24</v>
      </c>
      <c r="AD46" s="68" t="s">
        <v>24</v>
      </c>
      <c r="AE46" s="68" t="s">
        <v>24</v>
      </c>
      <c r="AF46" s="68" t="s">
        <v>24</v>
      </c>
      <c r="AG46" s="68" t="s">
        <v>24</v>
      </c>
      <c r="AH46" s="68" t="s">
        <v>24</v>
      </c>
      <c r="AI46" s="68" t="s">
        <v>24</v>
      </c>
      <c r="AJ46" s="308" t="s">
        <v>146</v>
      </c>
      <c r="AK46" s="309"/>
      <c r="AL46" s="309"/>
      <c r="AM46" s="309"/>
      <c r="AN46" s="310"/>
    </row>
    <row r="47" spans="1:40" ht="102.75" customHeight="1">
      <c r="A47" s="289" t="s">
        <v>69</v>
      </c>
      <c r="B47" s="289"/>
      <c r="C47" s="102" t="s">
        <v>70</v>
      </c>
      <c r="D47" s="102" t="s">
        <v>200</v>
      </c>
      <c r="E47" s="90" t="s">
        <v>171</v>
      </c>
      <c r="F47" s="68" t="s">
        <v>24</v>
      </c>
      <c r="G47" s="68" t="s">
        <v>24</v>
      </c>
      <c r="H47" s="68" t="s">
        <v>24</v>
      </c>
      <c r="I47" s="68" t="s">
        <v>24</v>
      </c>
      <c r="J47" s="68" t="s">
        <v>24</v>
      </c>
      <c r="K47" s="68" t="s">
        <v>24</v>
      </c>
      <c r="L47" s="68" t="s">
        <v>24</v>
      </c>
      <c r="M47" s="68" t="s">
        <v>24</v>
      </c>
      <c r="N47" s="68" t="s">
        <v>24</v>
      </c>
      <c r="O47" s="68" t="s">
        <v>24</v>
      </c>
      <c r="P47" s="96" t="s">
        <v>24</v>
      </c>
      <c r="Q47" s="96" t="s">
        <v>24</v>
      </c>
      <c r="R47" s="96" t="s">
        <v>24</v>
      </c>
      <c r="S47" s="96" t="s">
        <v>24</v>
      </c>
      <c r="T47" s="96" t="s">
        <v>24</v>
      </c>
      <c r="U47" s="68" t="s">
        <v>24</v>
      </c>
      <c r="V47" s="68" t="s">
        <v>24</v>
      </c>
      <c r="W47" s="68" t="s">
        <v>24</v>
      </c>
      <c r="X47" s="68" t="s">
        <v>24</v>
      </c>
      <c r="Y47" s="68" t="s">
        <v>24</v>
      </c>
      <c r="Z47" s="68" t="s">
        <v>24</v>
      </c>
      <c r="AA47" s="68" t="s">
        <v>24</v>
      </c>
      <c r="AB47" s="68" t="s">
        <v>24</v>
      </c>
      <c r="AC47" s="68" t="s">
        <v>24</v>
      </c>
      <c r="AD47" s="68" t="s">
        <v>24</v>
      </c>
      <c r="AE47" s="68" t="s">
        <v>24</v>
      </c>
      <c r="AF47" s="68" t="s">
        <v>24</v>
      </c>
      <c r="AG47" s="68" t="s">
        <v>24</v>
      </c>
      <c r="AH47" s="68" t="s">
        <v>24</v>
      </c>
      <c r="AI47" s="68" t="s">
        <v>24</v>
      </c>
      <c r="AJ47" s="308" t="s">
        <v>146</v>
      </c>
      <c r="AK47" s="309"/>
      <c r="AL47" s="309"/>
      <c r="AM47" s="309"/>
      <c r="AN47" s="310"/>
    </row>
    <row r="48" spans="1:40" ht="15">
      <c r="A48" s="329" t="s">
        <v>71</v>
      </c>
      <c r="B48" s="330"/>
      <c r="C48" s="331"/>
      <c r="D48" s="60"/>
      <c r="E48" s="59"/>
      <c r="F48" s="68" t="s">
        <v>24</v>
      </c>
      <c r="G48" s="68" t="s">
        <v>24</v>
      </c>
      <c r="H48" s="68" t="s">
        <v>24</v>
      </c>
      <c r="I48" s="68" t="s">
        <v>24</v>
      </c>
      <c r="J48" s="68" t="s">
        <v>24</v>
      </c>
      <c r="K48" s="68" t="s">
        <v>24</v>
      </c>
      <c r="L48" s="68" t="s">
        <v>24</v>
      </c>
      <c r="M48" s="68" t="s">
        <v>24</v>
      </c>
      <c r="N48" s="68" t="s">
        <v>24</v>
      </c>
      <c r="O48" s="68" t="s">
        <v>24</v>
      </c>
      <c r="P48" s="96" t="s">
        <v>24</v>
      </c>
      <c r="Q48" s="96" t="s">
        <v>24</v>
      </c>
      <c r="R48" s="96" t="s">
        <v>24</v>
      </c>
      <c r="S48" s="96" t="s">
        <v>24</v>
      </c>
      <c r="T48" s="96" t="s">
        <v>24</v>
      </c>
      <c r="U48" s="68" t="s">
        <v>24</v>
      </c>
      <c r="V48" s="68" t="s">
        <v>24</v>
      </c>
      <c r="W48" s="68" t="s">
        <v>24</v>
      </c>
      <c r="X48" s="68" t="s">
        <v>24</v>
      </c>
      <c r="Y48" s="68" t="s">
        <v>24</v>
      </c>
      <c r="Z48" s="68" t="s">
        <v>24</v>
      </c>
      <c r="AA48" s="68" t="s">
        <v>24</v>
      </c>
      <c r="AB48" s="68" t="s">
        <v>24</v>
      </c>
      <c r="AC48" s="68" t="s">
        <v>24</v>
      </c>
      <c r="AD48" s="68" t="s">
        <v>24</v>
      </c>
      <c r="AE48" s="68" t="s">
        <v>24</v>
      </c>
      <c r="AF48" s="68" t="s">
        <v>24</v>
      </c>
      <c r="AG48" s="68" t="s">
        <v>24</v>
      </c>
      <c r="AH48" s="68" t="s">
        <v>24</v>
      </c>
      <c r="AI48" s="68" t="s">
        <v>24</v>
      </c>
      <c r="AJ48" s="67" t="s">
        <v>24</v>
      </c>
      <c r="AK48" s="43" t="s">
        <v>24</v>
      </c>
      <c r="AL48" s="43" t="s">
        <v>24</v>
      </c>
      <c r="AM48" s="43" t="s">
        <v>24</v>
      </c>
      <c r="AN48" s="43" t="s">
        <v>24</v>
      </c>
    </row>
    <row r="49" spans="1:42" ht="15">
      <c r="A49" s="293" t="s">
        <v>72</v>
      </c>
      <c r="B49" s="293"/>
      <c r="C49" s="305" t="s">
        <v>73</v>
      </c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306"/>
      <c r="P49" s="306"/>
      <c r="Q49" s="306"/>
      <c r="R49" s="306"/>
      <c r="S49" s="306"/>
      <c r="T49" s="306"/>
      <c r="U49" s="306"/>
      <c r="V49" s="306"/>
      <c r="W49" s="306"/>
      <c r="X49" s="306"/>
      <c r="Y49" s="306"/>
      <c r="Z49" s="306"/>
      <c r="AA49" s="306"/>
      <c r="AB49" s="306"/>
      <c r="AC49" s="306"/>
      <c r="AD49" s="306"/>
      <c r="AE49" s="306"/>
      <c r="AF49" s="306"/>
      <c r="AG49" s="306"/>
      <c r="AH49" s="306"/>
      <c r="AI49" s="306"/>
      <c r="AJ49" s="306"/>
      <c r="AK49" s="306"/>
      <c r="AL49" s="306"/>
      <c r="AM49" s="306"/>
      <c r="AN49" s="307"/>
    </row>
    <row r="50" spans="1:42" ht="72">
      <c r="A50" s="311" t="s">
        <v>88</v>
      </c>
      <c r="B50" s="311"/>
      <c r="C50" s="103" t="s">
        <v>161</v>
      </c>
      <c r="D50" s="346" t="s">
        <v>196</v>
      </c>
      <c r="E50" s="59" t="s">
        <v>89</v>
      </c>
      <c r="F50" s="47">
        <v>10629</v>
      </c>
      <c r="G50" s="47">
        <v>10629</v>
      </c>
      <c r="H50" s="47">
        <v>0</v>
      </c>
      <c r="I50" s="47">
        <v>0</v>
      </c>
      <c r="J50" s="47">
        <v>0</v>
      </c>
      <c r="K50" s="26">
        <f>L50+M50+N50+O50</f>
        <v>9263</v>
      </c>
      <c r="L50" s="26">
        <f>9349-52-34</f>
        <v>9263</v>
      </c>
      <c r="M50" s="47">
        <v>0</v>
      </c>
      <c r="N50" s="47">
        <v>0</v>
      </c>
      <c r="O50" s="47">
        <v>0</v>
      </c>
      <c r="P50" s="97">
        <f>T50+S50+R50+Q50</f>
        <v>8656</v>
      </c>
      <c r="Q50" s="97">
        <f>8678-22</f>
        <v>8656</v>
      </c>
      <c r="R50" s="86">
        <v>0</v>
      </c>
      <c r="S50" s="86">
        <v>0</v>
      </c>
      <c r="T50" s="86">
        <v>0</v>
      </c>
      <c r="U50" s="91">
        <v>8828</v>
      </c>
      <c r="V50" s="91">
        <v>8828</v>
      </c>
      <c r="W50" s="91">
        <v>0</v>
      </c>
      <c r="X50" s="91">
        <v>0</v>
      </c>
      <c r="Y50" s="91">
        <v>0</v>
      </c>
      <c r="Z50" s="91">
        <v>8828</v>
      </c>
      <c r="AA50" s="91">
        <v>8828</v>
      </c>
      <c r="AB50" s="91">
        <v>0</v>
      </c>
      <c r="AC50" s="91">
        <v>0</v>
      </c>
      <c r="AD50" s="91">
        <v>0</v>
      </c>
      <c r="AE50" s="47">
        <f>AF50+AG50+AH50+AI50</f>
        <v>8548</v>
      </c>
      <c r="AF50" s="48">
        <v>8548</v>
      </c>
      <c r="AG50" s="48">
        <v>0</v>
      </c>
      <c r="AH50" s="48">
        <v>0</v>
      </c>
      <c r="AI50" s="48">
        <v>0</v>
      </c>
      <c r="AJ50" s="28">
        <f>AK50+AL50+AM50+AN50</f>
        <v>54752</v>
      </c>
      <c r="AK50" s="75">
        <f t="shared" ref="AK50:AN59" si="4">G50+L50+Q50+V50+AA50+AF50</f>
        <v>54752</v>
      </c>
      <c r="AL50" s="49">
        <f t="shared" si="4"/>
        <v>0</v>
      </c>
      <c r="AM50" s="49">
        <f t="shared" si="4"/>
        <v>0</v>
      </c>
      <c r="AN50" s="49">
        <f t="shared" si="4"/>
        <v>0</v>
      </c>
    </row>
    <row r="51" spans="1:42" s="54" customFormat="1" ht="96.75" customHeight="1">
      <c r="A51" s="62"/>
      <c r="B51" s="62"/>
      <c r="C51" s="103"/>
      <c r="D51" s="347"/>
      <c r="E51" s="59" t="s">
        <v>147</v>
      </c>
      <c r="F51" s="47">
        <v>0</v>
      </c>
      <c r="G51" s="47">
        <v>0</v>
      </c>
      <c r="H51" s="47">
        <v>0</v>
      </c>
      <c r="I51" s="47">
        <v>0</v>
      </c>
      <c r="J51" s="47">
        <v>0</v>
      </c>
      <c r="K51" s="47">
        <f>L51+M51+N51+O51</f>
        <v>613</v>
      </c>
      <c r="L51" s="47">
        <v>613</v>
      </c>
      <c r="M51" s="47">
        <v>0</v>
      </c>
      <c r="N51" s="47">
        <v>0</v>
      </c>
      <c r="O51" s="47">
        <v>0</v>
      </c>
      <c r="P51" s="86">
        <v>0</v>
      </c>
      <c r="Q51" s="86">
        <v>0</v>
      </c>
      <c r="R51" s="86">
        <v>0</v>
      </c>
      <c r="S51" s="86">
        <v>0</v>
      </c>
      <c r="T51" s="86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47">
        <v>0</v>
      </c>
      <c r="AF51" s="48">
        <v>0</v>
      </c>
      <c r="AG51" s="48">
        <v>0</v>
      </c>
      <c r="AH51" s="48">
        <v>0</v>
      </c>
      <c r="AI51" s="48">
        <v>0</v>
      </c>
      <c r="AJ51" s="69">
        <f>AK51+AL51+AM51+AN51</f>
        <v>613</v>
      </c>
      <c r="AK51" s="49">
        <f t="shared" si="4"/>
        <v>613</v>
      </c>
      <c r="AL51" s="49">
        <v>0</v>
      </c>
      <c r="AM51" s="49">
        <v>0</v>
      </c>
      <c r="AN51" s="49">
        <v>0</v>
      </c>
      <c r="AO51" s="39"/>
      <c r="AP51" s="39"/>
    </row>
    <row r="52" spans="1:42" ht="15.75" customHeight="1">
      <c r="A52" s="320" t="s">
        <v>75</v>
      </c>
      <c r="B52" s="321"/>
      <c r="C52" s="322"/>
      <c r="D52" s="60"/>
      <c r="E52" s="59"/>
      <c r="F52" s="50">
        <f>F50</f>
        <v>10629</v>
      </c>
      <c r="G52" s="50">
        <f t="shared" ref="G52:AI52" si="5">G50</f>
        <v>10629</v>
      </c>
      <c r="H52" s="50">
        <f t="shared" si="5"/>
        <v>0</v>
      </c>
      <c r="I52" s="50">
        <f t="shared" si="5"/>
        <v>0</v>
      </c>
      <c r="J52" s="50">
        <f t="shared" si="5"/>
        <v>0</v>
      </c>
      <c r="K52" s="22">
        <f>K50</f>
        <v>9263</v>
      </c>
      <c r="L52" s="22">
        <f>L50</f>
        <v>9263</v>
      </c>
      <c r="M52" s="50">
        <f t="shared" si="5"/>
        <v>0</v>
      </c>
      <c r="N52" s="50">
        <f t="shared" si="5"/>
        <v>0</v>
      </c>
      <c r="O52" s="50">
        <f t="shared" si="5"/>
        <v>0</v>
      </c>
      <c r="P52" s="87">
        <f t="shared" si="5"/>
        <v>8656</v>
      </c>
      <c r="Q52" s="87">
        <f t="shared" si="5"/>
        <v>8656</v>
      </c>
      <c r="R52" s="87">
        <f t="shared" si="5"/>
        <v>0</v>
      </c>
      <c r="S52" s="87">
        <f t="shared" si="5"/>
        <v>0</v>
      </c>
      <c r="T52" s="87">
        <f t="shared" si="5"/>
        <v>0</v>
      </c>
      <c r="U52" s="92">
        <f t="shared" si="5"/>
        <v>8828</v>
      </c>
      <c r="V52" s="92">
        <f t="shared" si="5"/>
        <v>8828</v>
      </c>
      <c r="W52" s="92">
        <f t="shared" si="5"/>
        <v>0</v>
      </c>
      <c r="X52" s="92">
        <f t="shared" si="5"/>
        <v>0</v>
      </c>
      <c r="Y52" s="92">
        <f t="shared" si="5"/>
        <v>0</v>
      </c>
      <c r="Z52" s="92">
        <v>8828</v>
      </c>
      <c r="AA52" s="92">
        <v>8828</v>
      </c>
      <c r="AB52" s="92">
        <f t="shared" si="5"/>
        <v>0</v>
      </c>
      <c r="AC52" s="92">
        <f t="shared" si="5"/>
        <v>0</v>
      </c>
      <c r="AD52" s="92">
        <f t="shared" si="5"/>
        <v>0</v>
      </c>
      <c r="AE52" s="50">
        <f t="shared" si="5"/>
        <v>8548</v>
      </c>
      <c r="AF52" s="50">
        <f t="shared" si="5"/>
        <v>8548</v>
      </c>
      <c r="AG52" s="50">
        <f t="shared" si="5"/>
        <v>0</v>
      </c>
      <c r="AH52" s="50">
        <f t="shared" si="5"/>
        <v>0</v>
      </c>
      <c r="AI52" s="50">
        <f t="shared" si="5"/>
        <v>0</v>
      </c>
      <c r="AJ52" s="23">
        <f>AJ50</f>
        <v>54752</v>
      </c>
      <c r="AK52" s="75">
        <f>G52+L52+Q52+V52+AA52+AF52</f>
        <v>54752</v>
      </c>
      <c r="AL52" s="49">
        <f t="shared" si="4"/>
        <v>0</v>
      </c>
      <c r="AM52" s="49">
        <f t="shared" si="4"/>
        <v>0</v>
      </c>
      <c r="AN52" s="49">
        <f t="shared" si="4"/>
        <v>0</v>
      </c>
    </row>
    <row r="53" spans="1:42" ht="24" customHeight="1">
      <c r="A53" s="343" t="s">
        <v>203</v>
      </c>
      <c r="B53" s="344"/>
      <c r="C53" s="345"/>
      <c r="D53" s="63"/>
      <c r="E53" s="59" t="s">
        <v>89</v>
      </c>
      <c r="F53" s="51">
        <f>F50</f>
        <v>10629</v>
      </c>
      <c r="G53" s="51">
        <f t="shared" ref="G53:AI53" si="6">G50</f>
        <v>10629</v>
      </c>
      <c r="H53" s="51">
        <f t="shared" si="6"/>
        <v>0</v>
      </c>
      <c r="I53" s="51">
        <f t="shared" si="6"/>
        <v>0</v>
      </c>
      <c r="J53" s="51">
        <f t="shared" si="6"/>
        <v>0</v>
      </c>
      <c r="K53" s="31">
        <f t="shared" si="6"/>
        <v>9263</v>
      </c>
      <c r="L53" s="31">
        <f t="shared" si="6"/>
        <v>9263</v>
      </c>
      <c r="M53" s="51">
        <f t="shared" si="6"/>
        <v>0</v>
      </c>
      <c r="N53" s="51">
        <f t="shared" si="6"/>
        <v>0</v>
      </c>
      <c r="O53" s="51">
        <f t="shared" si="6"/>
        <v>0</v>
      </c>
      <c r="P53" s="88">
        <f t="shared" si="6"/>
        <v>8656</v>
      </c>
      <c r="Q53" s="88">
        <f t="shared" si="6"/>
        <v>8656</v>
      </c>
      <c r="R53" s="88">
        <f t="shared" si="6"/>
        <v>0</v>
      </c>
      <c r="S53" s="88">
        <f t="shared" si="6"/>
        <v>0</v>
      </c>
      <c r="T53" s="88">
        <f t="shared" si="6"/>
        <v>0</v>
      </c>
      <c r="U53" s="93">
        <f t="shared" si="6"/>
        <v>8828</v>
      </c>
      <c r="V53" s="93">
        <f t="shared" si="6"/>
        <v>8828</v>
      </c>
      <c r="W53" s="93">
        <f t="shared" si="6"/>
        <v>0</v>
      </c>
      <c r="X53" s="93">
        <f t="shared" si="6"/>
        <v>0</v>
      </c>
      <c r="Y53" s="93">
        <f t="shared" si="6"/>
        <v>0</v>
      </c>
      <c r="Z53" s="93">
        <v>8828</v>
      </c>
      <c r="AA53" s="93">
        <v>8828</v>
      </c>
      <c r="AB53" s="93">
        <f t="shared" si="6"/>
        <v>0</v>
      </c>
      <c r="AC53" s="93">
        <f t="shared" si="6"/>
        <v>0</v>
      </c>
      <c r="AD53" s="93">
        <f t="shared" si="6"/>
        <v>0</v>
      </c>
      <c r="AE53" s="51">
        <f t="shared" si="6"/>
        <v>8548</v>
      </c>
      <c r="AF53" s="51">
        <f t="shared" si="6"/>
        <v>8548</v>
      </c>
      <c r="AG53" s="51">
        <f t="shared" si="6"/>
        <v>0</v>
      </c>
      <c r="AH53" s="51">
        <f t="shared" si="6"/>
        <v>0</v>
      </c>
      <c r="AI53" s="51">
        <f t="shared" si="6"/>
        <v>0</v>
      </c>
      <c r="AJ53" s="32">
        <f>AJ50</f>
        <v>54752</v>
      </c>
      <c r="AK53" s="75">
        <f t="shared" si="4"/>
        <v>54752</v>
      </c>
      <c r="AL53" s="49">
        <f t="shared" si="4"/>
        <v>0</v>
      </c>
      <c r="AM53" s="49">
        <f t="shared" si="4"/>
        <v>0</v>
      </c>
      <c r="AN53" s="49">
        <f t="shared" si="4"/>
        <v>0</v>
      </c>
    </row>
    <row r="54" spans="1:42" s="58" customFormat="1" ht="29.25" customHeight="1">
      <c r="A54" s="297" t="s">
        <v>148</v>
      </c>
      <c r="B54" s="298"/>
      <c r="C54" s="299"/>
      <c r="D54" s="63"/>
      <c r="E54" s="59"/>
      <c r="F54" s="47">
        <v>0</v>
      </c>
      <c r="G54" s="47">
        <v>0</v>
      </c>
      <c r="H54" s="47">
        <v>0</v>
      </c>
      <c r="I54" s="47">
        <v>0</v>
      </c>
      <c r="J54" s="47">
        <v>0</v>
      </c>
      <c r="K54" s="47">
        <f>L54+M54+N54+O54</f>
        <v>613</v>
      </c>
      <c r="L54" s="47">
        <v>613</v>
      </c>
      <c r="M54" s="47">
        <v>0</v>
      </c>
      <c r="N54" s="47">
        <v>0</v>
      </c>
      <c r="O54" s="47">
        <v>0</v>
      </c>
      <c r="P54" s="86">
        <v>0</v>
      </c>
      <c r="Q54" s="86">
        <v>0</v>
      </c>
      <c r="R54" s="86">
        <v>0</v>
      </c>
      <c r="S54" s="86">
        <v>0</v>
      </c>
      <c r="T54" s="86">
        <v>0</v>
      </c>
      <c r="U54" s="91">
        <v>0</v>
      </c>
      <c r="V54" s="91">
        <v>0</v>
      </c>
      <c r="W54" s="91">
        <v>0</v>
      </c>
      <c r="X54" s="91">
        <v>0</v>
      </c>
      <c r="Y54" s="91">
        <v>0</v>
      </c>
      <c r="Z54" s="91">
        <v>0</v>
      </c>
      <c r="AA54" s="91">
        <v>0</v>
      </c>
      <c r="AB54" s="91">
        <v>0</v>
      </c>
      <c r="AC54" s="91">
        <v>0</v>
      </c>
      <c r="AD54" s="91">
        <v>0</v>
      </c>
      <c r="AE54" s="47">
        <v>0</v>
      </c>
      <c r="AF54" s="48">
        <v>0</v>
      </c>
      <c r="AG54" s="48">
        <v>0</v>
      </c>
      <c r="AH54" s="48">
        <v>0</v>
      </c>
      <c r="AI54" s="48">
        <v>0</v>
      </c>
      <c r="AJ54" s="52">
        <f>AJ51</f>
        <v>613</v>
      </c>
      <c r="AK54" s="49">
        <f t="shared" si="4"/>
        <v>613</v>
      </c>
      <c r="AL54" s="49">
        <v>0</v>
      </c>
      <c r="AM54" s="49">
        <v>0</v>
      </c>
      <c r="AN54" s="49">
        <v>0</v>
      </c>
      <c r="AO54" s="39"/>
      <c r="AP54" s="39"/>
    </row>
    <row r="55" spans="1:42" ht="39.75" customHeight="1">
      <c r="A55" s="332" t="s">
        <v>151</v>
      </c>
      <c r="B55" s="333"/>
      <c r="C55" s="334"/>
      <c r="D55" s="61"/>
      <c r="E55" s="61"/>
      <c r="F55" s="50">
        <f t="shared" ref="F55:J56" si="7">F17+F52</f>
        <v>13279</v>
      </c>
      <c r="G55" s="50">
        <f t="shared" si="7"/>
        <v>13279</v>
      </c>
      <c r="H55" s="50">
        <f t="shared" si="7"/>
        <v>0</v>
      </c>
      <c r="I55" s="50">
        <f t="shared" si="7"/>
        <v>0</v>
      </c>
      <c r="J55" s="50">
        <f t="shared" si="7"/>
        <v>0</v>
      </c>
      <c r="K55" s="22">
        <f>K17+K53</f>
        <v>10588</v>
      </c>
      <c r="L55" s="22">
        <f>L17+L53</f>
        <v>10588</v>
      </c>
      <c r="M55" s="50">
        <f t="shared" ref="M55:AI56" si="8">M17+M52</f>
        <v>0</v>
      </c>
      <c r="N55" s="50">
        <f t="shared" si="8"/>
        <v>0</v>
      </c>
      <c r="O55" s="50">
        <f t="shared" si="8"/>
        <v>0</v>
      </c>
      <c r="P55" s="98">
        <f t="shared" si="8"/>
        <v>13668</v>
      </c>
      <c r="Q55" s="98">
        <f t="shared" si="8"/>
        <v>13668</v>
      </c>
      <c r="R55" s="87">
        <f t="shared" si="8"/>
        <v>0</v>
      </c>
      <c r="S55" s="87">
        <f t="shared" si="8"/>
        <v>0</v>
      </c>
      <c r="T55" s="87">
        <f t="shared" si="8"/>
        <v>0</v>
      </c>
      <c r="U55" s="92">
        <f>SUM(U56:U59)</f>
        <v>8828</v>
      </c>
      <c r="V55" s="92">
        <f>V56+V57+V58+V59</f>
        <v>8828</v>
      </c>
      <c r="W55" s="92">
        <f t="shared" si="8"/>
        <v>0</v>
      </c>
      <c r="X55" s="92">
        <f t="shared" si="8"/>
        <v>0</v>
      </c>
      <c r="Y55" s="92">
        <f t="shared" si="8"/>
        <v>0</v>
      </c>
      <c r="Z55" s="92">
        <f>Z61</f>
        <v>8828</v>
      </c>
      <c r="AA55" s="92">
        <f>AA61</f>
        <v>8828</v>
      </c>
      <c r="AB55" s="92">
        <f t="shared" si="8"/>
        <v>0</v>
      </c>
      <c r="AC55" s="92">
        <f t="shared" si="8"/>
        <v>0</v>
      </c>
      <c r="AD55" s="92">
        <f t="shared" si="8"/>
        <v>0</v>
      </c>
      <c r="AE55" s="50">
        <f t="shared" si="8"/>
        <v>11198</v>
      </c>
      <c r="AF55" s="50">
        <f t="shared" si="8"/>
        <v>11198</v>
      </c>
      <c r="AG55" s="50">
        <f t="shared" si="8"/>
        <v>0</v>
      </c>
      <c r="AH55" s="50">
        <f t="shared" si="8"/>
        <v>0</v>
      </c>
      <c r="AI55" s="50">
        <f t="shared" si="8"/>
        <v>0</v>
      </c>
      <c r="AJ55" s="23">
        <f>AJ17+AJ53</f>
        <v>66389</v>
      </c>
      <c r="AK55" s="75">
        <f>G55+L55+Q55+V55+AA55+AF55</f>
        <v>66389</v>
      </c>
      <c r="AL55" s="49">
        <f t="shared" si="4"/>
        <v>0</v>
      </c>
      <c r="AM55" s="49">
        <f t="shared" si="4"/>
        <v>0</v>
      </c>
      <c r="AN55" s="49">
        <f t="shared" si="4"/>
        <v>0</v>
      </c>
    </row>
    <row r="56" spans="1:42" ht="29.25" customHeight="1">
      <c r="A56" s="343" t="s">
        <v>201</v>
      </c>
      <c r="B56" s="344"/>
      <c r="C56" s="345"/>
      <c r="D56" s="63"/>
      <c r="E56" s="61"/>
      <c r="F56" s="51">
        <f t="shared" si="7"/>
        <v>11629</v>
      </c>
      <c r="G56" s="51">
        <f t="shared" si="7"/>
        <v>11629</v>
      </c>
      <c r="H56" s="51">
        <f t="shared" si="7"/>
        <v>0</v>
      </c>
      <c r="I56" s="51">
        <f t="shared" si="7"/>
        <v>0</v>
      </c>
      <c r="J56" s="51">
        <f t="shared" si="7"/>
        <v>0</v>
      </c>
      <c r="K56" s="31">
        <f>K18+K53</f>
        <v>9263</v>
      </c>
      <c r="L56" s="31">
        <f>L18+L53</f>
        <v>9263</v>
      </c>
      <c r="M56" s="51">
        <f t="shared" si="8"/>
        <v>0</v>
      </c>
      <c r="N56" s="51">
        <f t="shared" si="8"/>
        <v>0</v>
      </c>
      <c r="O56" s="51">
        <f t="shared" si="8"/>
        <v>0</v>
      </c>
      <c r="P56" s="99">
        <f t="shared" si="8"/>
        <v>12343</v>
      </c>
      <c r="Q56" s="99">
        <f t="shared" si="8"/>
        <v>12343</v>
      </c>
      <c r="R56" s="88">
        <f t="shared" si="8"/>
        <v>0</v>
      </c>
      <c r="S56" s="88">
        <f t="shared" si="8"/>
        <v>0</v>
      </c>
      <c r="T56" s="88">
        <f t="shared" si="8"/>
        <v>0</v>
      </c>
      <c r="U56" s="93">
        <f t="shared" si="8"/>
        <v>8828</v>
      </c>
      <c r="V56" s="93">
        <f t="shared" si="8"/>
        <v>8828</v>
      </c>
      <c r="W56" s="93">
        <f t="shared" si="8"/>
        <v>0</v>
      </c>
      <c r="X56" s="93">
        <f t="shared" si="8"/>
        <v>0</v>
      </c>
      <c r="Y56" s="93">
        <f t="shared" si="8"/>
        <v>0</v>
      </c>
      <c r="Z56" s="93">
        <v>8828</v>
      </c>
      <c r="AA56" s="93">
        <v>8828</v>
      </c>
      <c r="AB56" s="93">
        <f t="shared" si="8"/>
        <v>0</v>
      </c>
      <c r="AC56" s="93">
        <f t="shared" si="8"/>
        <v>0</v>
      </c>
      <c r="AD56" s="93">
        <f t="shared" si="8"/>
        <v>0</v>
      </c>
      <c r="AE56" s="51">
        <f t="shared" si="8"/>
        <v>9548</v>
      </c>
      <c r="AF56" s="51">
        <f t="shared" si="8"/>
        <v>9548</v>
      </c>
      <c r="AG56" s="51">
        <f t="shared" si="8"/>
        <v>0</v>
      </c>
      <c r="AH56" s="51">
        <f t="shared" si="8"/>
        <v>0</v>
      </c>
      <c r="AI56" s="51">
        <f t="shared" si="8"/>
        <v>0</v>
      </c>
      <c r="AJ56" s="32">
        <f>AJ18+AJ53</f>
        <v>60439</v>
      </c>
      <c r="AK56" s="75">
        <f>G56+L56+Q56+V56+AA56+AF56</f>
        <v>60439</v>
      </c>
      <c r="AL56" s="49">
        <f t="shared" si="4"/>
        <v>0</v>
      </c>
      <c r="AM56" s="49">
        <f t="shared" si="4"/>
        <v>0</v>
      </c>
      <c r="AN56" s="49">
        <f t="shared" si="4"/>
        <v>0</v>
      </c>
    </row>
    <row r="57" spans="1:42" ht="15" customHeight="1">
      <c r="A57" s="323" t="s">
        <v>17</v>
      </c>
      <c r="B57" s="324"/>
      <c r="C57" s="325"/>
      <c r="D57" s="59"/>
      <c r="E57" s="61"/>
      <c r="F57" s="51">
        <f>F19</f>
        <v>650</v>
      </c>
      <c r="G57" s="51">
        <f t="shared" ref="G57:AJ59" si="9">G19</f>
        <v>650</v>
      </c>
      <c r="H57" s="51">
        <f t="shared" si="9"/>
        <v>0</v>
      </c>
      <c r="I57" s="51">
        <f t="shared" si="9"/>
        <v>0</v>
      </c>
      <c r="J57" s="51">
        <f t="shared" si="9"/>
        <v>0</v>
      </c>
      <c r="K57" s="51">
        <f t="shared" si="9"/>
        <v>325</v>
      </c>
      <c r="L57" s="51">
        <f t="shared" si="9"/>
        <v>325</v>
      </c>
      <c r="M57" s="51">
        <f t="shared" si="9"/>
        <v>0</v>
      </c>
      <c r="N57" s="51">
        <f t="shared" si="9"/>
        <v>0</v>
      </c>
      <c r="O57" s="51">
        <f t="shared" si="9"/>
        <v>0</v>
      </c>
      <c r="P57" s="88">
        <f t="shared" si="9"/>
        <v>325</v>
      </c>
      <c r="Q57" s="88">
        <f t="shared" si="9"/>
        <v>325</v>
      </c>
      <c r="R57" s="88">
        <f t="shared" si="9"/>
        <v>0</v>
      </c>
      <c r="S57" s="88">
        <f t="shared" si="9"/>
        <v>0</v>
      </c>
      <c r="T57" s="88">
        <f t="shared" si="9"/>
        <v>0</v>
      </c>
      <c r="U57" s="93">
        <f t="shared" si="9"/>
        <v>0</v>
      </c>
      <c r="V57" s="93">
        <f t="shared" si="9"/>
        <v>0</v>
      </c>
      <c r="W57" s="93">
        <f t="shared" si="9"/>
        <v>0</v>
      </c>
      <c r="X57" s="93">
        <f t="shared" si="9"/>
        <v>0</v>
      </c>
      <c r="Y57" s="93">
        <f t="shared" si="9"/>
        <v>0</v>
      </c>
      <c r="Z57" s="93">
        <v>0</v>
      </c>
      <c r="AA57" s="93">
        <v>0</v>
      </c>
      <c r="AB57" s="93">
        <f t="shared" si="9"/>
        <v>0</v>
      </c>
      <c r="AC57" s="93">
        <f t="shared" si="9"/>
        <v>0</v>
      </c>
      <c r="AD57" s="93">
        <f t="shared" si="9"/>
        <v>0</v>
      </c>
      <c r="AE57" s="51">
        <f t="shared" si="9"/>
        <v>650</v>
      </c>
      <c r="AF57" s="51">
        <f t="shared" si="9"/>
        <v>650</v>
      </c>
      <c r="AG57" s="51">
        <f t="shared" si="9"/>
        <v>0</v>
      </c>
      <c r="AH57" s="51">
        <f t="shared" si="9"/>
        <v>0</v>
      </c>
      <c r="AI57" s="51">
        <f t="shared" si="9"/>
        <v>0</v>
      </c>
      <c r="AJ57" s="52">
        <f t="shared" si="9"/>
        <v>1950</v>
      </c>
      <c r="AK57" s="49">
        <f t="shared" si="4"/>
        <v>1950</v>
      </c>
      <c r="AL57" s="49">
        <f t="shared" si="4"/>
        <v>0</v>
      </c>
      <c r="AM57" s="49">
        <f t="shared" si="4"/>
        <v>0</v>
      </c>
      <c r="AN57" s="49">
        <f t="shared" si="4"/>
        <v>0</v>
      </c>
    </row>
    <row r="58" spans="1:42" ht="15">
      <c r="A58" s="323" t="s">
        <v>18</v>
      </c>
      <c r="B58" s="324"/>
      <c r="C58" s="325"/>
      <c r="D58" s="59"/>
      <c r="E58" s="61"/>
      <c r="F58" s="51">
        <f>F20</f>
        <v>0</v>
      </c>
      <c r="G58" s="51">
        <f t="shared" si="9"/>
        <v>0</v>
      </c>
      <c r="H58" s="51">
        <f t="shared" si="9"/>
        <v>0</v>
      </c>
      <c r="I58" s="51">
        <f t="shared" si="9"/>
        <v>0</v>
      </c>
      <c r="J58" s="51">
        <f t="shared" si="9"/>
        <v>0</v>
      </c>
      <c r="K58" s="51">
        <f t="shared" si="9"/>
        <v>0</v>
      </c>
      <c r="L58" s="51">
        <f t="shared" si="9"/>
        <v>0</v>
      </c>
      <c r="M58" s="51">
        <f t="shared" si="9"/>
        <v>0</v>
      </c>
      <c r="N58" s="51">
        <f t="shared" si="9"/>
        <v>0</v>
      </c>
      <c r="O58" s="51">
        <f t="shared" si="9"/>
        <v>0</v>
      </c>
      <c r="P58" s="88">
        <f t="shared" si="9"/>
        <v>0</v>
      </c>
      <c r="Q58" s="88">
        <f t="shared" si="9"/>
        <v>0</v>
      </c>
      <c r="R58" s="88">
        <f t="shared" si="9"/>
        <v>0</v>
      </c>
      <c r="S58" s="88">
        <f t="shared" si="9"/>
        <v>0</v>
      </c>
      <c r="T58" s="88">
        <f t="shared" si="9"/>
        <v>0</v>
      </c>
      <c r="U58" s="93">
        <f t="shared" si="9"/>
        <v>0</v>
      </c>
      <c r="V58" s="93">
        <f t="shared" si="9"/>
        <v>0</v>
      </c>
      <c r="W58" s="93">
        <f t="shared" si="9"/>
        <v>0</v>
      </c>
      <c r="X58" s="93">
        <f t="shared" si="9"/>
        <v>0</v>
      </c>
      <c r="Y58" s="93">
        <f t="shared" si="9"/>
        <v>0</v>
      </c>
      <c r="Z58" s="93">
        <v>0</v>
      </c>
      <c r="AA58" s="93">
        <v>0</v>
      </c>
      <c r="AB58" s="93">
        <f t="shared" si="9"/>
        <v>0</v>
      </c>
      <c r="AC58" s="93">
        <f t="shared" si="9"/>
        <v>0</v>
      </c>
      <c r="AD58" s="93">
        <f t="shared" si="9"/>
        <v>0</v>
      </c>
      <c r="AE58" s="51">
        <f t="shared" si="9"/>
        <v>0</v>
      </c>
      <c r="AF58" s="51">
        <f t="shared" si="9"/>
        <v>0</v>
      </c>
      <c r="AG58" s="51">
        <f t="shared" si="9"/>
        <v>0</v>
      </c>
      <c r="AH58" s="51">
        <f t="shared" si="9"/>
        <v>0</v>
      </c>
      <c r="AI58" s="51">
        <f t="shared" si="9"/>
        <v>0</v>
      </c>
      <c r="AJ58" s="52">
        <f t="shared" si="9"/>
        <v>0</v>
      </c>
      <c r="AK58" s="49">
        <f t="shared" si="4"/>
        <v>0</v>
      </c>
      <c r="AL58" s="49">
        <f t="shared" si="4"/>
        <v>0</v>
      </c>
      <c r="AM58" s="49">
        <f t="shared" si="4"/>
        <v>0</v>
      </c>
      <c r="AN58" s="49">
        <f t="shared" si="4"/>
        <v>0</v>
      </c>
    </row>
    <row r="59" spans="1:42" ht="15">
      <c r="A59" s="323" t="s">
        <v>19</v>
      </c>
      <c r="B59" s="324"/>
      <c r="C59" s="325"/>
      <c r="D59" s="59"/>
      <c r="E59" s="61"/>
      <c r="F59" s="51">
        <f>F21</f>
        <v>1000</v>
      </c>
      <c r="G59" s="51">
        <f t="shared" si="9"/>
        <v>1000</v>
      </c>
      <c r="H59" s="51">
        <f t="shared" si="9"/>
        <v>0</v>
      </c>
      <c r="I59" s="51">
        <f t="shared" si="9"/>
        <v>0</v>
      </c>
      <c r="J59" s="51">
        <f t="shared" si="9"/>
        <v>0</v>
      </c>
      <c r="K59" s="51">
        <f t="shared" si="9"/>
        <v>1000</v>
      </c>
      <c r="L59" s="51">
        <f t="shared" si="9"/>
        <v>1000</v>
      </c>
      <c r="M59" s="51">
        <f t="shared" si="9"/>
        <v>0</v>
      </c>
      <c r="N59" s="51">
        <f t="shared" si="9"/>
        <v>0</v>
      </c>
      <c r="O59" s="51">
        <f t="shared" si="9"/>
        <v>0</v>
      </c>
      <c r="P59" s="88">
        <f t="shared" si="9"/>
        <v>1000</v>
      </c>
      <c r="Q59" s="88">
        <f t="shared" si="9"/>
        <v>1000</v>
      </c>
      <c r="R59" s="88">
        <f t="shared" si="9"/>
        <v>0</v>
      </c>
      <c r="S59" s="88">
        <f t="shared" si="9"/>
        <v>0</v>
      </c>
      <c r="T59" s="88">
        <f t="shared" si="9"/>
        <v>0</v>
      </c>
      <c r="U59" s="93">
        <v>0</v>
      </c>
      <c r="V59" s="93">
        <v>0</v>
      </c>
      <c r="W59" s="93">
        <f t="shared" si="9"/>
        <v>0</v>
      </c>
      <c r="X59" s="93">
        <f t="shared" si="9"/>
        <v>0</v>
      </c>
      <c r="Y59" s="93">
        <f t="shared" si="9"/>
        <v>0</v>
      </c>
      <c r="Z59" s="93">
        <v>0</v>
      </c>
      <c r="AA59" s="93">
        <v>0</v>
      </c>
      <c r="AB59" s="93">
        <f t="shared" si="9"/>
        <v>0</v>
      </c>
      <c r="AC59" s="93">
        <f t="shared" si="9"/>
        <v>0</v>
      </c>
      <c r="AD59" s="93">
        <f t="shared" si="9"/>
        <v>0</v>
      </c>
      <c r="AE59" s="51">
        <f t="shared" si="9"/>
        <v>1000</v>
      </c>
      <c r="AF59" s="51">
        <f t="shared" si="9"/>
        <v>1000</v>
      </c>
      <c r="AG59" s="51">
        <f t="shared" si="9"/>
        <v>0</v>
      </c>
      <c r="AH59" s="51">
        <f t="shared" si="9"/>
        <v>0</v>
      </c>
      <c r="AI59" s="51">
        <f t="shared" si="9"/>
        <v>0</v>
      </c>
      <c r="AJ59" s="52">
        <f t="shared" si="9"/>
        <v>4000</v>
      </c>
      <c r="AK59" s="49">
        <f t="shared" si="4"/>
        <v>4000</v>
      </c>
      <c r="AL59" s="49">
        <f t="shared" si="4"/>
        <v>0</v>
      </c>
      <c r="AM59" s="49">
        <f t="shared" si="4"/>
        <v>0</v>
      </c>
      <c r="AN59" s="49">
        <f t="shared" si="4"/>
        <v>0</v>
      </c>
    </row>
    <row r="60" spans="1:42" ht="26.25" customHeight="1">
      <c r="A60" s="297" t="s">
        <v>152</v>
      </c>
      <c r="B60" s="298"/>
      <c r="C60" s="299"/>
      <c r="D60" s="59"/>
      <c r="E60" s="59"/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613</v>
      </c>
      <c r="L60" s="51">
        <v>613</v>
      </c>
      <c r="M60" s="51">
        <v>0</v>
      </c>
      <c r="N60" s="51">
        <v>0</v>
      </c>
      <c r="O60" s="51">
        <v>0</v>
      </c>
      <c r="P60" s="88">
        <v>0</v>
      </c>
      <c r="Q60" s="88">
        <v>0</v>
      </c>
      <c r="R60" s="88">
        <v>0</v>
      </c>
      <c r="S60" s="88">
        <v>0</v>
      </c>
      <c r="T60" s="88">
        <v>0</v>
      </c>
      <c r="U60" s="93">
        <v>0</v>
      </c>
      <c r="V60" s="93">
        <v>0</v>
      </c>
      <c r="W60" s="93">
        <v>0</v>
      </c>
      <c r="X60" s="93">
        <v>0</v>
      </c>
      <c r="Y60" s="93">
        <v>0</v>
      </c>
      <c r="Z60" s="93">
        <v>0</v>
      </c>
      <c r="AA60" s="93">
        <v>0</v>
      </c>
      <c r="AB60" s="93">
        <v>0</v>
      </c>
      <c r="AC60" s="93">
        <v>0</v>
      </c>
      <c r="AD60" s="93">
        <v>0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613</v>
      </c>
      <c r="AK60" s="57">
        <v>613</v>
      </c>
      <c r="AL60" s="57">
        <v>0</v>
      </c>
      <c r="AM60" s="57">
        <v>0</v>
      </c>
      <c r="AN60" s="57">
        <v>0</v>
      </c>
    </row>
    <row r="61" spans="1:42" s="56" customFormat="1" ht="37.5" customHeight="1">
      <c r="A61" s="335" t="s">
        <v>149</v>
      </c>
      <c r="B61" s="336"/>
      <c r="C61" s="337"/>
      <c r="D61" s="55"/>
      <c r="E61" s="55"/>
      <c r="F61" s="71">
        <v>13279</v>
      </c>
      <c r="G61" s="71">
        <v>13279</v>
      </c>
      <c r="H61" s="71" t="s">
        <v>24</v>
      </c>
      <c r="I61" s="71" t="s">
        <v>24</v>
      </c>
      <c r="J61" s="71" t="s">
        <v>24</v>
      </c>
      <c r="K61" s="74">
        <f>K55+K54</f>
        <v>11201</v>
      </c>
      <c r="L61" s="74">
        <f>L55+L54</f>
        <v>11201</v>
      </c>
      <c r="M61" s="71" t="s">
        <v>24</v>
      </c>
      <c r="N61" s="71" t="s">
        <v>24</v>
      </c>
      <c r="O61" s="71" t="s">
        <v>24</v>
      </c>
      <c r="P61" s="100">
        <f>P55+P60</f>
        <v>13668</v>
      </c>
      <c r="Q61" s="100">
        <f>Q55+Q60</f>
        <v>13668</v>
      </c>
      <c r="R61" s="89" t="s">
        <v>24</v>
      </c>
      <c r="S61" s="89" t="s">
        <v>24</v>
      </c>
      <c r="T61" s="89" t="s">
        <v>24</v>
      </c>
      <c r="U61" s="94">
        <f>U56+U59</f>
        <v>8828</v>
      </c>
      <c r="V61" s="94">
        <f>V56+V59</f>
        <v>8828</v>
      </c>
      <c r="W61" s="94" t="s">
        <v>24</v>
      </c>
      <c r="X61" s="94" t="s">
        <v>24</v>
      </c>
      <c r="Y61" s="94" t="s">
        <v>24</v>
      </c>
      <c r="Z61" s="94">
        <f>SUM(Z56:Z60)</f>
        <v>8828</v>
      </c>
      <c r="AA61" s="94">
        <f>SUM(AA56:AA60)</f>
        <v>8828</v>
      </c>
      <c r="AB61" s="94" t="s">
        <v>24</v>
      </c>
      <c r="AC61" s="94" t="s">
        <v>24</v>
      </c>
      <c r="AD61" s="94" t="s">
        <v>24</v>
      </c>
      <c r="AE61" s="71">
        <v>11198</v>
      </c>
      <c r="AF61" s="71">
        <v>11198</v>
      </c>
      <c r="AG61" s="71" t="s">
        <v>24</v>
      </c>
      <c r="AH61" s="71" t="s">
        <v>24</v>
      </c>
      <c r="AI61" s="71" t="s">
        <v>24</v>
      </c>
      <c r="AJ61" s="71" t="s">
        <v>131</v>
      </c>
      <c r="AK61" s="71" t="s">
        <v>131</v>
      </c>
      <c r="AL61" s="71" t="s">
        <v>131</v>
      </c>
      <c r="AM61" s="71" t="s">
        <v>131</v>
      </c>
      <c r="AN61" s="71" t="s">
        <v>131</v>
      </c>
    </row>
    <row r="62" spans="1:42" ht="27" customHeight="1">
      <c r="A62" s="338" t="s">
        <v>177</v>
      </c>
      <c r="B62" s="338"/>
      <c r="C62" s="338"/>
      <c r="D62" s="338"/>
      <c r="E62" s="338"/>
      <c r="F62" s="338"/>
      <c r="G62" s="338"/>
      <c r="H62" s="338"/>
      <c r="I62" s="338"/>
      <c r="J62" s="338"/>
      <c r="K62" s="338"/>
      <c r="L62" s="338"/>
      <c r="M62" s="338"/>
      <c r="N62" s="338"/>
      <c r="O62" s="338"/>
      <c r="P62" s="338"/>
      <c r="Q62" s="338"/>
      <c r="R62" s="338"/>
      <c r="S62" s="338"/>
      <c r="T62" s="338"/>
      <c r="U62" s="338"/>
      <c r="V62" s="338"/>
      <c r="W62" s="338"/>
      <c r="X62" s="338"/>
      <c r="Y62" s="338"/>
      <c r="Z62" s="338"/>
      <c r="AA62" s="338"/>
      <c r="AB62" s="338"/>
      <c r="AC62" s="338"/>
      <c r="AD62" s="338"/>
      <c r="AE62" s="338"/>
      <c r="AF62" s="338"/>
      <c r="AG62" s="338"/>
      <c r="AH62" s="338"/>
      <c r="AI62" s="338"/>
      <c r="AJ62" s="338"/>
    </row>
    <row r="63" spans="1:42" ht="15" customHeight="1">
      <c r="A63" s="288" t="s">
        <v>164</v>
      </c>
      <c r="B63" s="287"/>
      <c r="C63" s="287"/>
      <c r="D63" s="287"/>
      <c r="E63" s="287"/>
      <c r="F63" s="287"/>
      <c r="G63" s="287"/>
      <c r="H63" s="287"/>
      <c r="I63" s="287"/>
      <c r="J63" s="287"/>
      <c r="K63" s="287"/>
      <c r="L63" s="287"/>
      <c r="M63" s="287"/>
      <c r="N63" s="287"/>
      <c r="O63" s="287"/>
      <c r="P63" s="287"/>
      <c r="Q63" s="287"/>
      <c r="R63" s="287"/>
      <c r="S63" s="287"/>
      <c r="T63" s="287"/>
      <c r="U63" s="287"/>
      <c r="V63" s="287"/>
      <c r="W63" s="287"/>
      <c r="X63" s="287"/>
      <c r="Y63" s="287"/>
      <c r="Z63" s="287"/>
      <c r="AA63" s="287"/>
      <c r="AB63" s="287"/>
      <c r="AC63" s="287"/>
      <c r="AD63" s="287"/>
      <c r="AE63" s="287"/>
      <c r="AF63" s="287"/>
      <c r="AG63" s="287"/>
      <c r="AH63" s="287"/>
      <c r="AI63" s="287"/>
      <c r="AJ63" s="287"/>
    </row>
    <row r="64" spans="1:42" ht="15" customHeight="1">
      <c r="A64" s="288" t="s">
        <v>178</v>
      </c>
      <c r="B64" s="287"/>
      <c r="C64" s="287"/>
      <c r="D64" s="287"/>
      <c r="E64" s="287"/>
      <c r="F64" s="287"/>
      <c r="G64" s="287"/>
      <c r="H64" s="287"/>
      <c r="I64" s="287"/>
      <c r="J64" s="287"/>
      <c r="K64" s="287"/>
      <c r="L64" s="287"/>
      <c r="M64" s="287"/>
      <c r="N64" s="287"/>
      <c r="O64" s="287"/>
      <c r="P64" s="287"/>
      <c r="Q64" s="287"/>
      <c r="R64" s="287"/>
      <c r="S64" s="287"/>
      <c r="T64" s="287"/>
      <c r="U64" s="287"/>
      <c r="V64" s="287"/>
      <c r="W64" s="287"/>
      <c r="X64" s="287"/>
      <c r="Y64" s="287"/>
      <c r="Z64" s="287"/>
      <c r="AA64" s="287"/>
      <c r="AB64" s="287"/>
      <c r="AC64" s="287"/>
      <c r="AD64" s="287"/>
      <c r="AE64" s="287"/>
      <c r="AF64" s="287"/>
      <c r="AG64" s="287"/>
      <c r="AH64" s="287"/>
      <c r="AI64" s="287"/>
      <c r="AJ64" s="287"/>
    </row>
    <row r="65" spans="1:36" ht="15">
      <c r="A65" s="288" t="s">
        <v>179</v>
      </c>
      <c r="B65" s="288"/>
      <c r="C65" s="288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</row>
    <row r="66" spans="1:36" ht="15">
      <c r="A66" s="288" t="s">
        <v>180</v>
      </c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</row>
    <row r="67" spans="1:36" ht="15">
      <c r="A67" s="339" t="s">
        <v>181</v>
      </c>
      <c r="B67" s="339"/>
      <c r="C67" s="339"/>
      <c r="D67" s="339"/>
      <c r="E67" s="339"/>
      <c r="F67" s="339"/>
      <c r="G67" s="339"/>
      <c r="H67" s="339"/>
      <c r="I67" s="339"/>
      <c r="J67" s="339"/>
      <c r="K67" s="339"/>
      <c r="L67" s="339"/>
      <c r="M67" s="339"/>
      <c r="N67" s="339"/>
      <c r="O67" s="339"/>
      <c r="P67" s="339"/>
      <c r="Q67" s="339"/>
      <c r="R67" s="339"/>
      <c r="S67" s="339"/>
      <c r="T67" s="339"/>
      <c r="U67" s="339"/>
      <c r="V67" s="339"/>
      <c r="W67" s="339"/>
      <c r="X67" s="339"/>
      <c r="Y67" s="339"/>
      <c r="Z67" s="339"/>
      <c r="AA67" s="339"/>
      <c r="AB67" s="339"/>
      <c r="AC67" s="339"/>
      <c r="AD67" s="339"/>
      <c r="AE67" s="339"/>
      <c r="AF67" s="339"/>
      <c r="AG67" s="339"/>
      <c r="AH67" s="339"/>
      <c r="AI67" s="339"/>
      <c r="AJ67" s="339"/>
    </row>
    <row r="68" spans="1:36" ht="15">
      <c r="A68" s="339" t="s">
        <v>182</v>
      </c>
      <c r="B68" s="339"/>
      <c r="C68" s="339"/>
      <c r="D68" s="339"/>
      <c r="E68" s="339"/>
      <c r="F68" s="339"/>
      <c r="G68" s="339"/>
      <c r="H68" s="339"/>
      <c r="I68" s="339"/>
      <c r="J68" s="339"/>
      <c r="K68" s="339"/>
      <c r="L68" s="339"/>
      <c r="M68" s="339"/>
      <c r="N68" s="339"/>
      <c r="O68" s="339"/>
      <c r="P68" s="339"/>
      <c r="Q68" s="339"/>
      <c r="R68" s="339"/>
      <c r="S68" s="339"/>
      <c r="T68" s="339"/>
      <c r="U68" s="339"/>
      <c r="V68" s="339"/>
      <c r="W68" s="339"/>
      <c r="X68" s="339"/>
      <c r="Y68" s="339"/>
      <c r="Z68" s="339"/>
      <c r="AA68" s="339"/>
      <c r="AB68" s="339"/>
      <c r="AC68" s="339"/>
      <c r="AD68" s="339"/>
      <c r="AE68" s="339"/>
      <c r="AF68" s="339"/>
      <c r="AG68" s="339"/>
      <c r="AH68" s="339"/>
      <c r="AI68" s="339"/>
      <c r="AJ68" s="339"/>
    </row>
    <row r="69" spans="1:36" ht="15">
      <c r="A69" s="339" t="s">
        <v>183</v>
      </c>
      <c r="B69" s="339"/>
      <c r="C69" s="339"/>
      <c r="D69" s="339"/>
      <c r="E69" s="339"/>
      <c r="F69" s="339"/>
      <c r="G69" s="339"/>
      <c r="H69" s="339"/>
      <c r="I69" s="339"/>
      <c r="J69" s="339"/>
      <c r="K69" s="339"/>
      <c r="L69" s="339"/>
      <c r="M69" s="339"/>
      <c r="N69" s="339"/>
      <c r="O69" s="339"/>
      <c r="P69" s="339"/>
      <c r="Q69" s="339"/>
      <c r="R69" s="339"/>
      <c r="S69" s="339"/>
      <c r="T69" s="339"/>
      <c r="U69" s="339"/>
      <c r="V69" s="339"/>
      <c r="W69" s="339"/>
      <c r="X69" s="339"/>
      <c r="Y69" s="339"/>
      <c r="Z69" s="339"/>
      <c r="AA69" s="339"/>
      <c r="AB69" s="339"/>
      <c r="AC69" s="339"/>
      <c r="AD69" s="339"/>
      <c r="AE69" s="339"/>
      <c r="AF69" s="339"/>
      <c r="AG69" s="339"/>
      <c r="AH69" s="339"/>
      <c r="AI69" s="339"/>
      <c r="AJ69" s="339"/>
    </row>
    <row r="70" spans="1:36" ht="15">
      <c r="A70" s="339" t="s">
        <v>184</v>
      </c>
      <c r="B70" s="340"/>
      <c r="C70" s="340"/>
      <c r="D70" s="340"/>
      <c r="E70" s="340"/>
      <c r="F70" s="340"/>
      <c r="G70" s="340"/>
      <c r="H70" s="340"/>
      <c r="I70" s="340"/>
      <c r="J70" s="340"/>
      <c r="K70" s="340"/>
      <c r="L70" s="340"/>
      <c r="M70" s="340"/>
      <c r="N70" s="340"/>
      <c r="O70" s="340"/>
      <c r="P70" s="340"/>
      <c r="Q70" s="340"/>
      <c r="R70" s="340"/>
      <c r="S70" s="340"/>
      <c r="T70" s="340"/>
      <c r="U70" s="340"/>
      <c r="V70" s="340"/>
      <c r="W70" s="340"/>
      <c r="X70" s="340"/>
      <c r="Y70" s="340"/>
      <c r="Z70" s="340"/>
      <c r="AA70" s="340"/>
      <c r="AB70" s="340"/>
      <c r="AC70" s="340"/>
      <c r="AD70" s="340"/>
      <c r="AE70" s="340"/>
      <c r="AF70" s="340"/>
      <c r="AG70" s="340"/>
      <c r="AH70" s="340"/>
      <c r="AI70" s="340"/>
      <c r="AJ70" s="340"/>
    </row>
    <row r="71" spans="1:36" s="42" customFormat="1" ht="15">
      <c r="A71" s="339" t="s">
        <v>185</v>
      </c>
      <c r="B71" s="339"/>
      <c r="C71" s="339"/>
      <c r="D71" s="339"/>
      <c r="E71" s="339"/>
      <c r="F71" s="339"/>
      <c r="G71" s="339"/>
      <c r="H71" s="339"/>
      <c r="I71" s="339"/>
      <c r="J71" s="339"/>
      <c r="K71" s="339"/>
      <c r="L71" s="339"/>
      <c r="M71" s="339"/>
      <c r="N71" s="339"/>
      <c r="O71" s="339"/>
      <c r="P71" s="339"/>
      <c r="Q71" s="339"/>
      <c r="R71" s="339"/>
      <c r="S71" s="339"/>
      <c r="T71" s="339"/>
      <c r="U71" s="339"/>
      <c r="V71" s="339"/>
      <c r="W71" s="339"/>
      <c r="X71" s="339"/>
      <c r="Y71" s="339"/>
      <c r="Z71" s="339"/>
      <c r="AA71" s="339"/>
      <c r="AB71" s="339"/>
      <c r="AC71" s="339"/>
      <c r="AD71" s="339"/>
      <c r="AE71" s="339"/>
      <c r="AF71" s="339"/>
      <c r="AG71" s="339"/>
      <c r="AH71" s="339"/>
      <c r="AI71" s="339"/>
      <c r="AJ71" s="339"/>
    </row>
    <row r="72" spans="1:36" s="42" customFormat="1" ht="15">
      <c r="A72" s="342" t="s">
        <v>202</v>
      </c>
      <c r="B72" s="342"/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  <c r="P72" s="342"/>
      <c r="Q72" s="342"/>
      <c r="R72" s="342"/>
      <c r="S72" s="342"/>
      <c r="T72" s="342"/>
      <c r="U72" s="342"/>
      <c r="V72" s="342"/>
      <c r="W72" s="342"/>
      <c r="X72" s="342"/>
      <c r="Y72" s="342"/>
      <c r="Z72" s="342"/>
      <c r="AA72" s="342"/>
      <c r="AB72" s="342"/>
      <c r="AC72" s="342"/>
      <c r="AD72" s="342"/>
      <c r="AE72" s="342"/>
      <c r="AF72" s="342"/>
      <c r="AG72" s="342"/>
      <c r="AH72" s="342"/>
      <c r="AI72" s="342"/>
      <c r="AJ72" s="342"/>
    </row>
    <row r="73" spans="1:36" s="42" customFormat="1" ht="15">
      <c r="A73" s="288"/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</row>
    <row r="74" spans="1:36" s="42" customFormat="1" ht="15">
      <c r="A74" s="287"/>
      <c r="B74" s="287"/>
      <c r="C74" s="287"/>
      <c r="D74" s="287"/>
      <c r="E74" s="287"/>
      <c r="F74" s="287"/>
      <c r="G74" s="287"/>
      <c r="H74" s="287"/>
      <c r="I74" s="287"/>
      <c r="J74" s="287"/>
      <c r="K74" s="287"/>
      <c r="L74" s="287"/>
      <c r="M74" s="287"/>
      <c r="N74" s="287"/>
      <c r="O74" s="287"/>
      <c r="P74" s="287"/>
      <c r="Q74" s="287"/>
      <c r="R74" s="287"/>
      <c r="S74" s="287"/>
      <c r="T74" s="287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</row>
    <row r="75" spans="1:36" s="42" customFormat="1" ht="15">
      <c r="A75" s="288"/>
      <c r="B75" s="288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</row>
  </sheetData>
  <mergeCells count="105">
    <mergeCell ref="P6:T6"/>
    <mergeCell ref="U6:Y6"/>
    <mergeCell ref="Z6:AD6"/>
    <mergeCell ref="AE6:AI6"/>
    <mergeCell ref="AJ6:AN6"/>
    <mergeCell ref="A8:B8"/>
    <mergeCell ref="AA1:AN1"/>
    <mergeCell ref="AA2:AN2"/>
    <mergeCell ref="A4:AJ4"/>
    <mergeCell ref="A5:B7"/>
    <mergeCell ref="C5:C7"/>
    <mergeCell ref="D5:D7"/>
    <mergeCell ref="E5:E7"/>
    <mergeCell ref="F5:AN5"/>
    <mergeCell ref="F6:J6"/>
    <mergeCell ref="K6:O6"/>
    <mergeCell ref="A14:B14"/>
    <mergeCell ref="A15:B15"/>
    <mergeCell ref="A16:B16"/>
    <mergeCell ref="A17:C17"/>
    <mergeCell ref="A18:C18"/>
    <mergeCell ref="A19:C19"/>
    <mergeCell ref="A9:AN9"/>
    <mergeCell ref="A10:B10"/>
    <mergeCell ref="C10:AN10"/>
    <mergeCell ref="A11:B11"/>
    <mergeCell ref="A12:B12"/>
    <mergeCell ref="A13:B13"/>
    <mergeCell ref="A24:B24"/>
    <mergeCell ref="AJ24:AN24"/>
    <mergeCell ref="A25:B25"/>
    <mergeCell ref="AJ25:AN25"/>
    <mergeCell ref="A26:B26"/>
    <mergeCell ref="AJ26:AN26"/>
    <mergeCell ref="A20:C20"/>
    <mergeCell ref="A21:C21"/>
    <mergeCell ref="A22:B22"/>
    <mergeCell ref="C22:AN22"/>
    <mergeCell ref="A23:B23"/>
    <mergeCell ref="AJ23:AN23"/>
    <mergeCell ref="B31:C31"/>
    <mergeCell ref="AJ31:AN31"/>
    <mergeCell ref="A32:C32"/>
    <mergeCell ref="B33:AN33"/>
    <mergeCell ref="B34:C34"/>
    <mergeCell ref="AJ34:AN34"/>
    <mergeCell ref="A27:B27"/>
    <mergeCell ref="AJ27:AN27"/>
    <mergeCell ref="A28:C28"/>
    <mergeCell ref="B29:AN29"/>
    <mergeCell ref="B30:C30"/>
    <mergeCell ref="AJ30:AN30"/>
    <mergeCell ref="A39:B39"/>
    <mergeCell ref="AJ39:AN39"/>
    <mergeCell ref="A40:B40"/>
    <mergeCell ref="AJ40:AN40"/>
    <mergeCell ref="A41:B41"/>
    <mergeCell ref="AJ41:AN41"/>
    <mergeCell ref="B35:C35"/>
    <mergeCell ref="AJ35:AN35"/>
    <mergeCell ref="B36:C36"/>
    <mergeCell ref="AJ36:AN36"/>
    <mergeCell ref="A37:C37"/>
    <mergeCell ref="A38:B38"/>
    <mergeCell ref="C38:AN38"/>
    <mergeCell ref="A46:B46"/>
    <mergeCell ref="AJ46:AN46"/>
    <mergeCell ref="A47:B47"/>
    <mergeCell ref="AJ47:AN47"/>
    <mergeCell ref="A48:C48"/>
    <mergeCell ref="A49:B49"/>
    <mergeCell ref="C49:AN49"/>
    <mergeCell ref="A42:B42"/>
    <mergeCell ref="AJ42:AN42"/>
    <mergeCell ref="A43:C43"/>
    <mergeCell ref="A44:B44"/>
    <mergeCell ref="C44:AN44"/>
    <mergeCell ref="A45:B45"/>
    <mergeCell ref="AJ45:AN45"/>
    <mergeCell ref="A56:C56"/>
    <mergeCell ref="A57:C57"/>
    <mergeCell ref="A58:C58"/>
    <mergeCell ref="A59:C59"/>
    <mergeCell ref="A60:C60"/>
    <mergeCell ref="A61:C61"/>
    <mergeCell ref="A50:B50"/>
    <mergeCell ref="D50:D51"/>
    <mergeCell ref="A52:C52"/>
    <mergeCell ref="A53:C53"/>
    <mergeCell ref="A54:C54"/>
    <mergeCell ref="A55:C55"/>
    <mergeCell ref="A74:AJ74"/>
    <mergeCell ref="A75:AJ75"/>
    <mergeCell ref="A68:AJ68"/>
    <mergeCell ref="A69:AJ69"/>
    <mergeCell ref="A70:AJ70"/>
    <mergeCell ref="A71:AJ71"/>
    <mergeCell ref="A72:AJ72"/>
    <mergeCell ref="A73:AJ73"/>
    <mergeCell ref="A62:AJ62"/>
    <mergeCell ref="A63:AJ63"/>
    <mergeCell ref="A64:AJ64"/>
    <mergeCell ref="A65:AJ65"/>
    <mergeCell ref="A66:AJ66"/>
    <mergeCell ref="A67:AJ67"/>
  </mergeCells>
  <hyperlinks>
    <hyperlink ref="A17" location="Par483" display="Par483"/>
    <hyperlink ref="A28" location="Par534" display="Par534"/>
    <hyperlink ref="A32" location="Par534" display="Par534"/>
    <hyperlink ref="A37" location="Par642" display="Par642"/>
    <hyperlink ref="A43" location="Par722" display="Par722"/>
    <hyperlink ref="A48" location="Par767" display="Par767"/>
    <hyperlink ref="A52" location="Par534" display="Par534"/>
  </hyperlinks>
  <pageMargins left="0.70866141732283472" right="0.70866141732283472" top="0.74803149606299213" bottom="0.74803149606299213" header="0.31496062992125984" footer="0.31496062992125984"/>
  <pageSetup paperSize="9" scale="47" orientation="landscape" r:id="rId1"/>
  <rowBreaks count="3" manualBreakCount="3">
    <brk id="15" max="16383" man="1"/>
    <brk id="34" max="16383" man="1"/>
    <brk id="4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N79"/>
  <sheetViews>
    <sheetView topLeftCell="A8" workbookViewId="0">
      <pane ySplit="1" topLeftCell="A53" activePane="bottomLeft" state="frozen"/>
      <selection activeCell="A8" sqref="A8"/>
      <selection pane="bottomLeft" activeCell="Q53" sqref="Q53"/>
    </sheetView>
  </sheetViews>
  <sheetFormatPr defaultRowHeight="48.75" customHeight="1"/>
  <cols>
    <col min="1" max="1" width="4.140625" style="39" customWidth="1"/>
    <col min="2" max="2" width="3.140625" style="39" hidden="1" customWidth="1"/>
    <col min="3" max="3" width="31.140625" style="39" customWidth="1"/>
    <col min="4" max="4" width="13.85546875" style="39" customWidth="1"/>
    <col min="5" max="5" width="9.5703125" style="39" customWidth="1"/>
    <col min="6" max="6" width="7.5703125" style="39" customWidth="1"/>
    <col min="7" max="7" width="8" style="39" customWidth="1"/>
    <col min="8" max="8" width="3.28515625" style="39" customWidth="1"/>
    <col min="9" max="9" width="3.42578125" style="39" customWidth="1"/>
    <col min="10" max="10" width="3.28515625" style="39" customWidth="1"/>
    <col min="11" max="12" width="7.5703125" style="39" customWidth="1"/>
    <col min="13" max="15" width="3.28515625" style="39" customWidth="1"/>
    <col min="16" max="16" width="7.5703125" style="78" customWidth="1"/>
    <col min="17" max="17" width="7.7109375" style="78" customWidth="1"/>
    <col min="18" max="20" width="3.28515625" style="78" customWidth="1"/>
    <col min="21" max="22" width="6.7109375" style="39" customWidth="1"/>
    <col min="23" max="25" width="3.28515625" style="39" customWidth="1"/>
    <col min="26" max="26" width="6.7109375" style="39" customWidth="1"/>
    <col min="27" max="27" width="7.140625" style="39" customWidth="1"/>
    <col min="28" max="30" width="3.28515625" style="39" customWidth="1"/>
    <col min="31" max="31" width="7.85546875" style="39" customWidth="1"/>
    <col min="32" max="32" width="7.7109375" style="39" customWidth="1"/>
    <col min="33" max="35" width="3.28515625" style="39" customWidth="1"/>
    <col min="36" max="36" width="7.42578125" style="39" customWidth="1"/>
    <col min="37" max="37" width="7.140625" style="42" customWidth="1"/>
    <col min="38" max="38" width="3.28515625" style="42" customWidth="1"/>
    <col min="39" max="40" width="3.42578125" style="42" customWidth="1"/>
    <col min="41" max="16384" width="9.140625" style="39"/>
  </cols>
  <sheetData>
    <row r="1" spans="1:40" ht="14.25" customHeight="1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77"/>
      <c r="Q1" s="77"/>
      <c r="R1" s="77"/>
      <c r="S1" s="77"/>
      <c r="T1" s="77"/>
      <c r="V1" s="41"/>
      <c r="W1" s="41"/>
      <c r="X1" s="41"/>
      <c r="Y1" s="41"/>
      <c r="Z1" s="41"/>
      <c r="AA1" s="353" t="s">
        <v>231</v>
      </c>
      <c r="AB1" s="353"/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</row>
    <row r="2" spans="1:40" ht="14.25" customHeight="1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77"/>
      <c r="Q2" s="77"/>
      <c r="R2" s="77"/>
      <c r="S2" s="77"/>
      <c r="T2" s="77"/>
      <c r="V2" s="41"/>
      <c r="W2" s="41"/>
      <c r="X2" s="41"/>
      <c r="Y2" s="41"/>
      <c r="Z2" s="41"/>
      <c r="AA2" s="315" t="s">
        <v>232</v>
      </c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</row>
    <row r="3" spans="1:40" ht="39" customHeight="1">
      <c r="V3" s="41"/>
      <c r="W3" s="41"/>
      <c r="X3" s="41"/>
      <c r="Y3" s="41"/>
      <c r="Z3" s="41"/>
      <c r="AA3" s="354" t="s">
        <v>253</v>
      </c>
      <c r="AB3" s="354"/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</row>
    <row r="4" spans="1:40" ht="19.5" customHeight="1">
      <c r="A4" s="316" t="s">
        <v>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</row>
    <row r="5" spans="1:40" ht="15">
      <c r="A5" s="313" t="s">
        <v>87</v>
      </c>
      <c r="B5" s="313"/>
      <c r="C5" s="313" t="s">
        <v>125</v>
      </c>
      <c r="D5" s="313" t="s">
        <v>93</v>
      </c>
      <c r="E5" s="313" t="s">
        <v>99</v>
      </c>
      <c r="F5" s="313" t="s">
        <v>126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</row>
    <row r="6" spans="1:40" ht="15">
      <c r="A6" s="313"/>
      <c r="B6" s="313"/>
      <c r="C6" s="313"/>
      <c r="D6" s="313"/>
      <c r="E6" s="313"/>
      <c r="F6" s="313" t="s">
        <v>102</v>
      </c>
      <c r="G6" s="313"/>
      <c r="H6" s="313"/>
      <c r="I6" s="313"/>
      <c r="J6" s="313"/>
      <c r="K6" s="313" t="s">
        <v>110</v>
      </c>
      <c r="L6" s="313"/>
      <c r="M6" s="313"/>
      <c r="N6" s="313"/>
      <c r="O6" s="313"/>
      <c r="P6" s="341" t="s">
        <v>111</v>
      </c>
      <c r="Q6" s="341"/>
      <c r="R6" s="341"/>
      <c r="S6" s="341"/>
      <c r="T6" s="341"/>
      <c r="U6" s="313" t="s">
        <v>112</v>
      </c>
      <c r="V6" s="313"/>
      <c r="W6" s="313"/>
      <c r="X6" s="313"/>
      <c r="Y6" s="313"/>
      <c r="Z6" s="313" t="s">
        <v>113</v>
      </c>
      <c r="AA6" s="313"/>
      <c r="AB6" s="313"/>
      <c r="AC6" s="313"/>
      <c r="AD6" s="313"/>
      <c r="AE6" s="313" t="s">
        <v>114</v>
      </c>
      <c r="AF6" s="313"/>
      <c r="AG6" s="313"/>
      <c r="AH6" s="313"/>
      <c r="AI6" s="313"/>
      <c r="AJ6" s="313" t="s">
        <v>1</v>
      </c>
      <c r="AK6" s="313"/>
      <c r="AL6" s="313"/>
      <c r="AM6" s="313"/>
      <c r="AN6" s="313"/>
    </row>
    <row r="7" spans="1:40" ht="98.25">
      <c r="A7" s="313"/>
      <c r="B7" s="313"/>
      <c r="C7" s="313"/>
      <c r="D7" s="313"/>
      <c r="E7" s="313"/>
      <c r="F7" s="20" t="s">
        <v>100</v>
      </c>
      <c r="G7" s="18" t="s">
        <v>127</v>
      </c>
      <c r="H7" s="18" t="s">
        <v>128</v>
      </c>
      <c r="I7" s="18" t="s">
        <v>129</v>
      </c>
      <c r="J7" s="20" t="s">
        <v>101</v>
      </c>
      <c r="K7" s="20" t="s">
        <v>100</v>
      </c>
      <c r="L7" s="18" t="s">
        <v>127</v>
      </c>
      <c r="M7" s="18" t="s">
        <v>128</v>
      </c>
      <c r="N7" s="18" t="s">
        <v>129</v>
      </c>
      <c r="O7" s="20" t="s">
        <v>101</v>
      </c>
      <c r="P7" s="79" t="s">
        <v>100</v>
      </c>
      <c r="Q7" s="80" t="s">
        <v>127</v>
      </c>
      <c r="R7" s="80" t="s">
        <v>128</v>
      </c>
      <c r="S7" s="80" t="s">
        <v>129</v>
      </c>
      <c r="T7" s="79" t="s">
        <v>101</v>
      </c>
      <c r="U7" s="20" t="s">
        <v>100</v>
      </c>
      <c r="V7" s="18" t="s">
        <v>127</v>
      </c>
      <c r="W7" s="18" t="s">
        <v>128</v>
      </c>
      <c r="X7" s="18" t="s">
        <v>129</v>
      </c>
      <c r="Y7" s="20" t="s">
        <v>101</v>
      </c>
      <c r="Z7" s="20" t="s">
        <v>100</v>
      </c>
      <c r="AA7" s="18" t="s">
        <v>127</v>
      </c>
      <c r="AB7" s="18" t="s">
        <v>128</v>
      </c>
      <c r="AC7" s="18" t="s">
        <v>129</v>
      </c>
      <c r="AD7" s="20" t="s">
        <v>101</v>
      </c>
      <c r="AE7" s="20" t="s">
        <v>100</v>
      </c>
      <c r="AF7" s="18" t="s">
        <v>127</v>
      </c>
      <c r="AG7" s="18" t="s">
        <v>128</v>
      </c>
      <c r="AH7" s="18" t="s">
        <v>129</v>
      </c>
      <c r="AI7" s="20" t="s">
        <v>101</v>
      </c>
      <c r="AJ7" s="20" t="s">
        <v>100</v>
      </c>
      <c r="AK7" s="18" t="s">
        <v>127</v>
      </c>
      <c r="AL7" s="18" t="s">
        <v>128</v>
      </c>
      <c r="AM7" s="18" t="s">
        <v>129</v>
      </c>
      <c r="AN7" s="20" t="s">
        <v>101</v>
      </c>
    </row>
    <row r="8" spans="1:40" ht="15">
      <c r="A8" s="314">
        <v>1</v>
      </c>
      <c r="B8" s="312"/>
      <c r="C8" s="114">
        <v>2</v>
      </c>
      <c r="D8" s="114">
        <v>3</v>
      </c>
      <c r="E8" s="114">
        <v>4</v>
      </c>
      <c r="F8" s="114">
        <v>5</v>
      </c>
      <c r="G8" s="114">
        <v>6</v>
      </c>
      <c r="H8" s="114">
        <v>7</v>
      </c>
      <c r="I8" s="114">
        <v>8</v>
      </c>
      <c r="J8" s="114">
        <v>9</v>
      </c>
      <c r="K8" s="114">
        <v>10</v>
      </c>
      <c r="L8" s="114">
        <v>11</v>
      </c>
      <c r="M8" s="114">
        <v>12</v>
      </c>
      <c r="N8" s="114">
        <v>13</v>
      </c>
      <c r="O8" s="114">
        <v>14</v>
      </c>
      <c r="P8" s="81">
        <v>15</v>
      </c>
      <c r="Q8" s="81">
        <v>16</v>
      </c>
      <c r="R8" s="81">
        <v>17</v>
      </c>
      <c r="S8" s="81">
        <v>18</v>
      </c>
      <c r="T8" s="81">
        <v>19</v>
      </c>
      <c r="U8" s="114">
        <v>20</v>
      </c>
      <c r="V8" s="114">
        <v>21</v>
      </c>
      <c r="W8" s="114">
        <v>22</v>
      </c>
      <c r="X8" s="114">
        <v>23</v>
      </c>
      <c r="Y8" s="114">
        <v>24</v>
      </c>
      <c r="Z8" s="114">
        <v>25</v>
      </c>
      <c r="AA8" s="114">
        <v>26</v>
      </c>
      <c r="AB8" s="114">
        <v>27</v>
      </c>
      <c r="AC8" s="114">
        <v>28</v>
      </c>
      <c r="AD8" s="114">
        <v>29</v>
      </c>
      <c r="AE8" s="114">
        <v>30</v>
      </c>
      <c r="AF8" s="114">
        <v>31</v>
      </c>
      <c r="AG8" s="114">
        <v>32</v>
      </c>
      <c r="AH8" s="114">
        <v>33</v>
      </c>
      <c r="AI8" s="114">
        <v>34</v>
      </c>
      <c r="AJ8" s="114">
        <v>35</v>
      </c>
      <c r="AK8" s="43">
        <v>36</v>
      </c>
      <c r="AL8" s="43">
        <v>37</v>
      </c>
      <c r="AM8" s="43">
        <v>38</v>
      </c>
      <c r="AN8" s="43">
        <v>39</v>
      </c>
    </row>
    <row r="9" spans="1:40" ht="15">
      <c r="A9" s="305" t="s">
        <v>254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7"/>
    </row>
    <row r="10" spans="1:40" ht="15">
      <c r="A10" s="294" t="s">
        <v>3</v>
      </c>
      <c r="B10" s="312"/>
      <c r="C10" s="305" t="s">
        <v>255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7"/>
    </row>
    <row r="11" spans="1:40" ht="111.75" customHeight="1">
      <c r="A11" s="289" t="s">
        <v>5</v>
      </c>
      <c r="B11" s="312"/>
      <c r="C11" s="120" t="s">
        <v>109</v>
      </c>
      <c r="D11" s="118" t="s">
        <v>225</v>
      </c>
      <c r="E11" s="104" t="s">
        <v>132</v>
      </c>
      <c r="F11" s="44">
        <f>G11+H11+I11+J11</f>
        <v>1000</v>
      </c>
      <c r="G11" s="44">
        <v>1000</v>
      </c>
      <c r="H11" s="44">
        <v>0</v>
      </c>
      <c r="I11" s="44">
        <v>0</v>
      </c>
      <c r="J11" s="44">
        <v>0</v>
      </c>
      <c r="K11" s="44">
        <f>L11+M11+N11+O11</f>
        <v>0</v>
      </c>
      <c r="L11" s="44">
        <v>0</v>
      </c>
      <c r="M11" s="44">
        <v>0</v>
      </c>
      <c r="N11" s="44">
        <v>0</v>
      </c>
      <c r="O11" s="44">
        <v>0</v>
      </c>
      <c r="P11" s="82">
        <f>Q11+R11+S11+T11</f>
        <v>0</v>
      </c>
      <c r="Q11" s="82">
        <v>0</v>
      </c>
      <c r="R11" s="82">
        <v>0</v>
      </c>
      <c r="S11" s="82">
        <v>0</v>
      </c>
      <c r="T11" s="82">
        <v>0</v>
      </c>
      <c r="U11" s="44">
        <f>V11+W11+X11+Y11</f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f>AF11+AG11+AH11+AI11</f>
        <v>1000</v>
      </c>
      <c r="AF11" s="44">
        <v>1000</v>
      </c>
      <c r="AG11" s="44">
        <v>0</v>
      </c>
      <c r="AH11" s="44">
        <v>0</v>
      </c>
      <c r="AI11" s="44">
        <v>0</v>
      </c>
      <c r="AJ11" s="44">
        <f>AK11+AL11+AM11+AN11</f>
        <v>2000</v>
      </c>
      <c r="AK11" s="44">
        <f t="shared" ref="AK11:AN14" si="0">G11+L11+Q11+V11+AA11+AF11</f>
        <v>2000</v>
      </c>
      <c r="AL11" s="44">
        <f t="shared" si="0"/>
        <v>0</v>
      </c>
      <c r="AM11" s="44">
        <f t="shared" si="0"/>
        <v>0</v>
      </c>
      <c r="AN11" s="44">
        <f t="shared" si="0"/>
        <v>0</v>
      </c>
    </row>
    <row r="12" spans="1:40" ht="100.5" customHeight="1">
      <c r="A12" s="289" t="s">
        <v>7</v>
      </c>
      <c r="B12" s="312"/>
      <c r="C12" s="121" t="s">
        <v>8</v>
      </c>
      <c r="D12" s="106" t="s">
        <v>9</v>
      </c>
      <c r="E12" s="104" t="s">
        <v>107</v>
      </c>
      <c r="F12" s="44">
        <f>G12+H12+I12+J12</f>
        <v>650</v>
      </c>
      <c r="G12" s="44">
        <v>650</v>
      </c>
      <c r="H12" s="44">
        <v>0</v>
      </c>
      <c r="I12" s="44">
        <v>0</v>
      </c>
      <c r="J12" s="44">
        <v>0</v>
      </c>
      <c r="K12" s="44">
        <f>L12+M12+N12+O12</f>
        <v>325</v>
      </c>
      <c r="L12" s="44">
        <v>325</v>
      </c>
      <c r="M12" s="44">
        <v>0</v>
      </c>
      <c r="N12" s="44">
        <v>0</v>
      </c>
      <c r="O12" s="44">
        <v>0</v>
      </c>
      <c r="P12" s="82">
        <v>325</v>
      </c>
      <c r="Q12" s="82">
        <v>325</v>
      </c>
      <c r="R12" s="82">
        <v>0</v>
      </c>
      <c r="S12" s="82">
        <v>0</v>
      </c>
      <c r="T12" s="82">
        <v>0</v>
      </c>
      <c r="U12" s="44">
        <f>V12+W12+X12+Y12</f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4">
        <v>0</v>
      </c>
      <c r="AD12" s="44">
        <v>0</v>
      </c>
      <c r="AE12" s="44">
        <f>AF12+AG12+AH12+AI12</f>
        <v>650</v>
      </c>
      <c r="AF12" s="44">
        <v>650</v>
      </c>
      <c r="AG12" s="44">
        <v>0</v>
      </c>
      <c r="AH12" s="44">
        <v>0</v>
      </c>
      <c r="AI12" s="44">
        <v>0</v>
      </c>
      <c r="AJ12" s="44">
        <f>AK12+AL12+AM12+AN12</f>
        <v>1950</v>
      </c>
      <c r="AK12" s="44">
        <f t="shared" si="0"/>
        <v>1950</v>
      </c>
      <c r="AL12" s="44">
        <f t="shared" si="0"/>
        <v>0</v>
      </c>
      <c r="AM12" s="44">
        <f t="shared" si="0"/>
        <v>0</v>
      </c>
      <c r="AN12" s="44">
        <f t="shared" si="0"/>
        <v>0</v>
      </c>
    </row>
    <row r="13" spans="1:40" ht="87" customHeight="1">
      <c r="A13" s="289" t="s">
        <v>10</v>
      </c>
      <c r="B13" s="312"/>
      <c r="C13" s="120" t="s">
        <v>11</v>
      </c>
      <c r="D13" s="106" t="s">
        <v>12</v>
      </c>
      <c r="E13" s="104" t="s">
        <v>133</v>
      </c>
      <c r="F13" s="44">
        <f>G13+H13+I13+J13</f>
        <v>0</v>
      </c>
      <c r="G13" s="44">
        <v>0</v>
      </c>
      <c r="H13" s="44">
        <v>0</v>
      </c>
      <c r="I13" s="44">
        <v>0</v>
      </c>
      <c r="J13" s="44">
        <v>0</v>
      </c>
      <c r="K13" s="44">
        <f>L13+M13+N13+O13</f>
        <v>0</v>
      </c>
      <c r="L13" s="44">
        <v>0</v>
      </c>
      <c r="M13" s="44">
        <v>0</v>
      </c>
      <c r="N13" s="44">
        <v>0</v>
      </c>
      <c r="O13" s="44">
        <v>0</v>
      </c>
      <c r="P13" s="82">
        <f>Q13+R13+S13+T13</f>
        <v>0</v>
      </c>
      <c r="Q13" s="82">
        <v>0</v>
      </c>
      <c r="R13" s="82">
        <v>0</v>
      </c>
      <c r="S13" s="82">
        <v>0</v>
      </c>
      <c r="T13" s="82">
        <v>0</v>
      </c>
      <c r="U13" s="44">
        <f>V13+W13+X13+Y13</f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f>AF13+AG13+AH13+AI13</f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f>AK13+AL13+AM13+AN13</f>
        <v>0</v>
      </c>
      <c r="AK13" s="44">
        <f t="shared" si="0"/>
        <v>0</v>
      </c>
      <c r="AL13" s="44">
        <f t="shared" si="0"/>
        <v>0</v>
      </c>
      <c r="AM13" s="44">
        <f t="shared" si="0"/>
        <v>0</v>
      </c>
      <c r="AN13" s="44">
        <f t="shared" si="0"/>
        <v>0</v>
      </c>
    </row>
    <row r="14" spans="1:40" ht="123.75" customHeight="1">
      <c r="A14" s="289" t="s">
        <v>13</v>
      </c>
      <c r="B14" s="312"/>
      <c r="C14" s="120" t="s">
        <v>14</v>
      </c>
      <c r="D14" s="106" t="s">
        <v>15</v>
      </c>
      <c r="E14" s="104" t="s">
        <v>89</v>
      </c>
      <c r="F14" s="44">
        <f>G14+H14+I14+J14</f>
        <v>1000</v>
      </c>
      <c r="G14" s="44">
        <v>1000</v>
      </c>
      <c r="H14" s="44">
        <v>0</v>
      </c>
      <c r="I14" s="44">
        <v>0</v>
      </c>
      <c r="J14" s="44">
        <v>0</v>
      </c>
      <c r="K14" s="44">
        <f>L14+M14+N14+O14</f>
        <v>1000</v>
      </c>
      <c r="L14" s="44">
        <v>1000</v>
      </c>
      <c r="M14" s="44">
        <v>0</v>
      </c>
      <c r="N14" s="44">
        <v>0</v>
      </c>
      <c r="O14" s="44">
        <v>0</v>
      </c>
      <c r="P14" s="82">
        <v>1000</v>
      </c>
      <c r="Q14" s="82">
        <v>1000</v>
      </c>
      <c r="R14" s="82">
        <v>0</v>
      </c>
      <c r="S14" s="82">
        <v>0</v>
      </c>
      <c r="T14" s="82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0</v>
      </c>
      <c r="AE14" s="44">
        <f>AF14+AG14+AH14+AI14</f>
        <v>1000</v>
      </c>
      <c r="AF14" s="44">
        <v>1000</v>
      </c>
      <c r="AG14" s="44">
        <v>0</v>
      </c>
      <c r="AH14" s="44">
        <v>0</v>
      </c>
      <c r="AI14" s="44">
        <v>0</v>
      </c>
      <c r="AJ14" s="44">
        <f>AK14+AL14+AM14+AN14</f>
        <v>4000</v>
      </c>
      <c r="AK14" s="44">
        <f t="shared" si="0"/>
        <v>4000</v>
      </c>
      <c r="AL14" s="44">
        <f t="shared" si="0"/>
        <v>0</v>
      </c>
      <c r="AM14" s="44">
        <f t="shared" si="0"/>
        <v>0</v>
      </c>
      <c r="AN14" s="44">
        <f t="shared" si="0"/>
        <v>0</v>
      </c>
    </row>
    <row r="15" spans="1:40" ht="51.75" customHeight="1">
      <c r="A15" s="289" t="s">
        <v>153</v>
      </c>
      <c r="B15" s="312"/>
      <c r="C15" s="120" t="s">
        <v>187</v>
      </c>
      <c r="D15" s="118" t="s">
        <v>226</v>
      </c>
      <c r="E15" s="117" t="s">
        <v>155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82">
        <v>1000</v>
      </c>
      <c r="Q15" s="82">
        <v>1000</v>
      </c>
      <c r="R15" s="82">
        <v>0</v>
      </c>
      <c r="S15" s="82">
        <v>0</v>
      </c>
      <c r="T15" s="82">
        <v>0</v>
      </c>
      <c r="U15" s="44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f>AK15</f>
        <v>1000</v>
      </c>
      <c r="AK15" s="44">
        <f>Q15</f>
        <v>1000</v>
      </c>
      <c r="AL15" s="44">
        <v>0</v>
      </c>
      <c r="AM15" s="44">
        <v>0</v>
      </c>
      <c r="AN15" s="44">
        <v>0</v>
      </c>
    </row>
    <row r="16" spans="1:40" ht="97.5" customHeight="1">
      <c r="A16" s="289" t="s">
        <v>154</v>
      </c>
      <c r="B16" s="312"/>
      <c r="C16" s="120" t="s">
        <v>188</v>
      </c>
      <c r="D16" s="118" t="s">
        <v>226</v>
      </c>
      <c r="E16" s="117" t="s">
        <v>155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82">
        <v>2687</v>
      </c>
      <c r="Q16" s="82">
        <v>2687</v>
      </c>
      <c r="R16" s="82">
        <v>0</v>
      </c>
      <c r="S16" s="82">
        <v>0</v>
      </c>
      <c r="T16" s="82">
        <v>0</v>
      </c>
      <c r="U16" s="44">
        <v>0</v>
      </c>
      <c r="V16" s="44">
        <v>0</v>
      </c>
      <c r="W16" s="44">
        <v>0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f>AK16</f>
        <v>2687</v>
      </c>
      <c r="AK16" s="44">
        <f>Q16</f>
        <v>2687</v>
      </c>
      <c r="AL16" s="44">
        <v>0</v>
      </c>
      <c r="AM16" s="44">
        <v>0</v>
      </c>
      <c r="AN16" s="44">
        <v>0</v>
      </c>
    </row>
    <row r="17" spans="1:40" s="54" customFormat="1" ht="102.75" customHeight="1">
      <c r="A17" s="351" t="s">
        <v>221</v>
      </c>
      <c r="B17" s="352"/>
      <c r="C17" s="122" t="s">
        <v>233</v>
      </c>
      <c r="D17" s="102" t="s">
        <v>226</v>
      </c>
      <c r="E17" s="103" t="s">
        <v>223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f>AK17</f>
        <v>0</v>
      </c>
      <c r="AK17" s="6">
        <f>Q17</f>
        <v>0</v>
      </c>
      <c r="AL17" s="6">
        <v>0</v>
      </c>
      <c r="AM17" s="6">
        <v>0</v>
      </c>
      <c r="AN17" s="6">
        <v>0</v>
      </c>
    </row>
    <row r="18" spans="1:40" s="54" customFormat="1" ht="114" customHeight="1">
      <c r="A18" s="351" t="s">
        <v>222</v>
      </c>
      <c r="B18" s="352"/>
      <c r="C18" s="122" t="s">
        <v>224</v>
      </c>
      <c r="D18" s="102" t="s">
        <v>226</v>
      </c>
      <c r="E18" s="103" t="s">
        <v>223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83">
        <v>0</v>
      </c>
      <c r="Q18" s="83">
        <v>0</v>
      </c>
      <c r="R18" s="83">
        <v>0</v>
      </c>
      <c r="S18" s="83">
        <v>0</v>
      </c>
      <c r="T18" s="83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f>AK18</f>
        <v>0</v>
      </c>
      <c r="AK18" s="6">
        <f>Q18</f>
        <v>0</v>
      </c>
      <c r="AL18" s="6">
        <v>0</v>
      </c>
      <c r="AM18" s="6">
        <v>0</v>
      </c>
      <c r="AN18" s="6">
        <v>0</v>
      </c>
    </row>
    <row r="19" spans="1:40" ht="15">
      <c r="A19" s="320" t="s">
        <v>16</v>
      </c>
      <c r="B19" s="321"/>
      <c r="C19" s="322"/>
      <c r="D19" s="112"/>
      <c r="E19" s="104"/>
      <c r="F19" s="45">
        <f t="shared" ref="F19:AN19" si="1">SUM(F11:F18)</f>
        <v>2650</v>
      </c>
      <c r="G19" s="45">
        <f t="shared" si="1"/>
        <v>2650</v>
      </c>
      <c r="H19" s="45">
        <f t="shared" si="1"/>
        <v>0</v>
      </c>
      <c r="I19" s="45">
        <f t="shared" si="1"/>
        <v>0</v>
      </c>
      <c r="J19" s="45">
        <f t="shared" si="1"/>
        <v>0</v>
      </c>
      <c r="K19" s="45">
        <f t="shared" si="1"/>
        <v>1325</v>
      </c>
      <c r="L19" s="45">
        <f t="shared" si="1"/>
        <v>1325</v>
      </c>
      <c r="M19" s="45">
        <f t="shared" si="1"/>
        <v>0</v>
      </c>
      <c r="N19" s="45">
        <f t="shared" si="1"/>
        <v>0</v>
      </c>
      <c r="O19" s="45">
        <f t="shared" si="1"/>
        <v>0</v>
      </c>
      <c r="P19" s="84">
        <f>P20+P21+P22+P23</f>
        <v>5012</v>
      </c>
      <c r="Q19" s="84">
        <f>SUM(Q11:Q18)</f>
        <v>5012</v>
      </c>
      <c r="R19" s="84">
        <f t="shared" si="1"/>
        <v>0</v>
      </c>
      <c r="S19" s="84">
        <f t="shared" si="1"/>
        <v>0</v>
      </c>
      <c r="T19" s="84">
        <f t="shared" si="1"/>
        <v>0</v>
      </c>
      <c r="U19" s="45">
        <f t="shared" si="1"/>
        <v>0</v>
      </c>
      <c r="V19" s="45">
        <f t="shared" si="1"/>
        <v>0</v>
      </c>
      <c r="W19" s="45">
        <f t="shared" si="1"/>
        <v>0</v>
      </c>
      <c r="X19" s="45">
        <f t="shared" si="1"/>
        <v>0</v>
      </c>
      <c r="Y19" s="45">
        <f t="shared" si="1"/>
        <v>0</v>
      </c>
      <c r="Z19" s="45">
        <f t="shared" si="1"/>
        <v>0</v>
      </c>
      <c r="AA19" s="45">
        <f t="shared" si="1"/>
        <v>0</v>
      </c>
      <c r="AB19" s="45">
        <f t="shared" si="1"/>
        <v>0</v>
      </c>
      <c r="AC19" s="45">
        <f t="shared" si="1"/>
        <v>0</v>
      </c>
      <c r="AD19" s="45">
        <f t="shared" si="1"/>
        <v>0</v>
      </c>
      <c r="AE19" s="45">
        <f t="shared" si="1"/>
        <v>2650</v>
      </c>
      <c r="AF19" s="45">
        <f t="shared" si="1"/>
        <v>2650</v>
      </c>
      <c r="AG19" s="45">
        <f t="shared" si="1"/>
        <v>0</v>
      </c>
      <c r="AH19" s="45">
        <f t="shared" si="1"/>
        <v>0</v>
      </c>
      <c r="AI19" s="45">
        <f t="shared" si="1"/>
        <v>0</v>
      </c>
      <c r="AJ19" s="45">
        <f>SUM(AJ11:AJ18)</f>
        <v>11637</v>
      </c>
      <c r="AK19" s="45">
        <f>G19+L19+Q19+V19+AA19+AF19</f>
        <v>11637</v>
      </c>
      <c r="AL19" s="45">
        <f t="shared" si="1"/>
        <v>0</v>
      </c>
      <c r="AM19" s="45">
        <f t="shared" si="1"/>
        <v>0</v>
      </c>
      <c r="AN19" s="45">
        <f t="shared" si="1"/>
        <v>0</v>
      </c>
    </row>
    <row r="20" spans="1:40" ht="18.75" customHeight="1">
      <c r="A20" s="297" t="s">
        <v>229</v>
      </c>
      <c r="B20" s="298"/>
      <c r="C20" s="299"/>
      <c r="D20" s="112"/>
      <c r="E20" s="104"/>
      <c r="F20" s="44">
        <f>F11</f>
        <v>1000</v>
      </c>
      <c r="G20" s="44">
        <f t="shared" ref="G20:AI23" si="2">G11</f>
        <v>1000</v>
      </c>
      <c r="H20" s="44">
        <f t="shared" si="2"/>
        <v>0</v>
      </c>
      <c r="I20" s="44">
        <f t="shared" si="2"/>
        <v>0</v>
      </c>
      <c r="J20" s="44">
        <f t="shared" si="2"/>
        <v>0</v>
      </c>
      <c r="K20" s="44">
        <f t="shared" si="2"/>
        <v>0</v>
      </c>
      <c r="L20" s="44">
        <f t="shared" si="2"/>
        <v>0</v>
      </c>
      <c r="M20" s="44">
        <f t="shared" si="2"/>
        <v>0</v>
      </c>
      <c r="N20" s="44">
        <f t="shared" si="2"/>
        <v>0</v>
      </c>
      <c r="O20" s="44">
        <f t="shared" si="2"/>
        <v>0</v>
      </c>
      <c r="P20" s="82">
        <f>Q20+R20+S20+T20</f>
        <v>3687</v>
      </c>
      <c r="Q20" s="82">
        <f>Q11+Q15+Q16+Q17+Q18</f>
        <v>3687</v>
      </c>
      <c r="R20" s="82">
        <f t="shared" si="2"/>
        <v>0</v>
      </c>
      <c r="S20" s="82">
        <f t="shared" si="2"/>
        <v>0</v>
      </c>
      <c r="T20" s="82">
        <f t="shared" si="2"/>
        <v>0</v>
      </c>
      <c r="U20" s="44">
        <f t="shared" si="2"/>
        <v>0</v>
      </c>
      <c r="V20" s="44">
        <f t="shared" si="2"/>
        <v>0</v>
      </c>
      <c r="W20" s="44">
        <f t="shared" si="2"/>
        <v>0</v>
      </c>
      <c r="X20" s="44">
        <f t="shared" si="2"/>
        <v>0</v>
      </c>
      <c r="Y20" s="44">
        <f t="shared" si="2"/>
        <v>0</v>
      </c>
      <c r="Z20" s="44">
        <f t="shared" si="2"/>
        <v>0</v>
      </c>
      <c r="AA20" s="44">
        <f t="shared" si="2"/>
        <v>0</v>
      </c>
      <c r="AB20" s="44">
        <f t="shared" si="2"/>
        <v>0</v>
      </c>
      <c r="AC20" s="44">
        <f t="shared" si="2"/>
        <v>0</v>
      </c>
      <c r="AD20" s="44">
        <f t="shared" si="2"/>
        <v>0</v>
      </c>
      <c r="AE20" s="44">
        <f t="shared" si="2"/>
        <v>1000</v>
      </c>
      <c r="AF20" s="44">
        <f t="shared" si="2"/>
        <v>1000</v>
      </c>
      <c r="AG20" s="44">
        <f t="shared" si="2"/>
        <v>0</v>
      </c>
      <c r="AH20" s="44">
        <f t="shared" si="2"/>
        <v>0</v>
      </c>
      <c r="AI20" s="44">
        <f t="shared" si="2"/>
        <v>0</v>
      </c>
      <c r="AJ20" s="44">
        <f>AJ11+AJ15+AJ16+AJ17+AJ18</f>
        <v>5687</v>
      </c>
      <c r="AK20" s="44">
        <f>AK11+AK15+AK16+AK17+AK18</f>
        <v>5687</v>
      </c>
      <c r="AL20" s="44">
        <f>AL11</f>
        <v>0</v>
      </c>
      <c r="AM20" s="44">
        <f>AM11</f>
        <v>0</v>
      </c>
      <c r="AN20" s="44">
        <f>AN11</f>
        <v>0</v>
      </c>
    </row>
    <row r="21" spans="1:40" ht="15">
      <c r="A21" s="323" t="s">
        <v>17</v>
      </c>
      <c r="B21" s="324"/>
      <c r="C21" s="325"/>
      <c r="D21" s="112"/>
      <c r="E21" s="104"/>
      <c r="F21" s="44">
        <f>F12</f>
        <v>650</v>
      </c>
      <c r="G21" s="44">
        <f t="shared" si="2"/>
        <v>650</v>
      </c>
      <c r="H21" s="44">
        <f t="shared" si="2"/>
        <v>0</v>
      </c>
      <c r="I21" s="44">
        <f t="shared" si="2"/>
        <v>0</v>
      </c>
      <c r="J21" s="44">
        <f t="shared" si="2"/>
        <v>0</v>
      </c>
      <c r="K21" s="44">
        <f t="shared" si="2"/>
        <v>325</v>
      </c>
      <c r="L21" s="44">
        <f t="shared" si="2"/>
        <v>325</v>
      </c>
      <c r="M21" s="44">
        <f t="shared" si="2"/>
        <v>0</v>
      </c>
      <c r="N21" s="44">
        <f t="shared" si="2"/>
        <v>0</v>
      </c>
      <c r="O21" s="44">
        <f t="shared" si="2"/>
        <v>0</v>
      </c>
      <c r="P21" s="82">
        <f t="shared" si="2"/>
        <v>325</v>
      </c>
      <c r="Q21" s="82">
        <f t="shared" si="2"/>
        <v>325</v>
      </c>
      <c r="R21" s="82">
        <f t="shared" si="2"/>
        <v>0</v>
      </c>
      <c r="S21" s="82">
        <f t="shared" si="2"/>
        <v>0</v>
      </c>
      <c r="T21" s="82">
        <f t="shared" si="2"/>
        <v>0</v>
      </c>
      <c r="U21" s="44">
        <f t="shared" si="2"/>
        <v>0</v>
      </c>
      <c r="V21" s="44">
        <f t="shared" si="2"/>
        <v>0</v>
      </c>
      <c r="W21" s="44">
        <f t="shared" si="2"/>
        <v>0</v>
      </c>
      <c r="X21" s="44">
        <f t="shared" si="2"/>
        <v>0</v>
      </c>
      <c r="Y21" s="44">
        <f t="shared" si="2"/>
        <v>0</v>
      </c>
      <c r="Z21" s="44">
        <f t="shared" si="2"/>
        <v>0</v>
      </c>
      <c r="AA21" s="44">
        <f t="shared" si="2"/>
        <v>0</v>
      </c>
      <c r="AB21" s="44">
        <f t="shared" si="2"/>
        <v>0</v>
      </c>
      <c r="AC21" s="44">
        <f t="shared" si="2"/>
        <v>0</v>
      </c>
      <c r="AD21" s="44">
        <f t="shared" si="2"/>
        <v>0</v>
      </c>
      <c r="AE21" s="44">
        <f t="shared" si="2"/>
        <v>650</v>
      </c>
      <c r="AF21" s="44">
        <f t="shared" si="2"/>
        <v>650</v>
      </c>
      <c r="AG21" s="44">
        <f t="shared" si="2"/>
        <v>0</v>
      </c>
      <c r="AH21" s="44">
        <f t="shared" si="2"/>
        <v>0</v>
      </c>
      <c r="AI21" s="44">
        <f t="shared" si="2"/>
        <v>0</v>
      </c>
      <c r="AJ21" s="44">
        <f t="shared" ref="AJ21:AN23" si="3">AJ12</f>
        <v>1950</v>
      </c>
      <c r="AK21" s="44">
        <f t="shared" si="3"/>
        <v>1950</v>
      </c>
      <c r="AL21" s="44">
        <f t="shared" si="3"/>
        <v>0</v>
      </c>
      <c r="AM21" s="44">
        <f t="shared" si="3"/>
        <v>0</v>
      </c>
      <c r="AN21" s="44">
        <f t="shared" si="3"/>
        <v>0</v>
      </c>
    </row>
    <row r="22" spans="1:40" ht="15">
      <c r="A22" s="323" t="s">
        <v>18</v>
      </c>
      <c r="B22" s="324"/>
      <c r="C22" s="325"/>
      <c r="D22" s="112"/>
      <c r="E22" s="104"/>
      <c r="F22" s="44">
        <f>F13</f>
        <v>0</v>
      </c>
      <c r="G22" s="44">
        <f t="shared" si="2"/>
        <v>0</v>
      </c>
      <c r="H22" s="44">
        <f t="shared" si="2"/>
        <v>0</v>
      </c>
      <c r="I22" s="44">
        <f t="shared" si="2"/>
        <v>0</v>
      </c>
      <c r="J22" s="44">
        <f t="shared" si="2"/>
        <v>0</v>
      </c>
      <c r="K22" s="44">
        <f t="shared" si="2"/>
        <v>0</v>
      </c>
      <c r="L22" s="44">
        <f t="shared" si="2"/>
        <v>0</v>
      </c>
      <c r="M22" s="44">
        <f t="shared" si="2"/>
        <v>0</v>
      </c>
      <c r="N22" s="44">
        <f t="shared" si="2"/>
        <v>0</v>
      </c>
      <c r="O22" s="44">
        <f t="shared" si="2"/>
        <v>0</v>
      </c>
      <c r="P22" s="82">
        <f t="shared" si="2"/>
        <v>0</v>
      </c>
      <c r="Q22" s="82">
        <f t="shared" si="2"/>
        <v>0</v>
      </c>
      <c r="R22" s="82">
        <f t="shared" si="2"/>
        <v>0</v>
      </c>
      <c r="S22" s="82">
        <f t="shared" si="2"/>
        <v>0</v>
      </c>
      <c r="T22" s="82">
        <f t="shared" si="2"/>
        <v>0</v>
      </c>
      <c r="U22" s="44">
        <f t="shared" si="2"/>
        <v>0</v>
      </c>
      <c r="V22" s="44">
        <f t="shared" si="2"/>
        <v>0</v>
      </c>
      <c r="W22" s="44">
        <f t="shared" si="2"/>
        <v>0</v>
      </c>
      <c r="X22" s="44">
        <f t="shared" si="2"/>
        <v>0</v>
      </c>
      <c r="Y22" s="44">
        <f t="shared" si="2"/>
        <v>0</v>
      </c>
      <c r="Z22" s="44">
        <f t="shared" si="2"/>
        <v>0</v>
      </c>
      <c r="AA22" s="44">
        <f t="shared" si="2"/>
        <v>0</v>
      </c>
      <c r="AB22" s="44">
        <f t="shared" si="2"/>
        <v>0</v>
      </c>
      <c r="AC22" s="44">
        <f t="shared" si="2"/>
        <v>0</v>
      </c>
      <c r="AD22" s="44">
        <f t="shared" si="2"/>
        <v>0</v>
      </c>
      <c r="AE22" s="44">
        <f t="shared" si="2"/>
        <v>0</v>
      </c>
      <c r="AF22" s="44">
        <f t="shared" si="2"/>
        <v>0</v>
      </c>
      <c r="AG22" s="44">
        <f t="shared" si="2"/>
        <v>0</v>
      </c>
      <c r="AH22" s="44">
        <f t="shared" si="2"/>
        <v>0</v>
      </c>
      <c r="AI22" s="44">
        <f t="shared" si="2"/>
        <v>0</v>
      </c>
      <c r="AJ22" s="44">
        <f t="shared" si="3"/>
        <v>0</v>
      </c>
      <c r="AK22" s="44">
        <f t="shared" si="3"/>
        <v>0</v>
      </c>
      <c r="AL22" s="44">
        <f t="shared" si="3"/>
        <v>0</v>
      </c>
      <c r="AM22" s="44">
        <f t="shared" si="3"/>
        <v>0</v>
      </c>
      <c r="AN22" s="44">
        <f t="shared" si="3"/>
        <v>0</v>
      </c>
    </row>
    <row r="23" spans="1:40" ht="15">
      <c r="A23" s="323" t="s">
        <v>19</v>
      </c>
      <c r="B23" s="324"/>
      <c r="C23" s="325"/>
      <c r="D23" s="112"/>
      <c r="E23" s="104"/>
      <c r="F23" s="44">
        <f>F14</f>
        <v>1000</v>
      </c>
      <c r="G23" s="44">
        <f t="shared" si="2"/>
        <v>1000</v>
      </c>
      <c r="H23" s="44">
        <f t="shared" si="2"/>
        <v>0</v>
      </c>
      <c r="I23" s="44">
        <f t="shared" si="2"/>
        <v>0</v>
      </c>
      <c r="J23" s="44">
        <f t="shared" si="2"/>
        <v>0</v>
      </c>
      <c r="K23" s="44">
        <f t="shared" si="2"/>
        <v>1000</v>
      </c>
      <c r="L23" s="44">
        <f t="shared" si="2"/>
        <v>1000</v>
      </c>
      <c r="M23" s="44">
        <f t="shared" si="2"/>
        <v>0</v>
      </c>
      <c r="N23" s="44">
        <f t="shared" si="2"/>
        <v>0</v>
      </c>
      <c r="O23" s="44">
        <f t="shared" si="2"/>
        <v>0</v>
      </c>
      <c r="P23" s="82">
        <f>P14</f>
        <v>1000</v>
      </c>
      <c r="Q23" s="82">
        <f t="shared" si="2"/>
        <v>1000</v>
      </c>
      <c r="R23" s="82">
        <f t="shared" si="2"/>
        <v>0</v>
      </c>
      <c r="S23" s="82">
        <f t="shared" si="2"/>
        <v>0</v>
      </c>
      <c r="T23" s="82">
        <f t="shared" si="2"/>
        <v>0</v>
      </c>
      <c r="U23" s="44">
        <f t="shared" si="2"/>
        <v>0</v>
      </c>
      <c r="V23" s="44">
        <f t="shared" si="2"/>
        <v>0</v>
      </c>
      <c r="W23" s="44">
        <f t="shared" si="2"/>
        <v>0</v>
      </c>
      <c r="X23" s="44">
        <f t="shared" si="2"/>
        <v>0</v>
      </c>
      <c r="Y23" s="44">
        <f t="shared" si="2"/>
        <v>0</v>
      </c>
      <c r="Z23" s="44">
        <f t="shared" si="2"/>
        <v>0</v>
      </c>
      <c r="AA23" s="44">
        <f t="shared" si="2"/>
        <v>0</v>
      </c>
      <c r="AB23" s="44">
        <f t="shared" si="2"/>
        <v>0</v>
      </c>
      <c r="AC23" s="44">
        <f t="shared" si="2"/>
        <v>0</v>
      </c>
      <c r="AD23" s="44">
        <f t="shared" si="2"/>
        <v>0</v>
      </c>
      <c r="AE23" s="44">
        <f t="shared" si="2"/>
        <v>1000</v>
      </c>
      <c r="AF23" s="44">
        <f t="shared" si="2"/>
        <v>1000</v>
      </c>
      <c r="AG23" s="44">
        <f t="shared" si="2"/>
        <v>0</v>
      </c>
      <c r="AH23" s="44">
        <f t="shared" si="2"/>
        <v>0</v>
      </c>
      <c r="AI23" s="44">
        <f t="shared" si="2"/>
        <v>0</v>
      </c>
      <c r="AJ23" s="44">
        <f t="shared" si="3"/>
        <v>4000</v>
      </c>
      <c r="AK23" s="44">
        <f t="shared" si="3"/>
        <v>4000</v>
      </c>
      <c r="AL23" s="44">
        <f t="shared" si="3"/>
        <v>0</v>
      </c>
      <c r="AM23" s="44">
        <f t="shared" si="3"/>
        <v>0</v>
      </c>
      <c r="AN23" s="44">
        <f t="shared" si="3"/>
        <v>0</v>
      </c>
    </row>
    <row r="24" spans="1:40" ht="15">
      <c r="A24" s="304" t="s">
        <v>20</v>
      </c>
      <c r="B24" s="312"/>
      <c r="C24" s="305" t="s">
        <v>239</v>
      </c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7"/>
    </row>
    <row r="25" spans="1:40" ht="159" customHeight="1">
      <c r="A25" s="289" t="s">
        <v>22</v>
      </c>
      <c r="B25" s="312"/>
      <c r="C25" s="120" t="s">
        <v>235</v>
      </c>
      <c r="D25" s="129" t="s">
        <v>246</v>
      </c>
      <c r="E25" s="104" t="s">
        <v>89</v>
      </c>
      <c r="F25" s="113" t="s">
        <v>24</v>
      </c>
      <c r="G25" s="113" t="s">
        <v>24</v>
      </c>
      <c r="H25" s="113" t="s">
        <v>24</v>
      </c>
      <c r="I25" s="113" t="s">
        <v>24</v>
      </c>
      <c r="J25" s="113" t="s">
        <v>24</v>
      </c>
      <c r="K25" s="113" t="s">
        <v>24</v>
      </c>
      <c r="L25" s="113" t="s">
        <v>24</v>
      </c>
      <c r="M25" s="113" t="s">
        <v>24</v>
      </c>
      <c r="N25" s="113" t="s">
        <v>24</v>
      </c>
      <c r="O25" s="113" t="s">
        <v>24</v>
      </c>
      <c r="P25" s="115" t="s">
        <v>24</v>
      </c>
      <c r="Q25" s="115" t="s">
        <v>24</v>
      </c>
      <c r="R25" s="115" t="s">
        <v>24</v>
      </c>
      <c r="S25" s="115" t="s">
        <v>24</v>
      </c>
      <c r="T25" s="115" t="s">
        <v>24</v>
      </c>
      <c r="U25" s="113" t="s">
        <v>24</v>
      </c>
      <c r="V25" s="113" t="s">
        <v>24</v>
      </c>
      <c r="W25" s="113" t="s">
        <v>24</v>
      </c>
      <c r="X25" s="113" t="s">
        <v>24</v>
      </c>
      <c r="Y25" s="113" t="s">
        <v>24</v>
      </c>
      <c r="Z25" s="113" t="s">
        <v>24</v>
      </c>
      <c r="AA25" s="113" t="s">
        <v>24</v>
      </c>
      <c r="AB25" s="113" t="s">
        <v>24</v>
      </c>
      <c r="AC25" s="113" t="s">
        <v>24</v>
      </c>
      <c r="AD25" s="113" t="s">
        <v>24</v>
      </c>
      <c r="AE25" s="113" t="s">
        <v>24</v>
      </c>
      <c r="AF25" s="113" t="s">
        <v>24</v>
      </c>
      <c r="AG25" s="113" t="s">
        <v>24</v>
      </c>
      <c r="AH25" s="113" t="s">
        <v>24</v>
      </c>
      <c r="AI25" s="113" t="s">
        <v>24</v>
      </c>
      <c r="AJ25" s="308" t="s">
        <v>146</v>
      </c>
      <c r="AK25" s="309"/>
      <c r="AL25" s="309"/>
      <c r="AM25" s="309"/>
      <c r="AN25" s="310"/>
    </row>
    <row r="26" spans="1:40" ht="157.5" customHeight="1">
      <c r="A26" s="289" t="s">
        <v>25</v>
      </c>
      <c r="B26" s="312"/>
      <c r="C26" s="120" t="s">
        <v>26</v>
      </c>
      <c r="D26" s="129" t="s">
        <v>246</v>
      </c>
      <c r="E26" s="104" t="s">
        <v>89</v>
      </c>
      <c r="F26" s="113" t="s">
        <v>24</v>
      </c>
      <c r="G26" s="113" t="s">
        <v>24</v>
      </c>
      <c r="H26" s="113" t="s">
        <v>24</v>
      </c>
      <c r="I26" s="113" t="s">
        <v>24</v>
      </c>
      <c r="J26" s="113" t="s">
        <v>24</v>
      </c>
      <c r="K26" s="113" t="s">
        <v>24</v>
      </c>
      <c r="L26" s="113" t="s">
        <v>24</v>
      </c>
      <c r="M26" s="113" t="s">
        <v>24</v>
      </c>
      <c r="N26" s="113" t="s">
        <v>24</v>
      </c>
      <c r="O26" s="113" t="s">
        <v>24</v>
      </c>
      <c r="P26" s="115" t="s">
        <v>24</v>
      </c>
      <c r="Q26" s="115" t="s">
        <v>24</v>
      </c>
      <c r="R26" s="115" t="s">
        <v>24</v>
      </c>
      <c r="S26" s="115" t="s">
        <v>24</v>
      </c>
      <c r="T26" s="115" t="s">
        <v>24</v>
      </c>
      <c r="U26" s="113" t="s">
        <v>24</v>
      </c>
      <c r="V26" s="113" t="s">
        <v>24</v>
      </c>
      <c r="W26" s="113" t="s">
        <v>24</v>
      </c>
      <c r="X26" s="113" t="s">
        <v>24</v>
      </c>
      <c r="Y26" s="113" t="s">
        <v>24</v>
      </c>
      <c r="Z26" s="113" t="s">
        <v>24</v>
      </c>
      <c r="AA26" s="113" t="s">
        <v>24</v>
      </c>
      <c r="AB26" s="113" t="s">
        <v>24</v>
      </c>
      <c r="AC26" s="113" t="s">
        <v>24</v>
      </c>
      <c r="AD26" s="113" t="s">
        <v>24</v>
      </c>
      <c r="AE26" s="113" t="s">
        <v>24</v>
      </c>
      <c r="AF26" s="113" t="s">
        <v>24</v>
      </c>
      <c r="AG26" s="113" t="s">
        <v>24</v>
      </c>
      <c r="AH26" s="113" t="s">
        <v>24</v>
      </c>
      <c r="AI26" s="113" t="s">
        <v>24</v>
      </c>
      <c r="AJ26" s="308" t="s">
        <v>146</v>
      </c>
      <c r="AK26" s="309"/>
      <c r="AL26" s="309"/>
      <c r="AM26" s="309"/>
      <c r="AN26" s="310"/>
    </row>
    <row r="27" spans="1:40" ht="158.25" customHeight="1">
      <c r="A27" s="289" t="s">
        <v>27</v>
      </c>
      <c r="B27" s="312"/>
      <c r="C27" s="120" t="s">
        <v>28</v>
      </c>
      <c r="D27" s="129" t="s">
        <v>246</v>
      </c>
      <c r="E27" s="104" t="s">
        <v>89</v>
      </c>
      <c r="F27" s="113" t="s">
        <v>24</v>
      </c>
      <c r="G27" s="113" t="s">
        <v>24</v>
      </c>
      <c r="H27" s="113" t="s">
        <v>24</v>
      </c>
      <c r="I27" s="113" t="s">
        <v>24</v>
      </c>
      <c r="J27" s="113" t="s">
        <v>24</v>
      </c>
      <c r="K27" s="113" t="s">
        <v>24</v>
      </c>
      <c r="L27" s="113" t="s">
        <v>24</v>
      </c>
      <c r="M27" s="113" t="s">
        <v>24</v>
      </c>
      <c r="N27" s="113" t="s">
        <v>24</v>
      </c>
      <c r="O27" s="113" t="s">
        <v>24</v>
      </c>
      <c r="P27" s="115" t="s">
        <v>24</v>
      </c>
      <c r="Q27" s="115" t="s">
        <v>24</v>
      </c>
      <c r="R27" s="115" t="s">
        <v>24</v>
      </c>
      <c r="S27" s="115" t="s">
        <v>24</v>
      </c>
      <c r="T27" s="115" t="s">
        <v>24</v>
      </c>
      <c r="U27" s="113" t="s">
        <v>24</v>
      </c>
      <c r="V27" s="113" t="s">
        <v>24</v>
      </c>
      <c r="W27" s="113" t="s">
        <v>24</v>
      </c>
      <c r="X27" s="113" t="s">
        <v>24</v>
      </c>
      <c r="Y27" s="113" t="s">
        <v>24</v>
      </c>
      <c r="Z27" s="113" t="s">
        <v>24</v>
      </c>
      <c r="AA27" s="113" t="s">
        <v>24</v>
      </c>
      <c r="AB27" s="113" t="s">
        <v>24</v>
      </c>
      <c r="AC27" s="113" t="s">
        <v>24</v>
      </c>
      <c r="AD27" s="113" t="s">
        <v>24</v>
      </c>
      <c r="AE27" s="113" t="s">
        <v>24</v>
      </c>
      <c r="AF27" s="113" t="s">
        <v>24</v>
      </c>
      <c r="AG27" s="113" t="s">
        <v>24</v>
      </c>
      <c r="AH27" s="113" t="s">
        <v>24</v>
      </c>
      <c r="AI27" s="113" t="s">
        <v>24</v>
      </c>
      <c r="AJ27" s="308" t="s">
        <v>146</v>
      </c>
      <c r="AK27" s="309"/>
      <c r="AL27" s="309"/>
      <c r="AM27" s="309"/>
      <c r="AN27" s="310"/>
    </row>
    <row r="28" spans="1:40" ht="157.5" customHeight="1">
      <c r="A28" s="289" t="s">
        <v>29</v>
      </c>
      <c r="B28" s="312"/>
      <c r="C28" s="120" t="s">
        <v>205</v>
      </c>
      <c r="D28" s="129" t="s">
        <v>246</v>
      </c>
      <c r="E28" s="104" t="s">
        <v>89</v>
      </c>
      <c r="F28" s="113" t="s">
        <v>24</v>
      </c>
      <c r="G28" s="113" t="s">
        <v>24</v>
      </c>
      <c r="H28" s="113" t="s">
        <v>24</v>
      </c>
      <c r="I28" s="113" t="s">
        <v>24</v>
      </c>
      <c r="J28" s="113" t="s">
        <v>24</v>
      </c>
      <c r="K28" s="113" t="s">
        <v>24</v>
      </c>
      <c r="L28" s="113" t="s">
        <v>24</v>
      </c>
      <c r="M28" s="113" t="s">
        <v>24</v>
      </c>
      <c r="N28" s="113" t="s">
        <v>24</v>
      </c>
      <c r="O28" s="113" t="s">
        <v>24</v>
      </c>
      <c r="P28" s="115" t="s">
        <v>24</v>
      </c>
      <c r="Q28" s="115" t="s">
        <v>24</v>
      </c>
      <c r="R28" s="115" t="s">
        <v>24</v>
      </c>
      <c r="S28" s="115" t="s">
        <v>24</v>
      </c>
      <c r="T28" s="115" t="s">
        <v>24</v>
      </c>
      <c r="U28" s="113" t="s">
        <v>24</v>
      </c>
      <c r="V28" s="113" t="s">
        <v>24</v>
      </c>
      <c r="W28" s="113" t="s">
        <v>24</v>
      </c>
      <c r="X28" s="113" t="s">
        <v>24</v>
      </c>
      <c r="Y28" s="113" t="s">
        <v>24</v>
      </c>
      <c r="Z28" s="113" t="s">
        <v>24</v>
      </c>
      <c r="AA28" s="113" t="s">
        <v>24</v>
      </c>
      <c r="AB28" s="113" t="s">
        <v>24</v>
      </c>
      <c r="AC28" s="113" t="s">
        <v>24</v>
      </c>
      <c r="AD28" s="113" t="s">
        <v>24</v>
      </c>
      <c r="AE28" s="113" t="s">
        <v>24</v>
      </c>
      <c r="AF28" s="113" t="s">
        <v>24</v>
      </c>
      <c r="AG28" s="113" t="s">
        <v>24</v>
      </c>
      <c r="AH28" s="113" t="s">
        <v>24</v>
      </c>
      <c r="AI28" s="113" t="s">
        <v>24</v>
      </c>
      <c r="AJ28" s="308" t="s">
        <v>146</v>
      </c>
      <c r="AK28" s="309"/>
      <c r="AL28" s="309"/>
      <c r="AM28" s="309"/>
      <c r="AN28" s="310"/>
    </row>
    <row r="29" spans="1:40" ht="184.5" customHeight="1">
      <c r="A29" s="289" t="s">
        <v>31</v>
      </c>
      <c r="B29" s="312"/>
      <c r="C29" s="120" t="s">
        <v>32</v>
      </c>
      <c r="D29" s="129" t="s">
        <v>247</v>
      </c>
      <c r="E29" s="104" t="s">
        <v>89</v>
      </c>
      <c r="F29" s="113" t="s">
        <v>24</v>
      </c>
      <c r="G29" s="113" t="s">
        <v>24</v>
      </c>
      <c r="H29" s="113" t="s">
        <v>24</v>
      </c>
      <c r="I29" s="113" t="s">
        <v>24</v>
      </c>
      <c r="J29" s="113" t="s">
        <v>24</v>
      </c>
      <c r="K29" s="113" t="s">
        <v>24</v>
      </c>
      <c r="L29" s="113" t="s">
        <v>24</v>
      </c>
      <c r="M29" s="113" t="s">
        <v>24</v>
      </c>
      <c r="N29" s="113" t="s">
        <v>24</v>
      </c>
      <c r="O29" s="113" t="s">
        <v>24</v>
      </c>
      <c r="P29" s="115" t="s">
        <v>24</v>
      </c>
      <c r="Q29" s="115" t="s">
        <v>24</v>
      </c>
      <c r="R29" s="115" t="s">
        <v>24</v>
      </c>
      <c r="S29" s="115" t="s">
        <v>24</v>
      </c>
      <c r="T29" s="115" t="s">
        <v>24</v>
      </c>
      <c r="U29" s="113" t="s">
        <v>24</v>
      </c>
      <c r="V29" s="113" t="s">
        <v>24</v>
      </c>
      <c r="W29" s="113" t="s">
        <v>24</v>
      </c>
      <c r="X29" s="113" t="s">
        <v>24</v>
      </c>
      <c r="Y29" s="113" t="s">
        <v>24</v>
      </c>
      <c r="Z29" s="113" t="s">
        <v>24</v>
      </c>
      <c r="AA29" s="113" t="s">
        <v>24</v>
      </c>
      <c r="AB29" s="113" t="s">
        <v>24</v>
      </c>
      <c r="AC29" s="113" t="s">
        <v>24</v>
      </c>
      <c r="AD29" s="113" t="s">
        <v>24</v>
      </c>
      <c r="AE29" s="113" t="s">
        <v>24</v>
      </c>
      <c r="AF29" s="113" t="s">
        <v>24</v>
      </c>
      <c r="AG29" s="113" t="s">
        <v>24</v>
      </c>
      <c r="AH29" s="113" t="s">
        <v>24</v>
      </c>
      <c r="AI29" s="113" t="s">
        <v>24</v>
      </c>
      <c r="AJ29" s="308" t="s">
        <v>146</v>
      </c>
      <c r="AK29" s="309"/>
      <c r="AL29" s="309"/>
      <c r="AM29" s="309"/>
      <c r="AN29" s="310"/>
    </row>
    <row r="30" spans="1:40" ht="15">
      <c r="A30" s="320" t="s">
        <v>33</v>
      </c>
      <c r="B30" s="321"/>
      <c r="C30" s="322"/>
      <c r="D30" s="105"/>
      <c r="E30" s="107"/>
      <c r="F30" s="113" t="s">
        <v>24</v>
      </c>
      <c r="G30" s="113" t="s">
        <v>24</v>
      </c>
      <c r="H30" s="113" t="s">
        <v>24</v>
      </c>
      <c r="I30" s="113" t="s">
        <v>24</v>
      </c>
      <c r="J30" s="113" t="s">
        <v>24</v>
      </c>
      <c r="K30" s="113" t="s">
        <v>24</v>
      </c>
      <c r="L30" s="113" t="s">
        <v>24</v>
      </c>
      <c r="M30" s="113" t="s">
        <v>24</v>
      </c>
      <c r="N30" s="113" t="s">
        <v>24</v>
      </c>
      <c r="O30" s="113" t="s">
        <v>24</v>
      </c>
      <c r="P30" s="115" t="s">
        <v>24</v>
      </c>
      <c r="Q30" s="115" t="s">
        <v>24</v>
      </c>
      <c r="R30" s="115" t="s">
        <v>24</v>
      </c>
      <c r="S30" s="115" t="s">
        <v>24</v>
      </c>
      <c r="T30" s="115" t="s">
        <v>24</v>
      </c>
      <c r="U30" s="113" t="s">
        <v>24</v>
      </c>
      <c r="V30" s="113" t="s">
        <v>24</v>
      </c>
      <c r="W30" s="113" t="s">
        <v>24</v>
      </c>
      <c r="X30" s="113" t="s">
        <v>24</v>
      </c>
      <c r="Y30" s="113" t="s">
        <v>24</v>
      </c>
      <c r="Z30" s="113" t="s">
        <v>24</v>
      </c>
      <c r="AA30" s="113" t="s">
        <v>24</v>
      </c>
      <c r="AB30" s="113" t="s">
        <v>24</v>
      </c>
      <c r="AC30" s="113" t="s">
        <v>24</v>
      </c>
      <c r="AD30" s="113" t="s">
        <v>24</v>
      </c>
      <c r="AE30" s="113" t="s">
        <v>24</v>
      </c>
      <c r="AF30" s="113" t="s">
        <v>24</v>
      </c>
      <c r="AG30" s="113" t="s">
        <v>24</v>
      </c>
      <c r="AH30" s="113" t="s">
        <v>24</v>
      </c>
      <c r="AI30" s="113" t="s">
        <v>24</v>
      </c>
      <c r="AJ30" s="108" t="s">
        <v>24</v>
      </c>
      <c r="AK30" s="43" t="s">
        <v>24</v>
      </c>
      <c r="AL30" s="43" t="s">
        <v>24</v>
      </c>
      <c r="AM30" s="43" t="s">
        <v>24</v>
      </c>
      <c r="AN30" s="43" t="s">
        <v>24</v>
      </c>
    </row>
    <row r="31" spans="1:40" ht="15">
      <c r="A31" s="110" t="s">
        <v>34</v>
      </c>
      <c r="B31" s="305" t="s">
        <v>35</v>
      </c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7"/>
    </row>
    <row r="32" spans="1:40" ht="97.5" customHeight="1">
      <c r="A32" s="106" t="s">
        <v>36</v>
      </c>
      <c r="B32" s="349" t="s">
        <v>37</v>
      </c>
      <c r="C32" s="350"/>
      <c r="D32" s="129" t="s">
        <v>248</v>
      </c>
      <c r="E32" s="104" t="s">
        <v>89</v>
      </c>
      <c r="F32" s="113" t="s">
        <v>24</v>
      </c>
      <c r="G32" s="113" t="s">
        <v>24</v>
      </c>
      <c r="H32" s="113" t="s">
        <v>24</v>
      </c>
      <c r="I32" s="113" t="s">
        <v>24</v>
      </c>
      <c r="J32" s="113" t="s">
        <v>24</v>
      </c>
      <c r="K32" s="113" t="s">
        <v>24</v>
      </c>
      <c r="L32" s="113" t="s">
        <v>24</v>
      </c>
      <c r="M32" s="113" t="s">
        <v>24</v>
      </c>
      <c r="N32" s="113" t="s">
        <v>24</v>
      </c>
      <c r="O32" s="113" t="s">
        <v>24</v>
      </c>
      <c r="P32" s="115" t="s">
        <v>24</v>
      </c>
      <c r="Q32" s="115" t="s">
        <v>24</v>
      </c>
      <c r="R32" s="115" t="s">
        <v>24</v>
      </c>
      <c r="S32" s="115" t="s">
        <v>24</v>
      </c>
      <c r="T32" s="115" t="s">
        <v>24</v>
      </c>
      <c r="U32" s="113" t="s">
        <v>24</v>
      </c>
      <c r="V32" s="113" t="s">
        <v>24</v>
      </c>
      <c r="W32" s="113" t="s">
        <v>24</v>
      </c>
      <c r="X32" s="113" t="s">
        <v>24</v>
      </c>
      <c r="Y32" s="113" t="s">
        <v>24</v>
      </c>
      <c r="Z32" s="104" t="s">
        <v>24</v>
      </c>
      <c r="AA32" s="104" t="s">
        <v>24</v>
      </c>
      <c r="AB32" s="104" t="s">
        <v>24</v>
      </c>
      <c r="AC32" s="104" t="s">
        <v>24</v>
      </c>
      <c r="AD32" s="104" t="s">
        <v>24</v>
      </c>
      <c r="AE32" s="113" t="s">
        <v>24</v>
      </c>
      <c r="AF32" s="104" t="s">
        <v>24</v>
      </c>
      <c r="AG32" s="104" t="s">
        <v>24</v>
      </c>
      <c r="AH32" s="104" t="s">
        <v>24</v>
      </c>
      <c r="AI32" s="104" t="s">
        <v>24</v>
      </c>
      <c r="AJ32" s="308" t="s">
        <v>146</v>
      </c>
      <c r="AK32" s="309"/>
      <c r="AL32" s="309"/>
      <c r="AM32" s="309"/>
      <c r="AN32" s="310"/>
    </row>
    <row r="33" spans="1:40" ht="93.75" customHeight="1">
      <c r="A33" s="106" t="s">
        <v>39</v>
      </c>
      <c r="B33" s="349" t="s">
        <v>206</v>
      </c>
      <c r="C33" s="350"/>
      <c r="D33" s="106" t="s">
        <v>207</v>
      </c>
      <c r="E33" s="104" t="s">
        <v>89</v>
      </c>
      <c r="F33" s="113" t="s">
        <v>24</v>
      </c>
      <c r="G33" s="113" t="s">
        <v>24</v>
      </c>
      <c r="H33" s="113" t="s">
        <v>24</v>
      </c>
      <c r="I33" s="113" t="s">
        <v>24</v>
      </c>
      <c r="J33" s="113" t="s">
        <v>24</v>
      </c>
      <c r="K33" s="113" t="s">
        <v>24</v>
      </c>
      <c r="L33" s="113" t="s">
        <v>24</v>
      </c>
      <c r="M33" s="113" t="s">
        <v>24</v>
      </c>
      <c r="N33" s="113" t="s">
        <v>24</v>
      </c>
      <c r="O33" s="113" t="s">
        <v>24</v>
      </c>
      <c r="P33" s="115" t="s">
        <v>24</v>
      </c>
      <c r="Q33" s="115" t="s">
        <v>24</v>
      </c>
      <c r="R33" s="115" t="s">
        <v>24</v>
      </c>
      <c r="S33" s="115" t="s">
        <v>24</v>
      </c>
      <c r="T33" s="115" t="s">
        <v>24</v>
      </c>
      <c r="U33" s="113" t="s">
        <v>24</v>
      </c>
      <c r="V33" s="113" t="s">
        <v>24</v>
      </c>
      <c r="W33" s="113" t="s">
        <v>24</v>
      </c>
      <c r="X33" s="113" t="s">
        <v>24</v>
      </c>
      <c r="Y33" s="113" t="s">
        <v>24</v>
      </c>
      <c r="Z33" s="104" t="s">
        <v>24</v>
      </c>
      <c r="AA33" s="104" t="s">
        <v>24</v>
      </c>
      <c r="AB33" s="104" t="s">
        <v>24</v>
      </c>
      <c r="AC33" s="104" t="s">
        <v>24</v>
      </c>
      <c r="AD33" s="104" t="s">
        <v>24</v>
      </c>
      <c r="AE33" s="113" t="s">
        <v>24</v>
      </c>
      <c r="AF33" s="104" t="s">
        <v>24</v>
      </c>
      <c r="AG33" s="104" t="s">
        <v>24</v>
      </c>
      <c r="AH33" s="104" t="s">
        <v>24</v>
      </c>
      <c r="AI33" s="104" t="s">
        <v>24</v>
      </c>
      <c r="AJ33" s="308" t="s">
        <v>146</v>
      </c>
      <c r="AK33" s="309"/>
      <c r="AL33" s="309"/>
      <c r="AM33" s="309"/>
      <c r="AN33" s="310"/>
    </row>
    <row r="34" spans="1:40" ht="18.75" customHeight="1">
      <c r="A34" s="320" t="s">
        <v>42</v>
      </c>
      <c r="B34" s="321"/>
      <c r="C34" s="322"/>
      <c r="D34" s="105"/>
      <c r="E34" s="104"/>
      <c r="F34" s="113" t="s">
        <v>24</v>
      </c>
      <c r="G34" s="113" t="s">
        <v>24</v>
      </c>
      <c r="H34" s="113" t="s">
        <v>24</v>
      </c>
      <c r="I34" s="113" t="s">
        <v>24</v>
      </c>
      <c r="J34" s="113" t="s">
        <v>24</v>
      </c>
      <c r="K34" s="113" t="s">
        <v>24</v>
      </c>
      <c r="L34" s="113" t="s">
        <v>24</v>
      </c>
      <c r="M34" s="113" t="s">
        <v>24</v>
      </c>
      <c r="N34" s="113" t="s">
        <v>24</v>
      </c>
      <c r="O34" s="113" t="s">
        <v>24</v>
      </c>
      <c r="P34" s="115" t="s">
        <v>24</v>
      </c>
      <c r="Q34" s="115" t="s">
        <v>24</v>
      </c>
      <c r="R34" s="115" t="s">
        <v>24</v>
      </c>
      <c r="S34" s="115" t="s">
        <v>24</v>
      </c>
      <c r="T34" s="115" t="s">
        <v>24</v>
      </c>
      <c r="U34" s="113" t="s">
        <v>24</v>
      </c>
      <c r="V34" s="113" t="s">
        <v>24</v>
      </c>
      <c r="W34" s="113" t="s">
        <v>24</v>
      </c>
      <c r="X34" s="113" t="s">
        <v>24</v>
      </c>
      <c r="Y34" s="113" t="s">
        <v>24</v>
      </c>
      <c r="Z34" s="104" t="s">
        <v>24</v>
      </c>
      <c r="AA34" s="104" t="s">
        <v>24</v>
      </c>
      <c r="AB34" s="104" t="s">
        <v>24</v>
      </c>
      <c r="AC34" s="104" t="s">
        <v>24</v>
      </c>
      <c r="AD34" s="104" t="s">
        <v>24</v>
      </c>
      <c r="AE34" s="113" t="s">
        <v>24</v>
      </c>
      <c r="AF34" s="104" t="s">
        <v>24</v>
      </c>
      <c r="AG34" s="104" t="s">
        <v>24</v>
      </c>
      <c r="AH34" s="104" t="s">
        <v>24</v>
      </c>
      <c r="AI34" s="104" t="s">
        <v>24</v>
      </c>
      <c r="AJ34" s="108" t="s">
        <v>24</v>
      </c>
      <c r="AK34" s="43" t="s">
        <v>24</v>
      </c>
      <c r="AL34" s="43" t="s">
        <v>24</v>
      </c>
      <c r="AM34" s="43" t="s">
        <v>24</v>
      </c>
      <c r="AN34" s="43" t="s">
        <v>24</v>
      </c>
    </row>
    <row r="35" spans="1:40" ht="15">
      <c r="A35" s="107" t="s">
        <v>43</v>
      </c>
      <c r="B35" s="305" t="s">
        <v>44</v>
      </c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7"/>
    </row>
    <row r="36" spans="1:40" ht="89.25" customHeight="1">
      <c r="A36" s="104" t="s">
        <v>45</v>
      </c>
      <c r="B36" s="349" t="s">
        <v>46</v>
      </c>
      <c r="C36" s="350"/>
      <c r="D36" s="106" t="s">
        <v>47</v>
      </c>
      <c r="E36" s="104" t="s">
        <v>89</v>
      </c>
      <c r="F36" s="113" t="s">
        <v>24</v>
      </c>
      <c r="G36" s="113" t="s">
        <v>24</v>
      </c>
      <c r="H36" s="113" t="s">
        <v>24</v>
      </c>
      <c r="I36" s="113" t="s">
        <v>24</v>
      </c>
      <c r="J36" s="113" t="s">
        <v>24</v>
      </c>
      <c r="K36" s="113" t="s">
        <v>24</v>
      </c>
      <c r="L36" s="113" t="s">
        <v>24</v>
      </c>
      <c r="M36" s="113" t="s">
        <v>24</v>
      </c>
      <c r="N36" s="113" t="s">
        <v>24</v>
      </c>
      <c r="O36" s="113" t="s">
        <v>24</v>
      </c>
      <c r="P36" s="115" t="s">
        <v>24</v>
      </c>
      <c r="Q36" s="115" t="s">
        <v>24</v>
      </c>
      <c r="R36" s="115" t="s">
        <v>24</v>
      </c>
      <c r="S36" s="115" t="s">
        <v>24</v>
      </c>
      <c r="T36" s="115" t="s">
        <v>24</v>
      </c>
      <c r="U36" s="113" t="s">
        <v>24</v>
      </c>
      <c r="V36" s="113" t="s">
        <v>24</v>
      </c>
      <c r="W36" s="113" t="s">
        <v>24</v>
      </c>
      <c r="X36" s="113" t="s">
        <v>24</v>
      </c>
      <c r="Y36" s="113" t="s">
        <v>24</v>
      </c>
      <c r="Z36" s="113" t="s">
        <v>24</v>
      </c>
      <c r="AA36" s="113" t="s">
        <v>24</v>
      </c>
      <c r="AB36" s="113" t="s">
        <v>24</v>
      </c>
      <c r="AC36" s="113" t="s">
        <v>24</v>
      </c>
      <c r="AD36" s="113" t="s">
        <v>24</v>
      </c>
      <c r="AE36" s="113" t="s">
        <v>24</v>
      </c>
      <c r="AF36" s="113" t="s">
        <v>24</v>
      </c>
      <c r="AG36" s="113" t="s">
        <v>24</v>
      </c>
      <c r="AH36" s="113" t="s">
        <v>24</v>
      </c>
      <c r="AI36" s="113" t="s">
        <v>24</v>
      </c>
      <c r="AJ36" s="308" t="s">
        <v>146</v>
      </c>
      <c r="AK36" s="309"/>
      <c r="AL36" s="309"/>
      <c r="AM36" s="309"/>
      <c r="AN36" s="310"/>
    </row>
    <row r="37" spans="1:40" ht="170.25" customHeight="1">
      <c r="A37" s="46" t="s">
        <v>90</v>
      </c>
      <c r="B37" s="349" t="s">
        <v>48</v>
      </c>
      <c r="C37" s="350"/>
      <c r="D37" s="129" t="s">
        <v>245</v>
      </c>
      <c r="E37" s="104" t="s">
        <v>89</v>
      </c>
      <c r="F37" s="113" t="s">
        <v>24</v>
      </c>
      <c r="G37" s="113" t="s">
        <v>24</v>
      </c>
      <c r="H37" s="113" t="s">
        <v>24</v>
      </c>
      <c r="I37" s="113" t="s">
        <v>24</v>
      </c>
      <c r="J37" s="113" t="s">
        <v>24</v>
      </c>
      <c r="K37" s="113" t="s">
        <v>24</v>
      </c>
      <c r="L37" s="113" t="s">
        <v>24</v>
      </c>
      <c r="M37" s="113" t="s">
        <v>24</v>
      </c>
      <c r="N37" s="113" t="s">
        <v>24</v>
      </c>
      <c r="O37" s="113" t="s">
        <v>24</v>
      </c>
      <c r="P37" s="115" t="s">
        <v>24</v>
      </c>
      <c r="Q37" s="115" t="s">
        <v>24</v>
      </c>
      <c r="R37" s="115" t="s">
        <v>24</v>
      </c>
      <c r="S37" s="115" t="s">
        <v>24</v>
      </c>
      <c r="T37" s="115" t="s">
        <v>24</v>
      </c>
      <c r="U37" s="113" t="s">
        <v>24</v>
      </c>
      <c r="V37" s="113" t="s">
        <v>24</v>
      </c>
      <c r="W37" s="113" t="s">
        <v>24</v>
      </c>
      <c r="X37" s="113" t="s">
        <v>24</v>
      </c>
      <c r="Y37" s="113" t="s">
        <v>24</v>
      </c>
      <c r="Z37" s="113" t="s">
        <v>24</v>
      </c>
      <c r="AA37" s="113" t="s">
        <v>24</v>
      </c>
      <c r="AB37" s="113" t="s">
        <v>24</v>
      </c>
      <c r="AC37" s="113" t="s">
        <v>24</v>
      </c>
      <c r="AD37" s="113" t="s">
        <v>24</v>
      </c>
      <c r="AE37" s="113" t="s">
        <v>24</v>
      </c>
      <c r="AF37" s="113" t="s">
        <v>24</v>
      </c>
      <c r="AG37" s="113" t="s">
        <v>24</v>
      </c>
      <c r="AH37" s="113" t="s">
        <v>24</v>
      </c>
      <c r="AI37" s="113" t="s">
        <v>24</v>
      </c>
      <c r="AJ37" s="308" t="s">
        <v>146</v>
      </c>
      <c r="AK37" s="309"/>
      <c r="AL37" s="309"/>
      <c r="AM37" s="309"/>
      <c r="AN37" s="310"/>
    </row>
    <row r="38" spans="1:40" ht="168" customHeight="1">
      <c r="A38" s="46" t="s">
        <v>91</v>
      </c>
      <c r="B38" s="349" t="s">
        <v>49</v>
      </c>
      <c r="C38" s="350"/>
      <c r="D38" s="130" t="s">
        <v>249</v>
      </c>
      <c r="E38" s="104" t="s">
        <v>89</v>
      </c>
      <c r="F38" s="113" t="s">
        <v>24</v>
      </c>
      <c r="G38" s="113" t="s">
        <v>24</v>
      </c>
      <c r="H38" s="113" t="s">
        <v>24</v>
      </c>
      <c r="I38" s="113" t="s">
        <v>24</v>
      </c>
      <c r="J38" s="113" t="s">
        <v>24</v>
      </c>
      <c r="K38" s="113" t="s">
        <v>24</v>
      </c>
      <c r="L38" s="113" t="s">
        <v>24</v>
      </c>
      <c r="M38" s="113" t="s">
        <v>24</v>
      </c>
      <c r="N38" s="113" t="s">
        <v>24</v>
      </c>
      <c r="O38" s="113" t="s">
        <v>24</v>
      </c>
      <c r="P38" s="115" t="s">
        <v>24</v>
      </c>
      <c r="Q38" s="115" t="s">
        <v>24</v>
      </c>
      <c r="R38" s="115" t="s">
        <v>24</v>
      </c>
      <c r="S38" s="115" t="s">
        <v>24</v>
      </c>
      <c r="T38" s="115" t="s">
        <v>24</v>
      </c>
      <c r="U38" s="113" t="s">
        <v>24</v>
      </c>
      <c r="V38" s="113" t="s">
        <v>24</v>
      </c>
      <c r="W38" s="113" t="s">
        <v>24</v>
      </c>
      <c r="X38" s="113" t="s">
        <v>24</v>
      </c>
      <c r="Y38" s="113" t="s">
        <v>24</v>
      </c>
      <c r="Z38" s="113" t="s">
        <v>24</v>
      </c>
      <c r="AA38" s="113" t="s">
        <v>24</v>
      </c>
      <c r="AB38" s="113" t="s">
        <v>24</v>
      </c>
      <c r="AC38" s="113" t="s">
        <v>24</v>
      </c>
      <c r="AD38" s="113" t="s">
        <v>24</v>
      </c>
      <c r="AE38" s="113" t="s">
        <v>24</v>
      </c>
      <c r="AF38" s="113" t="s">
        <v>24</v>
      </c>
      <c r="AG38" s="113" t="s">
        <v>24</v>
      </c>
      <c r="AH38" s="113" t="s">
        <v>24</v>
      </c>
      <c r="AI38" s="113" t="s">
        <v>24</v>
      </c>
      <c r="AJ38" s="308" t="s">
        <v>146</v>
      </c>
      <c r="AK38" s="309"/>
      <c r="AL38" s="309"/>
      <c r="AM38" s="309"/>
      <c r="AN38" s="310"/>
    </row>
    <row r="39" spans="1:40" ht="15">
      <c r="A39" s="326" t="s">
        <v>50</v>
      </c>
      <c r="B39" s="327"/>
      <c r="C39" s="328"/>
      <c r="D39" s="109"/>
      <c r="E39" s="104"/>
      <c r="F39" s="113" t="s">
        <v>24</v>
      </c>
      <c r="G39" s="113" t="s">
        <v>24</v>
      </c>
      <c r="H39" s="113" t="s">
        <v>24</v>
      </c>
      <c r="I39" s="113" t="s">
        <v>24</v>
      </c>
      <c r="J39" s="113" t="s">
        <v>24</v>
      </c>
      <c r="K39" s="113" t="s">
        <v>24</v>
      </c>
      <c r="L39" s="113" t="s">
        <v>24</v>
      </c>
      <c r="M39" s="113" t="s">
        <v>24</v>
      </c>
      <c r="N39" s="113" t="s">
        <v>24</v>
      </c>
      <c r="O39" s="113" t="s">
        <v>24</v>
      </c>
      <c r="P39" s="115" t="s">
        <v>24</v>
      </c>
      <c r="Q39" s="115" t="s">
        <v>24</v>
      </c>
      <c r="R39" s="115" t="s">
        <v>24</v>
      </c>
      <c r="S39" s="115" t="s">
        <v>24</v>
      </c>
      <c r="T39" s="115" t="s">
        <v>24</v>
      </c>
      <c r="U39" s="113" t="s">
        <v>24</v>
      </c>
      <c r="V39" s="113" t="s">
        <v>24</v>
      </c>
      <c r="W39" s="113" t="s">
        <v>24</v>
      </c>
      <c r="X39" s="113" t="s">
        <v>24</v>
      </c>
      <c r="Y39" s="113" t="s">
        <v>24</v>
      </c>
      <c r="Z39" s="113" t="s">
        <v>24</v>
      </c>
      <c r="AA39" s="113" t="s">
        <v>24</v>
      </c>
      <c r="AB39" s="113" t="s">
        <v>24</v>
      </c>
      <c r="AC39" s="113" t="s">
        <v>24</v>
      </c>
      <c r="AD39" s="113" t="s">
        <v>24</v>
      </c>
      <c r="AE39" s="113" t="s">
        <v>24</v>
      </c>
      <c r="AF39" s="113" t="s">
        <v>24</v>
      </c>
      <c r="AG39" s="113" t="s">
        <v>24</v>
      </c>
      <c r="AH39" s="113" t="s">
        <v>24</v>
      </c>
      <c r="AI39" s="113" t="s">
        <v>24</v>
      </c>
      <c r="AJ39" s="108" t="s">
        <v>24</v>
      </c>
      <c r="AK39" s="43" t="s">
        <v>24</v>
      </c>
      <c r="AL39" s="43" t="s">
        <v>24</v>
      </c>
      <c r="AM39" s="43" t="s">
        <v>24</v>
      </c>
      <c r="AN39" s="43" t="s">
        <v>24</v>
      </c>
    </row>
    <row r="40" spans="1:40" ht="15">
      <c r="A40" s="304" t="s">
        <v>51</v>
      </c>
      <c r="B40" s="304"/>
      <c r="C40" s="305" t="s">
        <v>241</v>
      </c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6"/>
      <c r="AJ40" s="306"/>
      <c r="AK40" s="306"/>
      <c r="AL40" s="306"/>
      <c r="AM40" s="306"/>
      <c r="AN40" s="307"/>
    </row>
    <row r="41" spans="1:40" ht="52.5" customHeight="1">
      <c r="A41" s="311" t="s">
        <v>92</v>
      </c>
      <c r="B41" s="311"/>
      <c r="C41" s="120" t="s">
        <v>53</v>
      </c>
      <c r="D41" s="106" t="s">
        <v>141</v>
      </c>
      <c r="E41" s="104" t="s">
        <v>140</v>
      </c>
      <c r="F41" s="113" t="s">
        <v>24</v>
      </c>
      <c r="G41" s="113" t="s">
        <v>24</v>
      </c>
      <c r="H41" s="113" t="s">
        <v>24</v>
      </c>
      <c r="I41" s="113" t="s">
        <v>24</v>
      </c>
      <c r="J41" s="113" t="s">
        <v>24</v>
      </c>
      <c r="K41" s="113" t="s">
        <v>24</v>
      </c>
      <c r="L41" s="113" t="s">
        <v>24</v>
      </c>
      <c r="M41" s="113" t="s">
        <v>24</v>
      </c>
      <c r="N41" s="113" t="s">
        <v>24</v>
      </c>
      <c r="O41" s="113" t="s">
        <v>24</v>
      </c>
      <c r="P41" s="115" t="s">
        <v>24</v>
      </c>
      <c r="Q41" s="115" t="s">
        <v>24</v>
      </c>
      <c r="R41" s="115" t="s">
        <v>24</v>
      </c>
      <c r="S41" s="115" t="s">
        <v>24</v>
      </c>
      <c r="T41" s="115" t="s">
        <v>24</v>
      </c>
      <c r="U41" s="113" t="s">
        <v>24</v>
      </c>
      <c r="V41" s="113" t="s">
        <v>24</v>
      </c>
      <c r="W41" s="113" t="s">
        <v>24</v>
      </c>
      <c r="X41" s="113" t="s">
        <v>24</v>
      </c>
      <c r="Y41" s="113" t="s">
        <v>24</v>
      </c>
      <c r="Z41" s="113" t="s">
        <v>24</v>
      </c>
      <c r="AA41" s="113" t="s">
        <v>24</v>
      </c>
      <c r="AB41" s="113" t="s">
        <v>24</v>
      </c>
      <c r="AC41" s="113" t="s">
        <v>24</v>
      </c>
      <c r="AD41" s="113" t="s">
        <v>24</v>
      </c>
      <c r="AE41" s="113" t="s">
        <v>24</v>
      </c>
      <c r="AF41" s="113" t="s">
        <v>24</v>
      </c>
      <c r="AG41" s="113" t="s">
        <v>24</v>
      </c>
      <c r="AH41" s="113" t="s">
        <v>24</v>
      </c>
      <c r="AI41" s="113" t="s">
        <v>24</v>
      </c>
      <c r="AJ41" s="308" t="s">
        <v>146</v>
      </c>
      <c r="AK41" s="309"/>
      <c r="AL41" s="309"/>
      <c r="AM41" s="309"/>
      <c r="AN41" s="310"/>
    </row>
    <row r="42" spans="1:40" ht="117" customHeight="1">
      <c r="A42" s="292" t="s">
        <v>54</v>
      </c>
      <c r="B42" s="292"/>
      <c r="C42" s="120" t="s">
        <v>208</v>
      </c>
      <c r="D42" s="106" t="s">
        <v>56</v>
      </c>
      <c r="E42" s="104" t="s">
        <v>89</v>
      </c>
      <c r="F42" s="113" t="s">
        <v>24</v>
      </c>
      <c r="G42" s="113" t="s">
        <v>24</v>
      </c>
      <c r="H42" s="113" t="s">
        <v>24</v>
      </c>
      <c r="I42" s="113" t="s">
        <v>24</v>
      </c>
      <c r="J42" s="113" t="s">
        <v>24</v>
      </c>
      <c r="K42" s="113" t="s">
        <v>24</v>
      </c>
      <c r="L42" s="113" t="s">
        <v>24</v>
      </c>
      <c r="M42" s="113" t="s">
        <v>24</v>
      </c>
      <c r="N42" s="113" t="s">
        <v>24</v>
      </c>
      <c r="O42" s="113" t="s">
        <v>24</v>
      </c>
      <c r="P42" s="115" t="s">
        <v>24</v>
      </c>
      <c r="Q42" s="115" t="s">
        <v>24</v>
      </c>
      <c r="R42" s="115" t="s">
        <v>24</v>
      </c>
      <c r="S42" s="115" t="s">
        <v>24</v>
      </c>
      <c r="T42" s="115" t="s">
        <v>24</v>
      </c>
      <c r="U42" s="113" t="s">
        <v>24</v>
      </c>
      <c r="V42" s="113" t="s">
        <v>24</v>
      </c>
      <c r="W42" s="113" t="s">
        <v>24</v>
      </c>
      <c r="X42" s="113" t="s">
        <v>24</v>
      </c>
      <c r="Y42" s="113" t="s">
        <v>24</v>
      </c>
      <c r="Z42" s="113" t="s">
        <v>24</v>
      </c>
      <c r="AA42" s="113" t="s">
        <v>24</v>
      </c>
      <c r="AB42" s="113" t="s">
        <v>24</v>
      </c>
      <c r="AC42" s="113" t="s">
        <v>24</v>
      </c>
      <c r="AD42" s="113" t="s">
        <v>24</v>
      </c>
      <c r="AE42" s="113" t="s">
        <v>24</v>
      </c>
      <c r="AF42" s="113" t="s">
        <v>24</v>
      </c>
      <c r="AG42" s="113" t="s">
        <v>24</v>
      </c>
      <c r="AH42" s="113" t="s">
        <v>24</v>
      </c>
      <c r="AI42" s="113" t="s">
        <v>24</v>
      </c>
      <c r="AJ42" s="308" t="s">
        <v>106</v>
      </c>
      <c r="AK42" s="309"/>
      <c r="AL42" s="309"/>
      <c r="AM42" s="309"/>
      <c r="AN42" s="310"/>
    </row>
    <row r="43" spans="1:40" ht="104.25" customHeight="1">
      <c r="A43" s="292" t="s">
        <v>57</v>
      </c>
      <c r="B43" s="292"/>
      <c r="C43" s="120" t="s">
        <v>197</v>
      </c>
      <c r="D43" s="127" t="s">
        <v>237</v>
      </c>
      <c r="E43" s="104" t="s">
        <v>89</v>
      </c>
      <c r="F43" s="113" t="s">
        <v>24</v>
      </c>
      <c r="G43" s="113" t="s">
        <v>24</v>
      </c>
      <c r="H43" s="113" t="s">
        <v>24</v>
      </c>
      <c r="I43" s="113" t="s">
        <v>24</v>
      </c>
      <c r="J43" s="113" t="s">
        <v>24</v>
      </c>
      <c r="K43" s="113" t="s">
        <v>24</v>
      </c>
      <c r="L43" s="113" t="s">
        <v>24</v>
      </c>
      <c r="M43" s="113" t="s">
        <v>24</v>
      </c>
      <c r="N43" s="113" t="s">
        <v>24</v>
      </c>
      <c r="O43" s="113" t="s">
        <v>24</v>
      </c>
      <c r="P43" s="115" t="s">
        <v>24</v>
      </c>
      <c r="Q43" s="115" t="s">
        <v>24</v>
      </c>
      <c r="R43" s="115" t="s">
        <v>24</v>
      </c>
      <c r="S43" s="115" t="s">
        <v>24</v>
      </c>
      <c r="T43" s="115" t="s">
        <v>24</v>
      </c>
      <c r="U43" s="113" t="s">
        <v>24</v>
      </c>
      <c r="V43" s="113" t="s">
        <v>24</v>
      </c>
      <c r="W43" s="113" t="s">
        <v>24</v>
      </c>
      <c r="X43" s="113" t="s">
        <v>24</v>
      </c>
      <c r="Y43" s="113" t="s">
        <v>24</v>
      </c>
      <c r="Z43" s="113" t="s">
        <v>24</v>
      </c>
      <c r="AA43" s="113" t="s">
        <v>24</v>
      </c>
      <c r="AB43" s="113" t="s">
        <v>24</v>
      </c>
      <c r="AC43" s="113" t="s">
        <v>24</v>
      </c>
      <c r="AD43" s="113" t="s">
        <v>24</v>
      </c>
      <c r="AE43" s="113" t="s">
        <v>24</v>
      </c>
      <c r="AF43" s="113" t="s">
        <v>24</v>
      </c>
      <c r="AG43" s="113" t="s">
        <v>24</v>
      </c>
      <c r="AH43" s="113" t="s">
        <v>24</v>
      </c>
      <c r="AI43" s="113" t="s">
        <v>24</v>
      </c>
      <c r="AJ43" s="308" t="s">
        <v>146</v>
      </c>
      <c r="AK43" s="309"/>
      <c r="AL43" s="309"/>
      <c r="AM43" s="309"/>
      <c r="AN43" s="310"/>
    </row>
    <row r="44" spans="1:40" ht="78.75" customHeight="1">
      <c r="A44" s="292" t="s">
        <v>59</v>
      </c>
      <c r="B44" s="292"/>
      <c r="C44" s="120" t="s">
        <v>198</v>
      </c>
      <c r="D44" s="127" t="s">
        <v>237</v>
      </c>
      <c r="E44" s="104" t="s">
        <v>89</v>
      </c>
      <c r="F44" s="113" t="s">
        <v>24</v>
      </c>
      <c r="G44" s="113" t="s">
        <v>24</v>
      </c>
      <c r="H44" s="113" t="s">
        <v>24</v>
      </c>
      <c r="I44" s="113" t="s">
        <v>24</v>
      </c>
      <c r="J44" s="113" t="s">
        <v>24</v>
      </c>
      <c r="K44" s="113" t="s">
        <v>24</v>
      </c>
      <c r="L44" s="113" t="s">
        <v>24</v>
      </c>
      <c r="M44" s="113" t="s">
        <v>24</v>
      </c>
      <c r="N44" s="113" t="s">
        <v>24</v>
      </c>
      <c r="O44" s="113" t="s">
        <v>24</v>
      </c>
      <c r="P44" s="115" t="s">
        <v>24</v>
      </c>
      <c r="Q44" s="115" t="s">
        <v>24</v>
      </c>
      <c r="R44" s="115" t="s">
        <v>24</v>
      </c>
      <c r="S44" s="115" t="s">
        <v>24</v>
      </c>
      <c r="T44" s="115" t="s">
        <v>24</v>
      </c>
      <c r="U44" s="113" t="s">
        <v>24</v>
      </c>
      <c r="V44" s="113" t="s">
        <v>24</v>
      </c>
      <c r="W44" s="113" t="s">
        <v>24</v>
      </c>
      <c r="X44" s="113" t="s">
        <v>24</v>
      </c>
      <c r="Y44" s="113" t="s">
        <v>24</v>
      </c>
      <c r="Z44" s="113" t="s">
        <v>24</v>
      </c>
      <c r="AA44" s="113" t="s">
        <v>24</v>
      </c>
      <c r="AB44" s="113" t="s">
        <v>24</v>
      </c>
      <c r="AC44" s="113" t="s">
        <v>24</v>
      </c>
      <c r="AD44" s="113" t="s">
        <v>24</v>
      </c>
      <c r="AE44" s="113" t="s">
        <v>24</v>
      </c>
      <c r="AF44" s="113" t="s">
        <v>24</v>
      </c>
      <c r="AG44" s="113" t="s">
        <v>24</v>
      </c>
      <c r="AH44" s="113" t="s">
        <v>24</v>
      </c>
      <c r="AI44" s="113" t="s">
        <v>24</v>
      </c>
      <c r="AJ44" s="308" t="s">
        <v>146</v>
      </c>
      <c r="AK44" s="309"/>
      <c r="AL44" s="309"/>
      <c r="AM44" s="309"/>
      <c r="AN44" s="310"/>
    </row>
    <row r="45" spans="1:40" ht="15">
      <c r="A45" s="320" t="s">
        <v>61</v>
      </c>
      <c r="B45" s="321"/>
      <c r="C45" s="322"/>
      <c r="D45" s="105"/>
      <c r="E45" s="104"/>
      <c r="F45" s="31" t="s">
        <v>24</v>
      </c>
      <c r="G45" s="31" t="s">
        <v>24</v>
      </c>
      <c r="H45" s="31" t="s">
        <v>24</v>
      </c>
      <c r="I45" s="31" t="s">
        <v>24</v>
      </c>
      <c r="J45" s="31" t="s">
        <v>24</v>
      </c>
      <c r="K45" s="31" t="s">
        <v>24</v>
      </c>
      <c r="L45" s="31" t="s">
        <v>24</v>
      </c>
      <c r="M45" s="31" t="s">
        <v>24</v>
      </c>
      <c r="N45" s="31" t="s">
        <v>24</v>
      </c>
      <c r="O45" s="31" t="s">
        <v>24</v>
      </c>
      <c r="P45" s="31" t="s">
        <v>24</v>
      </c>
      <c r="Q45" s="31" t="s">
        <v>24</v>
      </c>
      <c r="R45" s="31" t="s">
        <v>24</v>
      </c>
      <c r="S45" s="31" t="s">
        <v>24</v>
      </c>
      <c r="T45" s="31" t="s">
        <v>24</v>
      </c>
      <c r="U45" s="31" t="s">
        <v>24</v>
      </c>
      <c r="V45" s="31" t="s">
        <v>24</v>
      </c>
      <c r="W45" s="31" t="s">
        <v>24</v>
      </c>
      <c r="X45" s="31" t="s">
        <v>24</v>
      </c>
      <c r="Y45" s="31" t="s">
        <v>24</v>
      </c>
      <c r="Z45" s="31" t="s">
        <v>24</v>
      </c>
      <c r="AA45" s="31" t="s">
        <v>24</v>
      </c>
      <c r="AB45" s="31" t="s">
        <v>24</v>
      </c>
      <c r="AC45" s="31" t="s">
        <v>24</v>
      </c>
      <c r="AD45" s="31" t="s">
        <v>24</v>
      </c>
      <c r="AE45" s="31" t="s">
        <v>24</v>
      </c>
      <c r="AF45" s="31" t="s">
        <v>24</v>
      </c>
      <c r="AG45" s="31" t="s">
        <v>24</v>
      </c>
      <c r="AH45" s="31" t="s">
        <v>24</v>
      </c>
      <c r="AI45" s="31" t="s">
        <v>24</v>
      </c>
      <c r="AJ45" s="31" t="s">
        <v>24</v>
      </c>
      <c r="AK45" s="31" t="s">
        <v>24</v>
      </c>
      <c r="AL45" s="31" t="s">
        <v>24</v>
      </c>
      <c r="AM45" s="31" t="s">
        <v>24</v>
      </c>
      <c r="AN45" s="31" t="s">
        <v>24</v>
      </c>
    </row>
    <row r="46" spans="1:40" ht="15">
      <c r="A46" s="304" t="s">
        <v>62</v>
      </c>
      <c r="B46" s="304"/>
      <c r="C46" s="305" t="s">
        <v>63</v>
      </c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  <c r="AN46" s="307"/>
    </row>
    <row r="47" spans="1:40" ht="194.25" customHeight="1">
      <c r="A47" s="289" t="s">
        <v>64</v>
      </c>
      <c r="B47" s="289"/>
      <c r="C47" s="120" t="s">
        <v>65</v>
      </c>
      <c r="D47" s="129" t="s">
        <v>250</v>
      </c>
      <c r="E47" s="104" t="s">
        <v>89</v>
      </c>
      <c r="F47" s="113" t="s">
        <v>24</v>
      </c>
      <c r="G47" s="113" t="s">
        <v>24</v>
      </c>
      <c r="H47" s="113" t="s">
        <v>24</v>
      </c>
      <c r="I47" s="113" t="s">
        <v>24</v>
      </c>
      <c r="J47" s="113" t="s">
        <v>24</v>
      </c>
      <c r="K47" s="113" t="s">
        <v>24</v>
      </c>
      <c r="L47" s="113" t="s">
        <v>24</v>
      </c>
      <c r="M47" s="113" t="s">
        <v>24</v>
      </c>
      <c r="N47" s="113" t="s">
        <v>24</v>
      </c>
      <c r="O47" s="113" t="s">
        <v>24</v>
      </c>
      <c r="P47" s="115" t="s">
        <v>24</v>
      </c>
      <c r="Q47" s="115" t="s">
        <v>24</v>
      </c>
      <c r="R47" s="115" t="s">
        <v>24</v>
      </c>
      <c r="S47" s="115" t="s">
        <v>24</v>
      </c>
      <c r="T47" s="115" t="s">
        <v>24</v>
      </c>
      <c r="U47" s="113" t="s">
        <v>24</v>
      </c>
      <c r="V47" s="113" t="s">
        <v>24</v>
      </c>
      <c r="W47" s="113" t="s">
        <v>24</v>
      </c>
      <c r="X47" s="113" t="s">
        <v>24</v>
      </c>
      <c r="Y47" s="113" t="s">
        <v>24</v>
      </c>
      <c r="Z47" s="113" t="s">
        <v>24</v>
      </c>
      <c r="AA47" s="113" t="s">
        <v>24</v>
      </c>
      <c r="AB47" s="113" t="s">
        <v>24</v>
      </c>
      <c r="AC47" s="113" t="s">
        <v>24</v>
      </c>
      <c r="AD47" s="113" t="s">
        <v>24</v>
      </c>
      <c r="AE47" s="113" t="s">
        <v>24</v>
      </c>
      <c r="AF47" s="113" t="s">
        <v>24</v>
      </c>
      <c r="AG47" s="113" t="s">
        <v>24</v>
      </c>
      <c r="AH47" s="113" t="s">
        <v>24</v>
      </c>
      <c r="AI47" s="113" t="s">
        <v>24</v>
      </c>
      <c r="AJ47" s="308" t="s">
        <v>146</v>
      </c>
      <c r="AK47" s="309"/>
      <c r="AL47" s="309"/>
      <c r="AM47" s="309"/>
      <c r="AN47" s="310"/>
    </row>
    <row r="48" spans="1:40" ht="158.25" customHeight="1">
      <c r="A48" s="289" t="s">
        <v>67</v>
      </c>
      <c r="B48" s="289"/>
      <c r="C48" s="120" t="s">
        <v>68</v>
      </c>
      <c r="D48" s="129" t="s">
        <v>251</v>
      </c>
      <c r="E48" s="104" t="s">
        <v>89</v>
      </c>
      <c r="F48" s="113" t="s">
        <v>24</v>
      </c>
      <c r="G48" s="113" t="s">
        <v>24</v>
      </c>
      <c r="H48" s="113" t="s">
        <v>24</v>
      </c>
      <c r="I48" s="113" t="s">
        <v>24</v>
      </c>
      <c r="J48" s="113" t="s">
        <v>24</v>
      </c>
      <c r="K48" s="113" t="s">
        <v>24</v>
      </c>
      <c r="L48" s="113" t="s">
        <v>24</v>
      </c>
      <c r="M48" s="113" t="s">
        <v>24</v>
      </c>
      <c r="N48" s="113" t="s">
        <v>24</v>
      </c>
      <c r="O48" s="113" t="s">
        <v>24</v>
      </c>
      <c r="P48" s="115" t="s">
        <v>24</v>
      </c>
      <c r="Q48" s="115" t="s">
        <v>24</v>
      </c>
      <c r="R48" s="115" t="s">
        <v>24</v>
      </c>
      <c r="S48" s="115" t="s">
        <v>24</v>
      </c>
      <c r="T48" s="115" t="s">
        <v>24</v>
      </c>
      <c r="U48" s="113" t="s">
        <v>24</v>
      </c>
      <c r="V48" s="113" t="s">
        <v>24</v>
      </c>
      <c r="W48" s="113" t="s">
        <v>24</v>
      </c>
      <c r="X48" s="113" t="s">
        <v>24</v>
      </c>
      <c r="Y48" s="113" t="s">
        <v>24</v>
      </c>
      <c r="Z48" s="113" t="s">
        <v>24</v>
      </c>
      <c r="AA48" s="113" t="s">
        <v>24</v>
      </c>
      <c r="AB48" s="113" t="s">
        <v>24</v>
      </c>
      <c r="AC48" s="113" t="s">
        <v>24</v>
      </c>
      <c r="AD48" s="113" t="s">
        <v>24</v>
      </c>
      <c r="AE48" s="113" t="s">
        <v>24</v>
      </c>
      <c r="AF48" s="113" t="s">
        <v>24</v>
      </c>
      <c r="AG48" s="113" t="s">
        <v>24</v>
      </c>
      <c r="AH48" s="113" t="s">
        <v>24</v>
      </c>
      <c r="AI48" s="113" t="s">
        <v>24</v>
      </c>
      <c r="AJ48" s="308" t="s">
        <v>146</v>
      </c>
      <c r="AK48" s="309"/>
      <c r="AL48" s="309"/>
      <c r="AM48" s="309"/>
      <c r="AN48" s="310"/>
    </row>
    <row r="49" spans="1:40" ht="159" customHeight="1">
      <c r="A49" s="289" t="s">
        <v>69</v>
      </c>
      <c r="B49" s="289"/>
      <c r="C49" s="120" t="s">
        <v>70</v>
      </c>
      <c r="D49" s="129" t="s">
        <v>252</v>
      </c>
      <c r="E49" s="104" t="s">
        <v>171</v>
      </c>
      <c r="F49" s="113" t="s">
        <v>24</v>
      </c>
      <c r="G49" s="113" t="s">
        <v>24</v>
      </c>
      <c r="H49" s="113" t="s">
        <v>24</v>
      </c>
      <c r="I49" s="113" t="s">
        <v>24</v>
      </c>
      <c r="J49" s="113" t="s">
        <v>24</v>
      </c>
      <c r="K49" s="113" t="s">
        <v>24</v>
      </c>
      <c r="L49" s="113" t="s">
        <v>24</v>
      </c>
      <c r="M49" s="113" t="s">
        <v>24</v>
      </c>
      <c r="N49" s="113" t="s">
        <v>24</v>
      </c>
      <c r="O49" s="113" t="s">
        <v>24</v>
      </c>
      <c r="P49" s="115" t="s">
        <v>24</v>
      </c>
      <c r="Q49" s="115" t="s">
        <v>24</v>
      </c>
      <c r="R49" s="115" t="s">
        <v>24</v>
      </c>
      <c r="S49" s="115" t="s">
        <v>24</v>
      </c>
      <c r="T49" s="115" t="s">
        <v>24</v>
      </c>
      <c r="U49" s="113" t="s">
        <v>24</v>
      </c>
      <c r="V49" s="113" t="s">
        <v>24</v>
      </c>
      <c r="W49" s="113" t="s">
        <v>24</v>
      </c>
      <c r="X49" s="113" t="s">
        <v>24</v>
      </c>
      <c r="Y49" s="113" t="s">
        <v>24</v>
      </c>
      <c r="Z49" s="113" t="s">
        <v>24</v>
      </c>
      <c r="AA49" s="113" t="s">
        <v>24</v>
      </c>
      <c r="AB49" s="113" t="s">
        <v>24</v>
      </c>
      <c r="AC49" s="113" t="s">
        <v>24</v>
      </c>
      <c r="AD49" s="113" t="s">
        <v>24</v>
      </c>
      <c r="AE49" s="113" t="s">
        <v>24</v>
      </c>
      <c r="AF49" s="113" t="s">
        <v>24</v>
      </c>
      <c r="AG49" s="113" t="s">
        <v>24</v>
      </c>
      <c r="AH49" s="113" t="s">
        <v>24</v>
      </c>
      <c r="AI49" s="113" t="s">
        <v>24</v>
      </c>
      <c r="AJ49" s="308" t="s">
        <v>146</v>
      </c>
      <c r="AK49" s="309"/>
      <c r="AL49" s="309"/>
      <c r="AM49" s="309"/>
      <c r="AN49" s="310"/>
    </row>
    <row r="50" spans="1:40" ht="15">
      <c r="A50" s="329" t="s">
        <v>71</v>
      </c>
      <c r="B50" s="330"/>
      <c r="C50" s="331"/>
      <c r="D50" s="105"/>
      <c r="E50" s="104"/>
      <c r="F50" s="113" t="s">
        <v>24</v>
      </c>
      <c r="G50" s="113" t="s">
        <v>24</v>
      </c>
      <c r="H50" s="113" t="s">
        <v>24</v>
      </c>
      <c r="I50" s="113" t="s">
        <v>24</v>
      </c>
      <c r="J50" s="113" t="s">
        <v>24</v>
      </c>
      <c r="K50" s="113" t="s">
        <v>24</v>
      </c>
      <c r="L50" s="113" t="s">
        <v>24</v>
      </c>
      <c r="M50" s="113" t="s">
        <v>24</v>
      </c>
      <c r="N50" s="113" t="s">
        <v>24</v>
      </c>
      <c r="O50" s="113" t="s">
        <v>24</v>
      </c>
      <c r="P50" s="115" t="s">
        <v>24</v>
      </c>
      <c r="Q50" s="115" t="s">
        <v>24</v>
      </c>
      <c r="R50" s="115" t="s">
        <v>24</v>
      </c>
      <c r="S50" s="115" t="s">
        <v>24</v>
      </c>
      <c r="T50" s="115" t="s">
        <v>24</v>
      </c>
      <c r="U50" s="113" t="s">
        <v>24</v>
      </c>
      <c r="V50" s="113" t="s">
        <v>24</v>
      </c>
      <c r="W50" s="113" t="s">
        <v>24</v>
      </c>
      <c r="X50" s="113" t="s">
        <v>24</v>
      </c>
      <c r="Y50" s="113" t="s">
        <v>24</v>
      </c>
      <c r="Z50" s="113" t="s">
        <v>24</v>
      </c>
      <c r="AA50" s="113" t="s">
        <v>24</v>
      </c>
      <c r="AB50" s="113" t="s">
        <v>24</v>
      </c>
      <c r="AC50" s="113" t="s">
        <v>24</v>
      </c>
      <c r="AD50" s="113" t="s">
        <v>24</v>
      </c>
      <c r="AE50" s="113" t="s">
        <v>24</v>
      </c>
      <c r="AF50" s="113" t="s">
        <v>24</v>
      </c>
      <c r="AG50" s="113" t="s">
        <v>24</v>
      </c>
      <c r="AH50" s="113" t="s">
        <v>24</v>
      </c>
      <c r="AI50" s="113" t="s">
        <v>24</v>
      </c>
      <c r="AJ50" s="108" t="s">
        <v>24</v>
      </c>
      <c r="AK50" s="43" t="s">
        <v>24</v>
      </c>
      <c r="AL50" s="43" t="s">
        <v>24</v>
      </c>
      <c r="AM50" s="43" t="s">
        <v>24</v>
      </c>
      <c r="AN50" s="43" t="s">
        <v>24</v>
      </c>
    </row>
    <row r="51" spans="1:40" ht="15">
      <c r="A51" s="293" t="s">
        <v>72</v>
      </c>
      <c r="B51" s="293"/>
      <c r="C51" s="305" t="s">
        <v>236</v>
      </c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306"/>
      <c r="P51" s="306"/>
      <c r="Q51" s="306"/>
      <c r="R51" s="306"/>
      <c r="S51" s="306"/>
      <c r="T51" s="306"/>
      <c r="U51" s="306"/>
      <c r="V51" s="306"/>
      <c r="W51" s="306"/>
      <c r="X51" s="306"/>
      <c r="Y51" s="306"/>
      <c r="Z51" s="306"/>
      <c r="AA51" s="306"/>
      <c r="AB51" s="306"/>
      <c r="AC51" s="306"/>
      <c r="AD51" s="306"/>
      <c r="AE51" s="306"/>
      <c r="AF51" s="306"/>
      <c r="AG51" s="306"/>
      <c r="AH51" s="306"/>
      <c r="AI51" s="306"/>
      <c r="AJ51" s="306"/>
      <c r="AK51" s="306"/>
      <c r="AL51" s="306"/>
      <c r="AM51" s="306"/>
      <c r="AN51" s="307"/>
    </row>
    <row r="52" spans="1:40" ht="38.25">
      <c r="A52" s="311" t="s">
        <v>88</v>
      </c>
      <c r="B52" s="311"/>
      <c r="C52" s="131" t="s">
        <v>256</v>
      </c>
      <c r="D52" s="300" t="s">
        <v>238</v>
      </c>
      <c r="E52" s="104" t="s">
        <v>89</v>
      </c>
      <c r="F52" s="47">
        <v>10629</v>
      </c>
      <c r="G52" s="47">
        <v>10629</v>
      </c>
      <c r="H52" s="47">
        <v>0</v>
      </c>
      <c r="I52" s="47">
        <v>0</v>
      </c>
      <c r="J52" s="47">
        <v>0</v>
      </c>
      <c r="K52" s="47">
        <f>L52+M52+N52+O52</f>
        <v>9263</v>
      </c>
      <c r="L52" s="47">
        <f>9349-52-34</f>
        <v>9263</v>
      </c>
      <c r="M52" s="47">
        <v>0</v>
      </c>
      <c r="N52" s="47">
        <v>0</v>
      </c>
      <c r="O52" s="47">
        <v>0</v>
      </c>
      <c r="P52" s="97">
        <f>T52+S52+R52+Q52</f>
        <v>16003</v>
      </c>
      <c r="Q52" s="97">
        <f>8678-22+7347</f>
        <v>16003</v>
      </c>
      <c r="R52" s="86">
        <v>0</v>
      </c>
      <c r="S52" s="86">
        <v>0</v>
      </c>
      <c r="T52" s="86">
        <v>0</v>
      </c>
      <c r="U52" s="47">
        <v>8828</v>
      </c>
      <c r="V52" s="47">
        <v>8828</v>
      </c>
      <c r="W52" s="47">
        <v>0</v>
      </c>
      <c r="X52" s="47">
        <v>0</v>
      </c>
      <c r="Y52" s="47">
        <v>0</v>
      </c>
      <c r="Z52" s="47">
        <v>8828</v>
      </c>
      <c r="AA52" s="47">
        <v>8828</v>
      </c>
      <c r="AB52" s="47">
        <v>0</v>
      </c>
      <c r="AC52" s="47">
        <v>0</v>
      </c>
      <c r="AD52" s="47">
        <v>0</v>
      </c>
      <c r="AE52" s="47">
        <f>AF52+AG52+AH52+AI52</f>
        <v>8548</v>
      </c>
      <c r="AF52" s="48">
        <v>8548</v>
      </c>
      <c r="AG52" s="48">
        <v>0</v>
      </c>
      <c r="AH52" s="48">
        <v>0</v>
      </c>
      <c r="AI52" s="48">
        <v>0</v>
      </c>
      <c r="AJ52" s="28">
        <f>AK52+AL52+AM52+AN52</f>
        <v>62099</v>
      </c>
      <c r="AK52" s="124">
        <f>G52+L52+Q52+V52+AA52+AF52</f>
        <v>62099</v>
      </c>
      <c r="AL52" s="49">
        <f t="shared" ref="AK52:AN64" si="4">H52+M52+R52+W52+AB52+AG52</f>
        <v>0</v>
      </c>
      <c r="AM52" s="49">
        <f t="shared" si="4"/>
        <v>0</v>
      </c>
      <c r="AN52" s="49">
        <f t="shared" si="4"/>
        <v>0</v>
      </c>
    </row>
    <row r="53" spans="1:40" ht="72.75" customHeight="1">
      <c r="A53" s="111"/>
      <c r="B53" s="111"/>
      <c r="C53" s="104"/>
      <c r="D53" s="301"/>
      <c r="E53" s="104" t="s">
        <v>147</v>
      </c>
      <c r="F53" s="47">
        <v>0</v>
      </c>
      <c r="G53" s="47">
        <v>0</v>
      </c>
      <c r="H53" s="47">
        <v>0</v>
      </c>
      <c r="I53" s="47">
        <v>0</v>
      </c>
      <c r="J53" s="47">
        <v>0</v>
      </c>
      <c r="K53" s="47">
        <f>L53+M53+N53+O53</f>
        <v>613</v>
      </c>
      <c r="L53" s="47">
        <v>613</v>
      </c>
      <c r="M53" s="47">
        <v>0</v>
      </c>
      <c r="N53" s="47">
        <v>0</v>
      </c>
      <c r="O53" s="47">
        <v>0</v>
      </c>
      <c r="P53" s="86">
        <v>0</v>
      </c>
      <c r="Q53" s="86">
        <v>0</v>
      </c>
      <c r="R53" s="86">
        <v>0</v>
      </c>
      <c r="S53" s="86">
        <v>0</v>
      </c>
      <c r="T53" s="86"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8">
        <v>0</v>
      </c>
      <c r="AG53" s="48">
        <v>0</v>
      </c>
      <c r="AH53" s="48">
        <v>0</v>
      </c>
      <c r="AI53" s="48">
        <v>0</v>
      </c>
      <c r="AJ53" s="69">
        <f>AK53+AL53+AM53+AN53</f>
        <v>613</v>
      </c>
      <c r="AK53" s="125">
        <f t="shared" si="4"/>
        <v>613</v>
      </c>
      <c r="AL53" s="49">
        <v>0</v>
      </c>
      <c r="AM53" s="49">
        <v>0</v>
      </c>
      <c r="AN53" s="49">
        <v>0</v>
      </c>
    </row>
    <row r="54" spans="1:40" s="54" customFormat="1" ht="76.5" hidden="1" customHeight="1">
      <c r="A54" s="348" t="s">
        <v>242</v>
      </c>
      <c r="B54" s="348"/>
      <c r="C54" s="123" t="s">
        <v>219</v>
      </c>
      <c r="D54" s="128" t="s">
        <v>240</v>
      </c>
      <c r="E54" s="103" t="s">
        <v>218</v>
      </c>
      <c r="F54" s="26">
        <f t="shared" ref="F54:F56" si="5">G54+H54+I54+J54</f>
        <v>0</v>
      </c>
      <c r="G54" s="26">
        <v>0</v>
      </c>
      <c r="H54" s="26">
        <v>0</v>
      </c>
      <c r="I54" s="26">
        <v>0</v>
      </c>
      <c r="J54" s="26">
        <v>0</v>
      </c>
      <c r="K54" s="26">
        <f>L54+M54+N54+O54</f>
        <v>0</v>
      </c>
      <c r="L54" s="26">
        <v>0</v>
      </c>
      <c r="M54" s="26">
        <v>0</v>
      </c>
      <c r="N54" s="26">
        <v>0</v>
      </c>
      <c r="O54" s="26">
        <v>0</v>
      </c>
      <c r="P54" s="97">
        <f>T54+S54+R54+Q54</f>
        <v>0</v>
      </c>
      <c r="Q54" s="97">
        <v>0</v>
      </c>
      <c r="R54" s="97">
        <v>0</v>
      </c>
      <c r="S54" s="97">
        <v>0</v>
      </c>
      <c r="T54" s="97">
        <v>0</v>
      </c>
      <c r="U54" s="26">
        <f t="shared" ref="U54:U56" si="6">V54+W54+X54+Y54</f>
        <v>0</v>
      </c>
      <c r="V54" s="26">
        <v>0</v>
      </c>
      <c r="W54" s="26">
        <v>0</v>
      </c>
      <c r="X54" s="26">
        <v>0</v>
      </c>
      <c r="Y54" s="26">
        <v>0</v>
      </c>
      <c r="Z54" s="26">
        <f t="shared" ref="Z54:Z56" si="7">AA54+AB54+AC54+AD54</f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f>AF54+AG54+AH54+AI54</f>
        <v>0</v>
      </c>
      <c r="AF54" s="116">
        <v>0</v>
      </c>
      <c r="AG54" s="116">
        <v>0</v>
      </c>
      <c r="AH54" s="116">
        <v>0</v>
      </c>
      <c r="AI54" s="116">
        <v>0</v>
      </c>
      <c r="AJ54" s="28">
        <f>AK54+AL54+AM54+AN54</f>
        <v>0</v>
      </c>
      <c r="AK54" s="75">
        <f t="shared" ref="AK54:AK55" si="8">G54+L54+Q54+V54+AA54+AF54</f>
        <v>0</v>
      </c>
      <c r="AL54" s="75">
        <f t="shared" ref="AL54:AL55" si="9">H54+M54+R54+W54+AB54+AG54</f>
        <v>0</v>
      </c>
      <c r="AM54" s="75">
        <f t="shared" ref="AM54:AM55" si="10">I54+N54+S54+X54+AC54+AH54</f>
        <v>0</v>
      </c>
      <c r="AN54" s="75">
        <f t="shared" ref="AN54:AN55" si="11">J54+O54+T54+Y54+AD54+AI54</f>
        <v>0</v>
      </c>
    </row>
    <row r="55" spans="1:40" s="54" customFormat="1" ht="86.25" hidden="1" customHeight="1">
      <c r="A55" s="348" t="s">
        <v>243</v>
      </c>
      <c r="B55" s="348"/>
      <c r="C55" s="123" t="s">
        <v>220</v>
      </c>
      <c r="D55" s="128" t="s">
        <v>240</v>
      </c>
      <c r="E55" s="103" t="s">
        <v>218</v>
      </c>
      <c r="F55" s="26">
        <f t="shared" si="5"/>
        <v>0</v>
      </c>
      <c r="G55" s="26">
        <v>0</v>
      </c>
      <c r="H55" s="26">
        <v>0</v>
      </c>
      <c r="I55" s="26">
        <v>0</v>
      </c>
      <c r="J55" s="26">
        <v>0</v>
      </c>
      <c r="K55" s="26">
        <f>L55+M55+N55+O55</f>
        <v>0</v>
      </c>
      <c r="L55" s="26">
        <v>0</v>
      </c>
      <c r="M55" s="26">
        <v>0</v>
      </c>
      <c r="N55" s="26">
        <v>0</v>
      </c>
      <c r="O55" s="26">
        <v>0</v>
      </c>
      <c r="P55" s="97">
        <f>T55+S55+R55+Q55</f>
        <v>0</v>
      </c>
      <c r="Q55" s="97">
        <v>0</v>
      </c>
      <c r="R55" s="97">
        <v>0</v>
      </c>
      <c r="S55" s="97">
        <v>0</v>
      </c>
      <c r="T55" s="97">
        <v>0</v>
      </c>
      <c r="U55" s="26">
        <f t="shared" si="6"/>
        <v>0</v>
      </c>
      <c r="V55" s="26">
        <v>0</v>
      </c>
      <c r="W55" s="26">
        <v>0</v>
      </c>
      <c r="X55" s="26">
        <v>0</v>
      </c>
      <c r="Y55" s="26">
        <v>0</v>
      </c>
      <c r="Z55" s="26">
        <f t="shared" si="7"/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f>AF55+AG55+AH55+AI55</f>
        <v>0</v>
      </c>
      <c r="AF55" s="116">
        <v>0</v>
      </c>
      <c r="AG55" s="116">
        <v>0</v>
      </c>
      <c r="AH55" s="116">
        <v>0</v>
      </c>
      <c r="AI55" s="116">
        <v>0</v>
      </c>
      <c r="AJ55" s="28">
        <f>AK55+AL55+AM55+AN55</f>
        <v>0</v>
      </c>
      <c r="AK55" s="75">
        <f t="shared" si="8"/>
        <v>0</v>
      </c>
      <c r="AL55" s="75">
        <f t="shared" si="9"/>
        <v>0</v>
      </c>
      <c r="AM55" s="75">
        <f t="shared" si="10"/>
        <v>0</v>
      </c>
      <c r="AN55" s="75">
        <f t="shared" si="11"/>
        <v>0</v>
      </c>
    </row>
    <row r="56" spans="1:40" s="54" customFormat="1" ht="63" hidden="1" customHeight="1">
      <c r="A56" s="348" t="s">
        <v>244</v>
      </c>
      <c r="B56" s="348"/>
      <c r="C56" s="123" t="s">
        <v>234</v>
      </c>
      <c r="D56" s="128" t="s">
        <v>240</v>
      </c>
      <c r="E56" s="103" t="s">
        <v>218</v>
      </c>
      <c r="F56" s="26">
        <f t="shared" si="5"/>
        <v>0</v>
      </c>
      <c r="G56" s="26">
        <v>0</v>
      </c>
      <c r="H56" s="26">
        <v>0</v>
      </c>
      <c r="I56" s="26">
        <v>0</v>
      </c>
      <c r="J56" s="26">
        <v>0</v>
      </c>
      <c r="K56" s="26">
        <f>L56+M56+N56+O56</f>
        <v>0</v>
      </c>
      <c r="L56" s="26">
        <v>0</v>
      </c>
      <c r="M56" s="26">
        <v>0</v>
      </c>
      <c r="N56" s="26">
        <v>0</v>
      </c>
      <c r="O56" s="26">
        <v>0</v>
      </c>
      <c r="P56" s="97">
        <f>T56+S56+R56+Q56</f>
        <v>0</v>
      </c>
      <c r="Q56" s="97">
        <v>0</v>
      </c>
      <c r="R56" s="97">
        <v>0</v>
      </c>
      <c r="S56" s="97">
        <v>0</v>
      </c>
      <c r="T56" s="97">
        <v>0</v>
      </c>
      <c r="U56" s="26">
        <f t="shared" si="6"/>
        <v>0</v>
      </c>
      <c r="V56" s="26">
        <v>0</v>
      </c>
      <c r="W56" s="26">
        <v>0</v>
      </c>
      <c r="X56" s="26">
        <v>0</v>
      </c>
      <c r="Y56" s="26">
        <v>0</v>
      </c>
      <c r="Z56" s="26">
        <f t="shared" si="7"/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f>AF56+AG56+AH56+AI56</f>
        <v>0</v>
      </c>
      <c r="AF56" s="116">
        <v>0</v>
      </c>
      <c r="AG56" s="116">
        <v>0</v>
      </c>
      <c r="AH56" s="116">
        <v>0</v>
      </c>
      <c r="AI56" s="116">
        <v>0</v>
      </c>
      <c r="AJ56" s="28">
        <f>AK56+AL56+AM56+AN56</f>
        <v>0</v>
      </c>
      <c r="AK56" s="75">
        <f t="shared" ref="AK56" si="12">G56+L56+Q56+V56+AA56+AF56</f>
        <v>0</v>
      </c>
      <c r="AL56" s="75">
        <f t="shared" ref="AL56" si="13">H56+M56+R56+W56+AB56+AG56</f>
        <v>0</v>
      </c>
      <c r="AM56" s="75">
        <f t="shared" ref="AM56" si="14">I56+N56+S56+X56+AC56+AH56</f>
        <v>0</v>
      </c>
      <c r="AN56" s="75">
        <f t="shared" ref="AN56" si="15">J56+O56+T56+Y56+AD56+AI56</f>
        <v>0</v>
      </c>
    </row>
    <row r="57" spans="1:40" ht="15.75" customHeight="1">
      <c r="A57" s="320" t="s">
        <v>75</v>
      </c>
      <c r="B57" s="321"/>
      <c r="C57" s="322"/>
      <c r="D57" s="105"/>
      <c r="E57" s="104"/>
      <c r="F57" s="50">
        <f>F52</f>
        <v>10629</v>
      </c>
      <c r="G57" s="50">
        <f t="shared" ref="G57:AI57" si="16">G52</f>
        <v>10629</v>
      </c>
      <c r="H57" s="50">
        <f t="shared" si="16"/>
        <v>0</v>
      </c>
      <c r="I57" s="50">
        <f t="shared" si="16"/>
        <v>0</v>
      </c>
      <c r="J57" s="50">
        <f t="shared" si="16"/>
        <v>0</v>
      </c>
      <c r="K57" s="50">
        <f>K52</f>
        <v>9263</v>
      </c>
      <c r="L57" s="50">
        <f>L52</f>
        <v>9263</v>
      </c>
      <c r="M57" s="50">
        <f t="shared" si="16"/>
        <v>0</v>
      </c>
      <c r="N57" s="50">
        <f t="shared" si="16"/>
        <v>0</v>
      </c>
      <c r="O57" s="50">
        <f t="shared" si="16"/>
        <v>0</v>
      </c>
      <c r="P57" s="98">
        <f t="shared" si="16"/>
        <v>16003</v>
      </c>
      <c r="Q57" s="98">
        <f t="shared" si="16"/>
        <v>16003</v>
      </c>
      <c r="R57" s="87">
        <f t="shared" si="16"/>
        <v>0</v>
      </c>
      <c r="S57" s="87">
        <f t="shared" si="16"/>
        <v>0</v>
      </c>
      <c r="T57" s="87">
        <f t="shared" si="16"/>
        <v>0</v>
      </c>
      <c r="U57" s="50">
        <f t="shared" si="16"/>
        <v>8828</v>
      </c>
      <c r="V57" s="50">
        <f t="shared" si="16"/>
        <v>8828</v>
      </c>
      <c r="W57" s="50">
        <f t="shared" si="16"/>
        <v>0</v>
      </c>
      <c r="X57" s="50">
        <f t="shared" si="16"/>
        <v>0</v>
      </c>
      <c r="Y57" s="50">
        <f t="shared" si="16"/>
        <v>0</v>
      </c>
      <c r="Z57" s="50">
        <v>8828</v>
      </c>
      <c r="AA57" s="50">
        <v>8828</v>
      </c>
      <c r="AB57" s="50">
        <f t="shared" si="16"/>
        <v>0</v>
      </c>
      <c r="AC57" s="50">
        <f t="shared" si="16"/>
        <v>0</v>
      </c>
      <c r="AD57" s="50">
        <f t="shared" si="16"/>
        <v>0</v>
      </c>
      <c r="AE57" s="50">
        <f t="shared" si="16"/>
        <v>8548</v>
      </c>
      <c r="AF57" s="50">
        <f t="shared" si="16"/>
        <v>8548</v>
      </c>
      <c r="AG57" s="50">
        <f t="shared" si="16"/>
        <v>0</v>
      </c>
      <c r="AH57" s="50">
        <f t="shared" si="16"/>
        <v>0</v>
      </c>
      <c r="AI57" s="50">
        <f t="shared" si="16"/>
        <v>0</v>
      </c>
      <c r="AJ57" s="23">
        <f>AJ52</f>
        <v>62099</v>
      </c>
      <c r="AK57" s="144">
        <f>G57+L57+Q57+V57+AA57+AF57</f>
        <v>62099</v>
      </c>
      <c r="AL57" s="126">
        <f t="shared" si="4"/>
        <v>0</v>
      </c>
      <c r="AM57" s="126">
        <f t="shared" si="4"/>
        <v>0</v>
      </c>
      <c r="AN57" s="126">
        <f t="shared" si="4"/>
        <v>0</v>
      </c>
    </row>
    <row r="58" spans="1:40" ht="16.5" customHeight="1">
      <c r="A58" s="317" t="s">
        <v>228</v>
      </c>
      <c r="B58" s="318"/>
      <c r="C58" s="319"/>
      <c r="D58" s="106"/>
      <c r="E58" s="104" t="s">
        <v>89</v>
      </c>
      <c r="F58" s="51">
        <f>F52+F54+F55+F56</f>
        <v>10629</v>
      </c>
      <c r="G58" s="51">
        <f t="shared" ref="G58:AN58" si="17">G52+G54+G55+G56</f>
        <v>10629</v>
      </c>
      <c r="H58" s="51">
        <f t="shared" si="17"/>
        <v>0</v>
      </c>
      <c r="I58" s="51">
        <f t="shared" si="17"/>
        <v>0</v>
      </c>
      <c r="J58" s="51">
        <f t="shared" si="17"/>
        <v>0</v>
      </c>
      <c r="K58" s="51">
        <f>K52+K54+K55+K56</f>
        <v>9263</v>
      </c>
      <c r="L58" s="51">
        <f>L52+L54+L55+L56</f>
        <v>9263</v>
      </c>
      <c r="M58" s="51">
        <f t="shared" si="17"/>
        <v>0</v>
      </c>
      <c r="N58" s="51">
        <f t="shared" si="17"/>
        <v>0</v>
      </c>
      <c r="O58" s="51">
        <f t="shared" si="17"/>
        <v>0</v>
      </c>
      <c r="P58" s="31">
        <f>P52+P54+P55+P56</f>
        <v>16003</v>
      </c>
      <c r="Q58" s="31">
        <f t="shared" si="17"/>
        <v>16003</v>
      </c>
      <c r="R58" s="51">
        <f t="shared" si="17"/>
        <v>0</v>
      </c>
      <c r="S58" s="51">
        <f t="shared" si="17"/>
        <v>0</v>
      </c>
      <c r="T58" s="51">
        <f t="shared" si="17"/>
        <v>0</v>
      </c>
      <c r="U58" s="51">
        <f t="shared" si="17"/>
        <v>8828</v>
      </c>
      <c r="V58" s="51">
        <f t="shared" si="17"/>
        <v>8828</v>
      </c>
      <c r="W58" s="51">
        <f t="shared" si="17"/>
        <v>0</v>
      </c>
      <c r="X58" s="51">
        <f t="shared" si="17"/>
        <v>0</v>
      </c>
      <c r="Y58" s="51">
        <f t="shared" si="17"/>
        <v>0</v>
      </c>
      <c r="Z58" s="51">
        <f t="shared" si="17"/>
        <v>8828</v>
      </c>
      <c r="AA58" s="51">
        <f t="shared" si="17"/>
        <v>8828</v>
      </c>
      <c r="AB58" s="51">
        <f t="shared" si="17"/>
        <v>0</v>
      </c>
      <c r="AC58" s="51">
        <f t="shared" si="17"/>
        <v>0</v>
      </c>
      <c r="AD58" s="51">
        <f t="shared" si="17"/>
        <v>0</v>
      </c>
      <c r="AE58" s="51">
        <f t="shared" si="17"/>
        <v>8548</v>
      </c>
      <c r="AF58" s="51">
        <f t="shared" si="17"/>
        <v>8548</v>
      </c>
      <c r="AG58" s="51">
        <f t="shared" si="17"/>
        <v>0</v>
      </c>
      <c r="AH58" s="51">
        <f t="shared" si="17"/>
        <v>0</v>
      </c>
      <c r="AI58" s="51">
        <f t="shared" si="17"/>
        <v>0</v>
      </c>
      <c r="AJ58" s="31">
        <f>AJ52+AJ54+AJ55+AJ56</f>
        <v>62099</v>
      </c>
      <c r="AK58" s="31">
        <f>AK52+AK54+AK55+AK56</f>
        <v>62099</v>
      </c>
      <c r="AL58" s="51">
        <f t="shared" si="17"/>
        <v>0</v>
      </c>
      <c r="AM58" s="51">
        <f t="shared" si="17"/>
        <v>0</v>
      </c>
      <c r="AN58" s="51">
        <f t="shared" si="17"/>
        <v>0</v>
      </c>
    </row>
    <row r="59" spans="1:40" ht="19.5" customHeight="1">
      <c r="A59" s="297" t="s">
        <v>148</v>
      </c>
      <c r="B59" s="298"/>
      <c r="C59" s="299"/>
      <c r="D59" s="106"/>
      <c r="E59" s="104"/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7">
        <f>L59+M59+N59+O59</f>
        <v>613</v>
      </c>
      <c r="L59" s="47">
        <v>613</v>
      </c>
      <c r="M59" s="47">
        <v>0</v>
      </c>
      <c r="N59" s="47">
        <v>0</v>
      </c>
      <c r="O59" s="47">
        <v>0</v>
      </c>
      <c r="P59" s="86">
        <v>0</v>
      </c>
      <c r="Q59" s="86">
        <v>0</v>
      </c>
      <c r="R59" s="86">
        <v>0</v>
      </c>
      <c r="S59" s="86">
        <v>0</v>
      </c>
      <c r="T59" s="86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8">
        <v>0</v>
      </c>
      <c r="AG59" s="48">
        <v>0</v>
      </c>
      <c r="AH59" s="48">
        <v>0</v>
      </c>
      <c r="AI59" s="48">
        <v>0</v>
      </c>
      <c r="AJ59" s="52">
        <f>AJ53</f>
        <v>613</v>
      </c>
      <c r="AK59" s="125">
        <f t="shared" si="4"/>
        <v>613</v>
      </c>
      <c r="AL59" s="49">
        <v>0</v>
      </c>
      <c r="AM59" s="49">
        <v>0</v>
      </c>
      <c r="AN59" s="49">
        <v>0</v>
      </c>
    </row>
    <row r="60" spans="1:40" ht="39.75" customHeight="1">
      <c r="A60" s="332" t="s">
        <v>151</v>
      </c>
      <c r="B60" s="333"/>
      <c r="C60" s="334"/>
      <c r="D60" s="107"/>
      <c r="E60" s="107"/>
      <c r="F60" s="50">
        <f>F19+F57</f>
        <v>13279</v>
      </c>
      <c r="G60" s="50">
        <f t="shared" ref="G60:AN60" si="18">G19+G57</f>
        <v>13279</v>
      </c>
      <c r="H60" s="50">
        <f t="shared" si="18"/>
        <v>0</v>
      </c>
      <c r="I60" s="50">
        <f t="shared" si="18"/>
        <v>0</v>
      </c>
      <c r="J60" s="50">
        <f t="shared" si="18"/>
        <v>0</v>
      </c>
      <c r="K60" s="50">
        <f t="shared" si="18"/>
        <v>10588</v>
      </c>
      <c r="L60" s="50">
        <f t="shared" si="18"/>
        <v>10588</v>
      </c>
      <c r="M60" s="50">
        <f t="shared" si="18"/>
        <v>0</v>
      </c>
      <c r="N60" s="50">
        <f t="shared" si="18"/>
        <v>0</v>
      </c>
      <c r="O60" s="50">
        <f t="shared" si="18"/>
        <v>0</v>
      </c>
      <c r="P60" s="22">
        <f t="shared" si="18"/>
        <v>21015</v>
      </c>
      <c r="Q60" s="22">
        <f t="shared" si="18"/>
        <v>21015</v>
      </c>
      <c r="R60" s="50">
        <f t="shared" si="18"/>
        <v>0</v>
      </c>
      <c r="S60" s="50">
        <f t="shared" si="18"/>
        <v>0</v>
      </c>
      <c r="T60" s="50">
        <f t="shared" si="18"/>
        <v>0</v>
      </c>
      <c r="U60" s="50">
        <f t="shared" si="18"/>
        <v>8828</v>
      </c>
      <c r="V60" s="50">
        <f t="shared" si="18"/>
        <v>8828</v>
      </c>
      <c r="W60" s="50">
        <f t="shared" si="18"/>
        <v>0</v>
      </c>
      <c r="X60" s="50">
        <f t="shared" si="18"/>
        <v>0</v>
      </c>
      <c r="Y60" s="50">
        <f t="shared" si="18"/>
        <v>0</v>
      </c>
      <c r="Z60" s="50">
        <f t="shared" si="18"/>
        <v>8828</v>
      </c>
      <c r="AA60" s="50">
        <f t="shared" si="18"/>
        <v>8828</v>
      </c>
      <c r="AB60" s="50">
        <f t="shared" si="18"/>
        <v>0</v>
      </c>
      <c r="AC60" s="50">
        <f t="shared" si="18"/>
        <v>0</v>
      </c>
      <c r="AD60" s="50">
        <f t="shared" si="18"/>
        <v>0</v>
      </c>
      <c r="AE60" s="50">
        <f t="shared" si="18"/>
        <v>11198</v>
      </c>
      <c r="AF60" s="50">
        <f t="shared" si="18"/>
        <v>11198</v>
      </c>
      <c r="AG60" s="50">
        <f t="shared" si="18"/>
        <v>0</v>
      </c>
      <c r="AH60" s="50">
        <f t="shared" si="18"/>
        <v>0</v>
      </c>
      <c r="AI60" s="50">
        <f t="shared" si="18"/>
        <v>0</v>
      </c>
      <c r="AJ60" s="22">
        <f>AJ19+AJ57</f>
        <v>73736</v>
      </c>
      <c r="AK60" s="22">
        <f>AK19+AK57</f>
        <v>73736</v>
      </c>
      <c r="AL60" s="50">
        <f t="shared" si="18"/>
        <v>0</v>
      </c>
      <c r="AM60" s="50">
        <f t="shared" si="18"/>
        <v>0</v>
      </c>
      <c r="AN60" s="50">
        <f t="shared" si="18"/>
        <v>0</v>
      </c>
    </row>
    <row r="61" spans="1:40" ht="15.75" customHeight="1">
      <c r="A61" s="317" t="s">
        <v>227</v>
      </c>
      <c r="B61" s="318"/>
      <c r="C61" s="319"/>
      <c r="D61" s="106"/>
      <c r="E61" s="107"/>
      <c r="F61" s="51">
        <f>F20+F58</f>
        <v>11629</v>
      </c>
      <c r="G61" s="51">
        <f t="shared" ref="G61:AN61" si="19">G20+G58</f>
        <v>11629</v>
      </c>
      <c r="H61" s="51">
        <f t="shared" si="19"/>
        <v>0</v>
      </c>
      <c r="I61" s="51">
        <f t="shared" si="19"/>
        <v>0</v>
      </c>
      <c r="J61" s="51">
        <f t="shared" si="19"/>
        <v>0</v>
      </c>
      <c r="K61" s="51">
        <f>K20+K58</f>
        <v>9263</v>
      </c>
      <c r="L61" s="51">
        <f>L20+L58</f>
        <v>9263</v>
      </c>
      <c r="M61" s="51">
        <f t="shared" si="19"/>
        <v>0</v>
      </c>
      <c r="N61" s="51">
        <f t="shared" si="19"/>
        <v>0</v>
      </c>
      <c r="O61" s="51">
        <f t="shared" si="19"/>
        <v>0</v>
      </c>
      <c r="P61" s="31">
        <f t="shared" si="19"/>
        <v>19690</v>
      </c>
      <c r="Q61" s="31">
        <f t="shared" si="19"/>
        <v>19690</v>
      </c>
      <c r="R61" s="51">
        <f t="shared" si="19"/>
        <v>0</v>
      </c>
      <c r="S61" s="51">
        <f t="shared" si="19"/>
        <v>0</v>
      </c>
      <c r="T61" s="51">
        <f t="shared" si="19"/>
        <v>0</v>
      </c>
      <c r="U61" s="51">
        <f t="shared" si="19"/>
        <v>8828</v>
      </c>
      <c r="V61" s="51">
        <f t="shared" si="19"/>
        <v>8828</v>
      </c>
      <c r="W61" s="51">
        <f t="shared" si="19"/>
        <v>0</v>
      </c>
      <c r="X61" s="51">
        <f t="shared" si="19"/>
        <v>0</v>
      </c>
      <c r="Y61" s="51">
        <f t="shared" si="19"/>
        <v>0</v>
      </c>
      <c r="Z61" s="51">
        <f t="shared" si="19"/>
        <v>8828</v>
      </c>
      <c r="AA61" s="51">
        <f t="shared" si="19"/>
        <v>8828</v>
      </c>
      <c r="AB61" s="51">
        <f t="shared" si="19"/>
        <v>0</v>
      </c>
      <c r="AC61" s="51">
        <f t="shared" si="19"/>
        <v>0</v>
      </c>
      <c r="AD61" s="51">
        <f t="shared" si="19"/>
        <v>0</v>
      </c>
      <c r="AE61" s="51">
        <f t="shared" si="19"/>
        <v>9548</v>
      </c>
      <c r="AF61" s="51">
        <f t="shared" si="19"/>
        <v>9548</v>
      </c>
      <c r="AG61" s="51">
        <f t="shared" si="19"/>
        <v>0</v>
      </c>
      <c r="AH61" s="51">
        <f t="shared" si="19"/>
        <v>0</v>
      </c>
      <c r="AI61" s="51">
        <f t="shared" si="19"/>
        <v>0</v>
      </c>
      <c r="AJ61" s="31">
        <f>AJ20+AJ58</f>
        <v>67786</v>
      </c>
      <c r="AK61" s="31">
        <f>AK20+AK58</f>
        <v>67786</v>
      </c>
      <c r="AL61" s="51">
        <f t="shared" si="19"/>
        <v>0</v>
      </c>
      <c r="AM61" s="51">
        <f t="shared" si="19"/>
        <v>0</v>
      </c>
      <c r="AN61" s="51">
        <f t="shared" si="19"/>
        <v>0</v>
      </c>
    </row>
    <row r="62" spans="1:40" ht="15" customHeight="1">
      <c r="A62" s="323" t="s">
        <v>17</v>
      </c>
      <c r="B62" s="324"/>
      <c r="C62" s="325"/>
      <c r="D62" s="104"/>
      <c r="E62" s="107"/>
      <c r="F62" s="51">
        <f>F21</f>
        <v>650</v>
      </c>
      <c r="G62" s="51">
        <f t="shared" ref="G62:AJ64" si="20">G21</f>
        <v>650</v>
      </c>
      <c r="H62" s="51">
        <f t="shared" si="20"/>
        <v>0</v>
      </c>
      <c r="I62" s="51">
        <f t="shared" si="20"/>
        <v>0</v>
      </c>
      <c r="J62" s="51">
        <f t="shared" si="20"/>
        <v>0</v>
      </c>
      <c r="K62" s="51">
        <f t="shared" si="20"/>
        <v>325</v>
      </c>
      <c r="L62" s="51">
        <f t="shared" si="20"/>
        <v>325</v>
      </c>
      <c r="M62" s="51">
        <f t="shared" si="20"/>
        <v>0</v>
      </c>
      <c r="N62" s="51">
        <f t="shared" si="20"/>
        <v>0</v>
      </c>
      <c r="O62" s="51">
        <f t="shared" si="20"/>
        <v>0</v>
      </c>
      <c r="P62" s="88">
        <f t="shared" si="20"/>
        <v>325</v>
      </c>
      <c r="Q62" s="88">
        <f t="shared" si="20"/>
        <v>325</v>
      </c>
      <c r="R62" s="88">
        <f t="shared" si="20"/>
        <v>0</v>
      </c>
      <c r="S62" s="88">
        <f t="shared" si="20"/>
        <v>0</v>
      </c>
      <c r="T62" s="88">
        <f t="shared" si="20"/>
        <v>0</v>
      </c>
      <c r="U62" s="51">
        <f t="shared" si="20"/>
        <v>0</v>
      </c>
      <c r="V62" s="51">
        <f t="shared" si="20"/>
        <v>0</v>
      </c>
      <c r="W62" s="51">
        <f t="shared" si="20"/>
        <v>0</v>
      </c>
      <c r="X62" s="51">
        <f t="shared" si="20"/>
        <v>0</v>
      </c>
      <c r="Y62" s="51">
        <f t="shared" si="20"/>
        <v>0</v>
      </c>
      <c r="Z62" s="51">
        <v>0</v>
      </c>
      <c r="AA62" s="51">
        <v>0</v>
      </c>
      <c r="AB62" s="51">
        <f t="shared" si="20"/>
        <v>0</v>
      </c>
      <c r="AC62" s="51">
        <f t="shared" si="20"/>
        <v>0</v>
      </c>
      <c r="AD62" s="51">
        <f t="shared" si="20"/>
        <v>0</v>
      </c>
      <c r="AE62" s="51">
        <f t="shared" si="20"/>
        <v>650</v>
      </c>
      <c r="AF62" s="51">
        <f t="shared" si="20"/>
        <v>650</v>
      </c>
      <c r="AG62" s="51">
        <f t="shared" si="20"/>
        <v>0</v>
      </c>
      <c r="AH62" s="51">
        <f t="shared" si="20"/>
        <v>0</v>
      </c>
      <c r="AI62" s="51">
        <f t="shared" si="20"/>
        <v>0</v>
      </c>
      <c r="AJ62" s="52">
        <f t="shared" si="20"/>
        <v>1950</v>
      </c>
      <c r="AK62" s="49">
        <f t="shared" si="4"/>
        <v>1950</v>
      </c>
      <c r="AL62" s="49">
        <f t="shared" si="4"/>
        <v>0</v>
      </c>
      <c r="AM62" s="49">
        <f t="shared" si="4"/>
        <v>0</v>
      </c>
      <c r="AN62" s="49">
        <f t="shared" si="4"/>
        <v>0</v>
      </c>
    </row>
    <row r="63" spans="1:40" ht="15">
      <c r="A63" s="323" t="s">
        <v>18</v>
      </c>
      <c r="B63" s="324"/>
      <c r="C63" s="325"/>
      <c r="D63" s="104"/>
      <c r="E63" s="107"/>
      <c r="F63" s="51">
        <f>F22</f>
        <v>0</v>
      </c>
      <c r="G63" s="51">
        <f t="shared" si="20"/>
        <v>0</v>
      </c>
      <c r="H63" s="51">
        <f t="shared" si="20"/>
        <v>0</v>
      </c>
      <c r="I63" s="51">
        <f t="shared" si="20"/>
        <v>0</v>
      </c>
      <c r="J63" s="51">
        <f t="shared" si="20"/>
        <v>0</v>
      </c>
      <c r="K63" s="51">
        <f t="shared" si="20"/>
        <v>0</v>
      </c>
      <c r="L63" s="51">
        <f t="shared" si="20"/>
        <v>0</v>
      </c>
      <c r="M63" s="51">
        <f t="shared" si="20"/>
        <v>0</v>
      </c>
      <c r="N63" s="51">
        <f t="shared" si="20"/>
        <v>0</v>
      </c>
      <c r="O63" s="51">
        <f t="shared" si="20"/>
        <v>0</v>
      </c>
      <c r="P63" s="88">
        <f t="shared" si="20"/>
        <v>0</v>
      </c>
      <c r="Q63" s="88">
        <f t="shared" si="20"/>
        <v>0</v>
      </c>
      <c r="R63" s="88">
        <f t="shared" si="20"/>
        <v>0</v>
      </c>
      <c r="S63" s="88">
        <f t="shared" si="20"/>
        <v>0</v>
      </c>
      <c r="T63" s="88">
        <f t="shared" si="20"/>
        <v>0</v>
      </c>
      <c r="U63" s="51">
        <f t="shared" si="20"/>
        <v>0</v>
      </c>
      <c r="V63" s="51">
        <f t="shared" si="20"/>
        <v>0</v>
      </c>
      <c r="W63" s="51">
        <f t="shared" si="20"/>
        <v>0</v>
      </c>
      <c r="X63" s="51">
        <f t="shared" si="20"/>
        <v>0</v>
      </c>
      <c r="Y63" s="51">
        <f t="shared" si="20"/>
        <v>0</v>
      </c>
      <c r="Z63" s="51">
        <v>0</v>
      </c>
      <c r="AA63" s="51">
        <v>0</v>
      </c>
      <c r="AB63" s="51">
        <f t="shared" si="20"/>
        <v>0</v>
      </c>
      <c r="AC63" s="51">
        <f t="shared" si="20"/>
        <v>0</v>
      </c>
      <c r="AD63" s="51">
        <f t="shared" si="20"/>
        <v>0</v>
      </c>
      <c r="AE63" s="51">
        <f t="shared" si="20"/>
        <v>0</v>
      </c>
      <c r="AF63" s="51">
        <f t="shared" si="20"/>
        <v>0</v>
      </c>
      <c r="AG63" s="51">
        <f t="shared" si="20"/>
        <v>0</v>
      </c>
      <c r="AH63" s="51">
        <f t="shared" si="20"/>
        <v>0</v>
      </c>
      <c r="AI63" s="51">
        <f t="shared" si="20"/>
        <v>0</v>
      </c>
      <c r="AJ63" s="52">
        <f t="shared" si="20"/>
        <v>0</v>
      </c>
      <c r="AK63" s="49">
        <f t="shared" si="4"/>
        <v>0</v>
      </c>
      <c r="AL63" s="49">
        <f t="shared" si="4"/>
        <v>0</v>
      </c>
      <c r="AM63" s="49">
        <f t="shared" si="4"/>
        <v>0</v>
      </c>
      <c r="AN63" s="49">
        <f t="shared" si="4"/>
        <v>0</v>
      </c>
    </row>
    <row r="64" spans="1:40" ht="15">
      <c r="A64" s="323" t="s">
        <v>19</v>
      </c>
      <c r="B64" s="324"/>
      <c r="C64" s="325"/>
      <c r="D64" s="104"/>
      <c r="E64" s="107"/>
      <c r="F64" s="51">
        <f>F23</f>
        <v>1000</v>
      </c>
      <c r="G64" s="51">
        <f t="shared" si="20"/>
        <v>1000</v>
      </c>
      <c r="H64" s="51">
        <f t="shared" si="20"/>
        <v>0</v>
      </c>
      <c r="I64" s="51">
        <f t="shared" si="20"/>
        <v>0</v>
      </c>
      <c r="J64" s="51">
        <f t="shared" si="20"/>
        <v>0</v>
      </c>
      <c r="K64" s="51">
        <f t="shared" si="20"/>
        <v>1000</v>
      </c>
      <c r="L64" s="51">
        <f t="shared" si="20"/>
        <v>1000</v>
      </c>
      <c r="M64" s="51">
        <f t="shared" si="20"/>
        <v>0</v>
      </c>
      <c r="N64" s="51">
        <f t="shared" si="20"/>
        <v>0</v>
      </c>
      <c r="O64" s="51">
        <f t="shared" si="20"/>
        <v>0</v>
      </c>
      <c r="P64" s="88">
        <f t="shared" si="20"/>
        <v>1000</v>
      </c>
      <c r="Q64" s="88">
        <f t="shared" si="20"/>
        <v>1000</v>
      </c>
      <c r="R64" s="88">
        <f t="shared" si="20"/>
        <v>0</v>
      </c>
      <c r="S64" s="88">
        <f t="shared" si="20"/>
        <v>0</v>
      </c>
      <c r="T64" s="88">
        <f t="shared" si="20"/>
        <v>0</v>
      </c>
      <c r="U64" s="51">
        <v>0</v>
      </c>
      <c r="V64" s="51">
        <v>0</v>
      </c>
      <c r="W64" s="51">
        <f t="shared" si="20"/>
        <v>0</v>
      </c>
      <c r="X64" s="51">
        <f t="shared" si="20"/>
        <v>0</v>
      </c>
      <c r="Y64" s="51">
        <f t="shared" si="20"/>
        <v>0</v>
      </c>
      <c r="Z64" s="51">
        <v>0</v>
      </c>
      <c r="AA64" s="51">
        <v>0</v>
      </c>
      <c r="AB64" s="51">
        <f t="shared" si="20"/>
        <v>0</v>
      </c>
      <c r="AC64" s="51">
        <f t="shared" si="20"/>
        <v>0</v>
      </c>
      <c r="AD64" s="51">
        <f t="shared" si="20"/>
        <v>0</v>
      </c>
      <c r="AE64" s="51">
        <f t="shared" si="20"/>
        <v>1000</v>
      </c>
      <c r="AF64" s="51">
        <f t="shared" si="20"/>
        <v>1000</v>
      </c>
      <c r="AG64" s="51">
        <f t="shared" si="20"/>
        <v>0</v>
      </c>
      <c r="AH64" s="51">
        <f t="shared" si="20"/>
        <v>0</v>
      </c>
      <c r="AI64" s="51">
        <f t="shared" si="20"/>
        <v>0</v>
      </c>
      <c r="AJ64" s="52">
        <f t="shared" si="20"/>
        <v>4000</v>
      </c>
      <c r="AK64" s="49">
        <f t="shared" si="4"/>
        <v>4000</v>
      </c>
      <c r="AL64" s="49">
        <f t="shared" si="4"/>
        <v>0</v>
      </c>
      <c r="AM64" s="49">
        <f t="shared" si="4"/>
        <v>0</v>
      </c>
      <c r="AN64" s="49">
        <f t="shared" si="4"/>
        <v>0</v>
      </c>
    </row>
    <row r="65" spans="1:40" ht="18" customHeight="1">
      <c r="A65" s="297" t="s">
        <v>152</v>
      </c>
      <c r="B65" s="298"/>
      <c r="C65" s="299"/>
      <c r="D65" s="104"/>
      <c r="E65" s="104"/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613</v>
      </c>
      <c r="L65" s="51">
        <v>613</v>
      </c>
      <c r="M65" s="51">
        <v>0</v>
      </c>
      <c r="N65" s="51">
        <v>0</v>
      </c>
      <c r="O65" s="51">
        <v>0</v>
      </c>
      <c r="P65" s="88">
        <v>0</v>
      </c>
      <c r="Q65" s="88">
        <v>0</v>
      </c>
      <c r="R65" s="88">
        <v>0</v>
      </c>
      <c r="S65" s="88">
        <v>0</v>
      </c>
      <c r="T65" s="88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2">
        <v>613</v>
      </c>
      <c r="AK65" s="119">
        <v>613</v>
      </c>
      <c r="AL65" s="119">
        <v>0</v>
      </c>
      <c r="AM65" s="119">
        <v>0</v>
      </c>
      <c r="AN65" s="119">
        <v>0</v>
      </c>
    </row>
    <row r="66" spans="1:40" s="56" customFormat="1" ht="37.5" customHeight="1">
      <c r="A66" s="335" t="s">
        <v>149</v>
      </c>
      <c r="B66" s="336"/>
      <c r="C66" s="337"/>
      <c r="D66" s="55"/>
      <c r="E66" s="55"/>
      <c r="F66" s="71">
        <v>13279</v>
      </c>
      <c r="G66" s="71">
        <v>13279</v>
      </c>
      <c r="H66" s="71" t="s">
        <v>24</v>
      </c>
      <c r="I66" s="71" t="s">
        <v>24</v>
      </c>
      <c r="J66" s="71" t="s">
        <v>24</v>
      </c>
      <c r="K66" s="71">
        <f>K60+K59</f>
        <v>11201</v>
      </c>
      <c r="L66" s="71">
        <f>L60+L59</f>
        <v>11201</v>
      </c>
      <c r="M66" s="71" t="s">
        <v>24</v>
      </c>
      <c r="N66" s="71" t="s">
        <v>24</v>
      </c>
      <c r="O66" s="71" t="s">
        <v>24</v>
      </c>
      <c r="P66" s="100">
        <f>P60+P65</f>
        <v>21015</v>
      </c>
      <c r="Q66" s="100">
        <f>Q60+Q65</f>
        <v>21015</v>
      </c>
      <c r="R66" s="89" t="s">
        <v>24</v>
      </c>
      <c r="S66" s="89" t="s">
        <v>24</v>
      </c>
      <c r="T66" s="89" t="s">
        <v>24</v>
      </c>
      <c r="U66" s="71">
        <f>U61+U64</f>
        <v>8828</v>
      </c>
      <c r="V66" s="71">
        <f>V61+V64</f>
        <v>8828</v>
      </c>
      <c r="W66" s="71" t="s">
        <v>24</v>
      </c>
      <c r="X66" s="71" t="s">
        <v>24</v>
      </c>
      <c r="Y66" s="71" t="s">
        <v>24</v>
      </c>
      <c r="Z66" s="71">
        <f>SUM(Z61:Z65)</f>
        <v>8828</v>
      </c>
      <c r="AA66" s="71">
        <f>SUM(AA61:AA65)</f>
        <v>8828</v>
      </c>
      <c r="AB66" s="71" t="s">
        <v>24</v>
      </c>
      <c r="AC66" s="71" t="s">
        <v>24</v>
      </c>
      <c r="AD66" s="71" t="s">
        <v>24</v>
      </c>
      <c r="AE66" s="71">
        <v>11198</v>
      </c>
      <c r="AF66" s="71">
        <v>11198</v>
      </c>
      <c r="AG66" s="71" t="s">
        <v>24</v>
      </c>
      <c r="AH66" s="71" t="s">
        <v>24</v>
      </c>
      <c r="AI66" s="71" t="s">
        <v>24</v>
      </c>
      <c r="AJ66" s="71" t="s">
        <v>131</v>
      </c>
      <c r="AK66" s="71" t="s">
        <v>131</v>
      </c>
      <c r="AL66" s="71" t="s">
        <v>131</v>
      </c>
      <c r="AM66" s="71" t="s">
        <v>131</v>
      </c>
      <c r="AN66" s="71" t="s">
        <v>131</v>
      </c>
    </row>
    <row r="67" spans="1:40" ht="19.5" customHeight="1">
      <c r="A67" s="338" t="s">
        <v>209</v>
      </c>
      <c r="B67" s="338"/>
      <c r="C67" s="338"/>
      <c r="D67" s="338"/>
      <c r="E67" s="338"/>
      <c r="F67" s="338"/>
      <c r="G67" s="338"/>
      <c r="H67" s="338"/>
      <c r="I67" s="338"/>
      <c r="J67" s="338"/>
      <c r="K67" s="338"/>
      <c r="L67" s="338"/>
      <c r="M67" s="338"/>
      <c r="N67" s="338"/>
      <c r="O67" s="338"/>
      <c r="P67" s="338"/>
      <c r="Q67" s="338"/>
      <c r="R67" s="338"/>
      <c r="S67" s="338"/>
      <c r="T67" s="338"/>
      <c r="U67" s="338"/>
      <c r="V67" s="338"/>
      <c r="W67" s="338"/>
      <c r="X67" s="338"/>
      <c r="Y67" s="338"/>
      <c r="Z67" s="338"/>
      <c r="AA67" s="338"/>
      <c r="AB67" s="338"/>
      <c r="AC67" s="338"/>
      <c r="AD67" s="338"/>
      <c r="AE67" s="338"/>
      <c r="AF67" s="338"/>
      <c r="AG67" s="338"/>
      <c r="AH67" s="338"/>
      <c r="AI67" s="338"/>
      <c r="AJ67" s="338"/>
    </row>
    <row r="68" spans="1:40" ht="15" customHeight="1">
      <c r="A68" s="288" t="s">
        <v>164</v>
      </c>
      <c r="B68" s="287"/>
      <c r="C68" s="287"/>
      <c r="D68" s="287"/>
      <c r="E68" s="287"/>
      <c r="F68" s="287"/>
      <c r="G68" s="287"/>
      <c r="H68" s="287"/>
      <c r="I68" s="287"/>
      <c r="J68" s="287"/>
      <c r="K68" s="287"/>
      <c r="L68" s="287"/>
      <c r="M68" s="287"/>
      <c r="N68" s="287"/>
      <c r="O68" s="287"/>
      <c r="P68" s="287"/>
      <c r="Q68" s="287"/>
      <c r="R68" s="287"/>
      <c r="S68" s="287"/>
      <c r="T68" s="287"/>
      <c r="U68" s="287"/>
      <c r="V68" s="287"/>
      <c r="W68" s="287"/>
      <c r="X68" s="287"/>
      <c r="Y68" s="287"/>
      <c r="Z68" s="287"/>
      <c r="AA68" s="287"/>
      <c r="AB68" s="287"/>
      <c r="AC68" s="287"/>
      <c r="AD68" s="287"/>
      <c r="AE68" s="287"/>
      <c r="AF68" s="287"/>
      <c r="AG68" s="287"/>
      <c r="AH68" s="287"/>
      <c r="AI68" s="287"/>
      <c r="AJ68" s="287"/>
    </row>
    <row r="69" spans="1:40" ht="15" customHeight="1">
      <c r="A69" s="288" t="s">
        <v>210</v>
      </c>
      <c r="B69" s="287"/>
      <c r="C69" s="287"/>
      <c r="D69" s="287"/>
      <c r="E69" s="287"/>
      <c r="F69" s="287"/>
      <c r="G69" s="287"/>
      <c r="H69" s="287"/>
      <c r="I69" s="287"/>
      <c r="J69" s="287"/>
      <c r="K69" s="287"/>
      <c r="L69" s="287"/>
      <c r="M69" s="287"/>
      <c r="N69" s="287"/>
      <c r="O69" s="287"/>
      <c r="P69" s="287"/>
      <c r="Q69" s="287"/>
      <c r="R69" s="287"/>
      <c r="S69" s="287"/>
      <c r="T69" s="287"/>
      <c r="U69" s="287"/>
      <c r="V69" s="287"/>
      <c r="W69" s="287"/>
      <c r="X69" s="287"/>
      <c r="Y69" s="287"/>
      <c r="Z69" s="287"/>
      <c r="AA69" s="287"/>
      <c r="AB69" s="287"/>
      <c r="AC69" s="287"/>
      <c r="AD69" s="287"/>
      <c r="AE69" s="287"/>
      <c r="AF69" s="287"/>
      <c r="AG69" s="287"/>
      <c r="AH69" s="287"/>
      <c r="AI69" s="287"/>
      <c r="AJ69" s="287"/>
    </row>
    <row r="70" spans="1:40" s="42" customFormat="1" ht="15">
      <c r="A70" s="288" t="s">
        <v>211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</row>
    <row r="71" spans="1:40" s="42" customFormat="1" ht="15">
      <c r="A71" s="288" t="s">
        <v>212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</row>
    <row r="72" spans="1:40" s="42" customFormat="1" ht="15">
      <c r="A72" s="288" t="s">
        <v>213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</row>
    <row r="73" spans="1:40" s="42" customFormat="1" ht="15">
      <c r="A73" s="288" t="s">
        <v>214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</row>
    <row r="74" spans="1:40" s="42" customFormat="1" ht="15">
      <c r="A74" s="288" t="s">
        <v>215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</row>
    <row r="75" spans="1:40" s="42" customFormat="1" ht="15">
      <c r="A75" s="288" t="s">
        <v>216</v>
      </c>
      <c r="B75" s="287"/>
      <c r="C75" s="287"/>
      <c r="D75" s="287"/>
      <c r="E75" s="287"/>
      <c r="F75" s="287"/>
      <c r="G75" s="287"/>
      <c r="H75" s="287"/>
      <c r="I75" s="287"/>
      <c r="J75" s="287"/>
      <c r="K75" s="287"/>
      <c r="L75" s="287"/>
      <c r="M75" s="287"/>
      <c r="N75" s="287"/>
      <c r="O75" s="287"/>
      <c r="P75" s="287"/>
      <c r="Q75" s="287"/>
      <c r="R75" s="287"/>
      <c r="S75" s="287"/>
      <c r="T75" s="287"/>
      <c r="U75" s="287"/>
      <c r="V75" s="287"/>
      <c r="W75" s="287"/>
      <c r="X75" s="287"/>
      <c r="Y75" s="287"/>
      <c r="Z75" s="287"/>
      <c r="AA75" s="287"/>
      <c r="AB75" s="287"/>
      <c r="AC75" s="287"/>
      <c r="AD75" s="287"/>
      <c r="AE75" s="287"/>
      <c r="AF75" s="287"/>
      <c r="AG75" s="287"/>
      <c r="AH75" s="287"/>
      <c r="AI75" s="287"/>
      <c r="AJ75" s="287"/>
    </row>
    <row r="76" spans="1:40" s="42" customFormat="1" ht="15">
      <c r="A76" s="288" t="s">
        <v>217</v>
      </c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</row>
    <row r="77" spans="1:40" s="42" customFormat="1" ht="15">
      <c r="A77" s="288" t="s">
        <v>230</v>
      </c>
      <c r="B77" s="288"/>
      <c r="C77" s="288"/>
      <c r="D77" s="288"/>
      <c r="E77" s="288"/>
      <c r="F77" s="288"/>
      <c r="G77" s="288"/>
      <c r="H77" s="288"/>
      <c r="I77" s="288"/>
      <c r="J77" s="288"/>
      <c r="K77" s="288"/>
      <c r="L77" s="288"/>
      <c r="M77" s="288"/>
      <c r="N77" s="288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  <c r="AE77" s="288"/>
      <c r="AF77" s="288"/>
      <c r="AG77" s="288"/>
      <c r="AH77" s="288"/>
      <c r="AI77" s="288"/>
      <c r="AJ77" s="288"/>
    </row>
    <row r="78" spans="1:40" s="42" customFormat="1" ht="15">
      <c r="A78" s="287"/>
      <c r="B78" s="287"/>
      <c r="C78" s="287"/>
      <c r="D78" s="287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  <c r="Z78" s="287"/>
      <c r="AA78" s="287"/>
      <c r="AB78" s="287"/>
      <c r="AC78" s="287"/>
      <c r="AD78" s="287"/>
      <c r="AE78" s="287"/>
      <c r="AF78" s="287"/>
      <c r="AG78" s="287"/>
      <c r="AH78" s="287"/>
      <c r="AI78" s="287"/>
      <c r="AJ78" s="287"/>
    </row>
    <row r="79" spans="1:40" s="42" customFormat="1" ht="15">
      <c r="A79" s="288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  <c r="AE79" s="288"/>
      <c r="AF79" s="288"/>
      <c r="AG79" s="288"/>
      <c r="AH79" s="288"/>
      <c r="AI79" s="288"/>
      <c r="AJ79" s="288"/>
    </row>
  </sheetData>
  <mergeCells count="110">
    <mergeCell ref="P6:T6"/>
    <mergeCell ref="U6:Y6"/>
    <mergeCell ref="Z6:AD6"/>
    <mergeCell ref="AE6:AI6"/>
    <mergeCell ref="AJ6:AN6"/>
    <mergeCell ref="A8:B8"/>
    <mergeCell ref="AA1:AN1"/>
    <mergeCell ref="AA3:AN3"/>
    <mergeCell ref="A4:AJ4"/>
    <mergeCell ref="A5:B7"/>
    <mergeCell ref="C5:C7"/>
    <mergeCell ref="D5:D7"/>
    <mergeCell ref="E5:E7"/>
    <mergeCell ref="F5:AN5"/>
    <mergeCell ref="F6:J6"/>
    <mergeCell ref="K6:O6"/>
    <mergeCell ref="AA2:AN2"/>
    <mergeCell ref="A14:B14"/>
    <mergeCell ref="A17:B17"/>
    <mergeCell ref="A18:B18"/>
    <mergeCell ref="A19:C19"/>
    <mergeCell ref="A20:C20"/>
    <mergeCell ref="A21:C21"/>
    <mergeCell ref="A9:AN9"/>
    <mergeCell ref="A10:B10"/>
    <mergeCell ref="C10:AN10"/>
    <mergeCell ref="A11:B11"/>
    <mergeCell ref="A12:B12"/>
    <mergeCell ref="A13:B13"/>
    <mergeCell ref="A15:B15"/>
    <mergeCell ref="A16:B16"/>
    <mergeCell ref="A26:B26"/>
    <mergeCell ref="AJ26:AN26"/>
    <mergeCell ref="A27:B27"/>
    <mergeCell ref="AJ27:AN27"/>
    <mergeCell ref="A28:B28"/>
    <mergeCell ref="AJ28:AN28"/>
    <mergeCell ref="A22:C22"/>
    <mergeCell ref="A23:C23"/>
    <mergeCell ref="A24:B24"/>
    <mergeCell ref="C24:AN24"/>
    <mergeCell ref="A25:B25"/>
    <mergeCell ref="AJ25:AN25"/>
    <mergeCell ref="B33:C33"/>
    <mergeCell ref="AJ33:AN33"/>
    <mergeCell ref="A34:C34"/>
    <mergeCell ref="B35:AN35"/>
    <mergeCell ref="B36:C36"/>
    <mergeCell ref="AJ36:AN36"/>
    <mergeCell ref="A29:B29"/>
    <mergeCell ref="AJ29:AN29"/>
    <mergeCell ref="A30:C30"/>
    <mergeCell ref="B31:AN31"/>
    <mergeCell ref="B32:C32"/>
    <mergeCell ref="AJ32:AN32"/>
    <mergeCell ref="A41:B41"/>
    <mergeCell ref="AJ41:AN41"/>
    <mergeCell ref="A42:B42"/>
    <mergeCell ref="AJ42:AN42"/>
    <mergeCell ref="A43:B43"/>
    <mergeCell ref="AJ43:AN43"/>
    <mergeCell ref="B37:C37"/>
    <mergeCell ref="AJ37:AN37"/>
    <mergeCell ref="B38:C38"/>
    <mergeCell ref="AJ38:AN38"/>
    <mergeCell ref="A39:C39"/>
    <mergeCell ref="A40:B40"/>
    <mergeCell ref="C40:AN40"/>
    <mergeCell ref="A44:B44"/>
    <mergeCell ref="AJ44:AN44"/>
    <mergeCell ref="A45:C45"/>
    <mergeCell ref="A46:B46"/>
    <mergeCell ref="C46:AN46"/>
    <mergeCell ref="A47:B47"/>
    <mergeCell ref="AJ47:AN47"/>
    <mergeCell ref="A61:C61"/>
    <mergeCell ref="A62:C62"/>
    <mergeCell ref="A63:C63"/>
    <mergeCell ref="A64:C64"/>
    <mergeCell ref="A65:C65"/>
    <mergeCell ref="A66:C66"/>
    <mergeCell ref="A48:B48"/>
    <mergeCell ref="AJ48:AN48"/>
    <mergeCell ref="A49:B49"/>
    <mergeCell ref="AJ49:AN49"/>
    <mergeCell ref="A50:C50"/>
    <mergeCell ref="A51:B51"/>
    <mergeCell ref="C51:AN51"/>
    <mergeCell ref="A52:B52"/>
    <mergeCell ref="D52:D53"/>
    <mergeCell ref="A57:C57"/>
    <mergeCell ref="A58:C58"/>
    <mergeCell ref="A59:C59"/>
    <mergeCell ref="A60:C60"/>
    <mergeCell ref="A54:B54"/>
    <mergeCell ref="A56:B56"/>
    <mergeCell ref="A55:B55"/>
    <mergeCell ref="A78:AJ78"/>
    <mergeCell ref="A79:AJ79"/>
    <mergeCell ref="A73:AJ73"/>
    <mergeCell ref="A74:AJ74"/>
    <mergeCell ref="A75:AJ75"/>
    <mergeCell ref="A76:AJ76"/>
    <mergeCell ref="A77:AJ77"/>
    <mergeCell ref="A67:AJ67"/>
    <mergeCell ref="A68:AJ68"/>
    <mergeCell ref="A69:AJ69"/>
    <mergeCell ref="A70:AJ70"/>
    <mergeCell ref="A71:AJ71"/>
    <mergeCell ref="A72:AJ72"/>
  </mergeCells>
  <hyperlinks>
    <hyperlink ref="A19" location="Par483" display="Par483"/>
    <hyperlink ref="A30" location="Par534" display="Par534"/>
    <hyperlink ref="A34" location="Par534" display="Par534"/>
    <hyperlink ref="A39" location="Par642" display="Par642"/>
    <hyperlink ref="A45" location="Par722" display="Par722"/>
    <hyperlink ref="A50" location="Par767" display="Par767"/>
    <hyperlink ref="A57" location="Par534" display="Par534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O76"/>
  <sheetViews>
    <sheetView zoomScale="90" zoomScaleNormal="90" workbookViewId="0">
      <selection activeCell="AB3" sqref="AB3:AO3"/>
    </sheetView>
  </sheetViews>
  <sheetFormatPr defaultRowHeight="48.75" customHeight="1"/>
  <cols>
    <col min="1" max="1" width="3.85546875" style="147" customWidth="1"/>
    <col min="2" max="2" width="4.140625" style="39" customWidth="1"/>
    <col min="3" max="3" width="3.140625" style="39" hidden="1" customWidth="1"/>
    <col min="4" max="4" width="31.140625" style="39" customWidth="1"/>
    <col min="5" max="5" width="13" style="39" customWidth="1"/>
    <col min="6" max="6" width="9.5703125" style="39" customWidth="1"/>
    <col min="7" max="8" width="8" style="39" customWidth="1"/>
    <col min="9" max="9" width="3.28515625" style="39" customWidth="1"/>
    <col min="10" max="10" width="3.42578125" style="39" customWidth="1"/>
    <col min="11" max="11" width="3.28515625" style="39" customWidth="1"/>
    <col min="12" max="13" width="7.5703125" style="39" customWidth="1"/>
    <col min="14" max="16" width="3.28515625" style="39" customWidth="1"/>
    <col min="17" max="17" width="7.5703125" style="78" customWidth="1"/>
    <col min="18" max="18" width="7.7109375" style="78" customWidth="1"/>
    <col min="19" max="21" width="3.28515625" style="78" customWidth="1"/>
    <col min="22" max="23" width="6.7109375" style="39" customWidth="1"/>
    <col min="24" max="26" width="3.28515625" style="39" customWidth="1"/>
    <col min="27" max="27" width="6.7109375" style="39" customWidth="1"/>
    <col min="28" max="28" width="7.140625" style="39" customWidth="1"/>
    <col min="29" max="31" width="3.28515625" style="39" customWidth="1"/>
    <col min="32" max="32" width="7.85546875" style="39" customWidth="1"/>
    <col min="33" max="33" width="7.7109375" style="39" customWidth="1"/>
    <col min="34" max="36" width="3.28515625" style="39" customWidth="1"/>
    <col min="37" max="37" width="7.42578125" style="39" customWidth="1"/>
    <col min="38" max="38" width="7.140625" style="42" customWidth="1"/>
    <col min="39" max="39" width="3.28515625" style="42" customWidth="1"/>
    <col min="40" max="41" width="3.42578125" style="42" customWidth="1"/>
    <col min="42" max="16384" width="9.140625" style="39"/>
  </cols>
  <sheetData>
    <row r="1" spans="1:41" ht="14.25" customHeight="1"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77"/>
      <c r="R1" s="77"/>
      <c r="S1" s="77"/>
      <c r="T1" s="77"/>
      <c r="U1" s="77"/>
      <c r="W1" s="41"/>
      <c r="X1" s="41"/>
      <c r="Y1" s="41"/>
      <c r="Z1" s="41"/>
      <c r="AA1" s="41"/>
      <c r="AB1" s="353" t="s">
        <v>278</v>
      </c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</row>
    <row r="2" spans="1:41" ht="14.25" customHeight="1"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77"/>
      <c r="R2" s="77"/>
      <c r="S2" s="77"/>
      <c r="T2" s="77"/>
      <c r="U2" s="77"/>
      <c r="W2" s="41"/>
      <c r="X2" s="41"/>
      <c r="Y2" s="41"/>
      <c r="Z2" s="41"/>
      <c r="AA2" s="41"/>
      <c r="AB2" s="315" t="s">
        <v>232</v>
      </c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</row>
    <row r="3" spans="1:41" ht="51.75" customHeight="1">
      <c r="W3" s="41"/>
      <c r="X3" s="41"/>
      <c r="Y3" s="41"/>
      <c r="Z3" s="41"/>
      <c r="AA3" s="41"/>
      <c r="AB3" s="354" t="s">
        <v>277</v>
      </c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</row>
    <row r="4" spans="1:41" ht="19.5" customHeight="1">
      <c r="B4" s="316" t="s">
        <v>0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</row>
    <row r="5" spans="1:41" ht="15">
      <c r="A5" s="313" t="s">
        <v>276</v>
      </c>
      <c r="B5" s="313" t="s">
        <v>87</v>
      </c>
      <c r="C5" s="313"/>
      <c r="D5" s="313" t="s">
        <v>125</v>
      </c>
      <c r="E5" s="313" t="s">
        <v>93</v>
      </c>
      <c r="F5" s="313" t="s">
        <v>99</v>
      </c>
      <c r="G5" s="313" t="s">
        <v>126</v>
      </c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</row>
    <row r="6" spans="1:41" ht="15">
      <c r="A6" s="313"/>
      <c r="B6" s="313"/>
      <c r="C6" s="313"/>
      <c r="D6" s="313"/>
      <c r="E6" s="313"/>
      <c r="F6" s="313"/>
      <c r="G6" s="313" t="s">
        <v>102</v>
      </c>
      <c r="H6" s="313"/>
      <c r="I6" s="313"/>
      <c r="J6" s="313"/>
      <c r="K6" s="313"/>
      <c r="L6" s="313" t="s">
        <v>110</v>
      </c>
      <c r="M6" s="313"/>
      <c r="N6" s="313"/>
      <c r="O6" s="313"/>
      <c r="P6" s="313"/>
      <c r="Q6" s="341" t="s">
        <v>111</v>
      </c>
      <c r="R6" s="341"/>
      <c r="S6" s="341"/>
      <c r="T6" s="341"/>
      <c r="U6" s="341"/>
      <c r="V6" s="313" t="s">
        <v>112</v>
      </c>
      <c r="W6" s="313"/>
      <c r="X6" s="313"/>
      <c r="Y6" s="313"/>
      <c r="Z6" s="313"/>
      <c r="AA6" s="313" t="s">
        <v>113</v>
      </c>
      <c r="AB6" s="313"/>
      <c r="AC6" s="313"/>
      <c r="AD6" s="313"/>
      <c r="AE6" s="313"/>
      <c r="AF6" s="313" t="s">
        <v>114</v>
      </c>
      <c r="AG6" s="313"/>
      <c r="AH6" s="313"/>
      <c r="AI6" s="313"/>
      <c r="AJ6" s="313"/>
      <c r="AK6" s="313" t="s">
        <v>1</v>
      </c>
      <c r="AL6" s="313"/>
      <c r="AM6" s="313"/>
      <c r="AN6" s="313"/>
      <c r="AO6" s="313"/>
    </row>
    <row r="7" spans="1:41" ht="98.25">
      <c r="A7" s="313"/>
      <c r="B7" s="313"/>
      <c r="C7" s="313"/>
      <c r="D7" s="313"/>
      <c r="E7" s="313"/>
      <c r="F7" s="313"/>
      <c r="G7" s="20" t="s">
        <v>100</v>
      </c>
      <c r="H7" s="18" t="s">
        <v>127</v>
      </c>
      <c r="I7" s="18" t="s">
        <v>128</v>
      </c>
      <c r="J7" s="18" t="s">
        <v>129</v>
      </c>
      <c r="K7" s="20" t="s">
        <v>101</v>
      </c>
      <c r="L7" s="20" t="s">
        <v>100</v>
      </c>
      <c r="M7" s="18" t="s">
        <v>127</v>
      </c>
      <c r="N7" s="18" t="s">
        <v>128</v>
      </c>
      <c r="O7" s="18" t="s">
        <v>129</v>
      </c>
      <c r="P7" s="20" t="s">
        <v>101</v>
      </c>
      <c r="Q7" s="79" t="s">
        <v>100</v>
      </c>
      <c r="R7" s="80" t="s">
        <v>127</v>
      </c>
      <c r="S7" s="80" t="s">
        <v>128</v>
      </c>
      <c r="T7" s="80" t="s">
        <v>129</v>
      </c>
      <c r="U7" s="79" t="s">
        <v>101</v>
      </c>
      <c r="V7" s="20" t="s">
        <v>100</v>
      </c>
      <c r="W7" s="18" t="s">
        <v>127</v>
      </c>
      <c r="X7" s="18" t="s">
        <v>128</v>
      </c>
      <c r="Y7" s="18" t="s">
        <v>129</v>
      </c>
      <c r="Z7" s="20" t="s">
        <v>101</v>
      </c>
      <c r="AA7" s="20" t="s">
        <v>100</v>
      </c>
      <c r="AB7" s="18" t="s">
        <v>127</v>
      </c>
      <c r="AC7" s="18" t="s">
        <v>128</v>
      </c>
      <c r="AD7" s="18" t="s">
        <v>129</v>
      </c>
      <c r="AE7" s="20" t="s">
        <v>101</v>
      </c>
      <c r="AF7" s="20" t="s">
        <v>100</v>
      </c>
      <c r="AG7" s="18" t="s">
        <v>127</v>
      </c>
      <c r="AH7" s="18" t="s">
        <v>128</v>
      </c>
      <c r="AI7" s="18" t="s">
        <v>129</v>
      </c>
      <c r="AJ7" s="20" t="s">
        <v>101</v>
      </c>
      <c r="AK7" s="20" t="s">
        <v>100</v>
      </c>
      <c r="AL7" s="18" t="s">
        <v>127</v>
      </c>
      <c r="AM7" s="18" t="s">
        <v>128</v>
      </c>
      <c r="AN7" s="18" t="s">
        <v>129</v>
      </c>
      <c r="AO7" s="20" t="s">
        <v>101</v>
      </c>
    </row>
    <row r="8" spans="1:41" ht="15">
      <c r="A8" s="313"/>
      <c r="B8" s="314">
        <v>1</v>
      </c>
      <c r="C8" s="312"/>
      <c r="D8" s="133">
        <v>2</v>
      </c>
      <c r="E8" s="133">
        <v>3</v>
      </c>
      <c r="F8" s="133">
        <v>4</v>
      </c>
      <c r="G8" s="133">
        <v>5</v>
      </c>
      <c r="H8" s="133">
        <v>6</v>
      </c>
      <c r="I8" s="133">
        <v>7</v>
      </c>
      <c r="J8" s="133">
        <v>8</v>
      </c>
      <c r="K8" s="133">
        <v>9</v>
      </c>
      <c r="L8" s="133">
        <v>10</v>
      </c>
      <c r="M8" s="133">
        <v>11</v>
      </c>
      <c r="N8" s="133">
        <v>12</v>
      </c>
      <c r="O8" s="133">
        <v>13</v>
      </c>
      <c r="P8" s="133">
        <v>14</v>
      </c>
      <c r="Q8" s="81">
        <v>15</v>
      </c>
      <c r="R8" s="81">
        <v>16</v>
      </c>
      <c r="S8" s="81">
        <v>17</v>
      </c>
      <c r="T8" s="81">
        <v>18</v>
      </c>
      <c r="U8" s="81">
        <v>19</v>
      </c>
      <c r="V8" s="133">
        <v>20</v>
      </c>
      <c r="W8" s="133">
        <v>21</v>
      </c>
      <c r="X8" s="133">
        <v>22</v>
      </c>
      <c r="Y8" s="133">
        <v>23</v>
      </c>
      <c r="Z8" s="133">
        <v>24</v>
      </c>
      <c r="AA8" s="133">
        <v>25</v>
      </c>
      <c r="AB8" s="133">
        <v>26</v>
      </c>
      <c r="AC8" s="133">
        <v>27</v>
      </c>
      <c r="AD8" s="133">
        <v>28</v>
      </c>
      <c r="AE8" s="133">
        <v>29</v>
      </c>
      <c r="AF8" s="133">
        <v>30</v>
      </c>
      <c r="AG8" s="133">
        <v>31</v>
      </c>
      <c r="AH8" s="133">
        <v>32</v>
      </c>
      <c r="AI8" s="133">
        <v>33</v>
      </c>
      <c r="AJ8" s="133">
        <v>34</v>
      </c>
      <c r="AK8" s="133">
        <v>35</v>
      </c>
      <c r="AL8" s="43">
        <v>36</v>
      </c>
      <c r="AM8" s="43">
        <v>37</v>
      </c>
      <c r="AN8" s="43">
        <v>38</v>
      </c>
      <c r="AO8" s="43">
        <v>39</v>
      </c>
    </row>
    <row r="9" spans="1:41" ht="15">
      <c r="A9" s="145">
        <v>1</v>
      </c>
      <c r="B9" s="305" t="s">
        <v>257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7"/>
    </row>
    <row r="10" spans="1:41" ht="15">
      <c r="A10" s="145">
        <v>2</v>
      </c>
      <c r="B10" s="294" t="s">
        <v>3</v>
      </c>
      <c r="C10" s="312"/>
      <c r="D10" s="305" t="s">
        <v>258</v>
      </c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7"/>
    </row>
    <row r="11" spans="1:41" ht="111.75" customHeight="1">
      <c r="A11" s="145">
        <v>3</v>
      </c>
      <c r="B11" s="289" t="s">
        <v>5</v>
      </c>
      <c r="C11" s="312"/>
      <c r="D11" s="120" t="s">
        <v>109</v>
      </c>
      <c r="E11" s="137" t="s">
        <v>225</v>
      </c>
      <c r="F11" s="135" t="s">
        <v>132</v>
      </c>
      <c r="G11" s="44">
        <f>H11+I11+J11+K11</f>
        <v>1000</v>
      </c>
      <c r="H11" s="44">
        <v>1000</v>
      </c>
      <c r="I11" s="44">
        <v>0</v>
      </c>
      <c r="J11" s="44">
        <v>0</v>
      </c>
      <c r="K11" s="44">
        <v>0</v>
      </c>
      <c r="L11" s="44">
        <f>M11+N11+O11+P11</f>
        <v>0</v>
      </c>
      <c r="M11" s="44">
        <v>0</v>
      </c>
      <c r="N11" s="44">
        <v>0</v>
      </c>
      <c r="O11" s="44">
        <v>0</v>
      </c>
      <c r="P11" s="44">
        <v>0</v>
      </c>
      <c r="Q11" s="82">
        <f>R11+S11+T11+U11</f>
        <v>0</v>
      </c>
      <c r="R11" s="82">
        <v>0</v>
      </c>
      <c r="S11" s="82">
        <v>0</v>
      </c>
      <c r="T11" s="82">
        <v>0</v>
      </c>
      <c r="U11" s="82">
        <v>0</v>
      </c>
      <c r="V11" s="44">
        <f>W11+X11+Y11+Z11</f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f>AG11+AH11+AI11+AJ11</f>
        <v>1000</v>
      </c>
      <c r="AG11" s="44">
        <v>1000</v>
      </c>
      <c r="AH11" s="44">
        <v>0</v>
      </c>
      <c r="AI11" s="44">
        <v>0</v>
      </c>
      <c r="AJ11" s="44">
        <v>0</v>
      </c>
      <c r="AK11" s="44">
        <f>AL11+AM11+AN11+AO11</f>
        <v>2000</v>
      </c>
      <c r="AL11" s="44">
        <f t="shared" ref="AL11:AO14" si="0">H11+M11+R11+W11+AB11+AG11</f>
        <v>2000</v>
      </c>
      <c r="AM11" s="44">
        <f t="shared" si="0"/>
        <v>0</v>
      </c>
      <c r="AN11" s="44">
        <f t="shared" si="0"/>
        <v>0</v>
      </c>
      <c r="AO11" s="44">
        <f t="shared" si="0"/>
        <v>0</v>
      </c>
    </row>
    <row r="12" spans="1:41" ht="100.5" customHeight="1">
      <c r="A12" s="145">
        <v>4</v>
      </c>
      <c r="B12" s="289" t="s">
        <v>7</v>
      </c>
      <c r="C12" s="312"/>
      <c r="D12" s="121" t="s">
        <v>8</v>
      </c>
      <c r="E12" s="137" t="s">
        <v>9</v>
      </c>
      <c r="F12" s="135" t="s">
        <v>107</v>
      </c>
      <c r="G12" s="44">
        <f>H12+I12+J12+K12</f>
        <v>650</v>
      </c>
      <c r="H12" s="44">
        <v>650</v>
      </c>
      <c r="I12" s="44">
        <v>0</v>
      </c>
      <c r="J12" s="44">
        <v>0</v>
      </c>
      <c r="K12" s="44">
        <v>0</v>
      </c>
      <c r="L12" s="44">
        <f>M12+N12+O12+P12</f>
        <v>325</v>
      </c>
      <c r="M12" s="44">
        <v>325</v>
      </c>
      <c r="N12" s="44">
        <v>0</v>
      </c>
      <c r="O12" s="44">
        <v>0</v>
      </c>
      <c r="P12" s="44">
        <v>0</v>
      </c>
      <c r="Q12" s="82">
        <v>325</v>
      </c>
      <c r="R12" s="82">
        <v>325</v>
      </c>
      <c r="S12" s="82">
        <v>0</v>
      </c>
      <c r="T12" s="82">
        <v>0</v>
      </c>
      <c r="U12" s="82">
        <v>0</v>
      </c>
      <c r="V12" s="44">
        <f>W12+X12+Y12+Z12</f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4">
        <v>0</v>
      </c>
      <c r="AD12" s="44">
        <v>0</v>
      </c>
      <c r="AE12" s="44">
        <v>0</v>
      </c>
      <c r="AF12" s="44">
        <f>AG12+AH12+AI12+AJ12</f>
        <v>650</v>
      </c>
      <c r="AG12" s="44">
        <v>650</v>
      </c>
      <c r="AH12" s="44">
        <v>0</v>
      </c>
      <c r="AI12" s="44">
        <v>0</v>
      </c>
      <c r="AJ12" s="44">
        <v>0</v>
      </c>
      <c r="AK12" s="44">
        <f>AL12+AM12+AN12+AO12</f>
        <v>1950</v>
      </c>
      <c r="AL12" s="44">
        <f t="shared" si="0"/>
        <v>1950</v>
      </c>
      <c r="AM12" s="44">
        <f t="shared" si="0"/>
        <v>0</v>
      </c>
      <c r="AN12" s="44">
        <f t="shared" si="0"/>
        <v>0</v>
      </c>
      <c r="AO12" s="44">
        <f t="shared" si="0"/>
        <v>0</v>
      </c>
    </row>
    <row r="13" spans="1:41" ht="87" customHeight="1">
      <c r="A13" s="145">
        <v>5</v>
      </c>
      <c r="B13" s="289" t="s">
        <v>10</v>
      </c>
      <c r="C13" s="312"/>
      <c r="D13" s="120" t="s">
        <v>11</v>
      </c>
      <c r="E13" s="137" t="s">
        <v>12</v>
      </c>
      <c r="F13" s="135" t="s">
        <v>133</v>
      </c>
      <c r="G13" s="44">
        <f>H13+I13+J13+K13</f>
        <v>0</v>
      </c>
      <c r="H13" s="44">
        <v>0</v>
      </c>
      <c r="I13" s="44">
        <v>0</v>
      </c>
      <c r="J13" s="44">
        <v>0</v>
      </c>
      <c r="K13" s="44">
        <v>0</v>
      </c>
      <c r="L13" s="44">
        <f>M13+N13+O13+P13</f>
        <v>0</v>
      </c>
      <c r="M13" s="44">
        <v>0</v>
      </c>
      <c r="N13" s="44">
        <v>0</v>
      </c>
      <c r="O13" s="44">
        <v>0</v>
      </c>
      <c r="P13" s="44">
        <v>0</v>
      </c>
      <c r="Q13" s="82">
        <f>R13+S13+T13+U13</f>
        <v>0</v>
      </c>
      <c r="R13" s="82">
        <v>0</v>
      </c>
      <c r="S13" s="82">
        <v>0</v>
      </c>
      <c r="T13" s="82">
        <v>0</v>
      </c>
      <c r="U13" s="82">
        <v>0</v>
      </c>
      <c r="V13" s="44">
        <f>W13+X13+Y13+Z13</f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f>AG13+AH13+AI13+AJ13</f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f>AL13+AM13+AN13+AO13</f>
        <v>0</v>
      </c>
      <c r="AL13" s="44">
        <f t="shared" si="0"/>
        <v>0</v>
      </c>
      <c r="AM13" s="44">
        <f t="shared" si="0"/>
        <v>0</v>
      </c>
      <c r="AN13" s="44">
        <f t="shared" si="0"/>
        <v>0</v>
      </c>
      <c r="AO13" s="44">
        <f t="shared" si="0"/>
        <v>0</v>
      </c>
    </row>
    <row r="14" spans="1:41" ht="123.75" customHeight="1">
      <c r="A14" s="145">
        <v>6</v>
      </c>
      <c r="B14" s="289" t="s">
        <v>13</v>
      </c>
      <c r="C14" s="312"/>
      <c r="D14" s="120" t="s">
        <v>14</v>
      </c>
      <c r="E14" s="137" t="s">
        <v>15</v>
      </c>
      <c r="F14" s="135" t="s">
        <v>89</v>
      </c>
      <c r="G14" s="44">
        <f>H14+I14+J14+K14</f>
        <v>1000</v>
      </c>
      <c r="H14" s="44">
        <v>1000</v>
      </c>
      <c r="I14" s="44">
        <v>0</v>
      </c>
      <c r="J14" s="44">
        <v>0</v>
      </c>
      <c r="K14" s="44">
        <v>0</v>
      </c>
      <c r="L14" s="44">
        <f>M14+N14+O14+P14</f>
        <v>1000</v>
      </c>
      <c r="M14" s="44">
        <v>1000</v>
      </c>
      <c r="N14" s="44">
        <v>0</v>
      </c>
      <c r="O14" s="44">
        <v>0</v>
      </c>
      <c r="P14" s="44">
        <v>0</v>
      </c>
      <c r="Q14" s="82">
        <v>1000</v>
      </c>
      <c r="R14" s="82">
        <v>1000</v>
      </c>
      <c r="S14" s="82">
        <v>0</v>
      </c>
      <c r="T14" s="82">
        <v>0</v>
      </c>
      <c r="U14" s="82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0</v>
      </c>
      <c r="AE14" s="44">
        <v>0</v>
      </c>
      <c r="AF14" s="44">
        <f>AG14+AH14+AI14+AJ14</f>
        <v>1000</v>
      </c>
      <c r="AG14" s="44">
        <v>1000</v>
      </c>
      <c r="AH14" s="44">
        <v>0</v>
      </c>
      <c r="AI14" s="44">
        <v>0</v>
      </c>
      <c r="AJ14" s="44">
        <v>0</v>
      </c>
      <c r="AK14" s="44">
        <f>AL14+AM14+AN14+AO14</f>
        <v>4000</v>
      </c>
      <c r="AL14" s="44">
        <f t="shared" si="0"/>
        <v>4000</v>
      </c>
      <c r="AM14" s="44">
        <f t="shared" si="0"/>
        <v>0</v>
      </c>
      <c r="AN14" s="44">
        <f t="shared" si="0"/>
        <v>0</v>
      </c>
      <c r="AO14" s="44">
        <f t="shared" si="0"/>
        <v>0</v>
      </c>
    </row>
    <row r="15" spans="1:41" ht="51.75" customHeight="1">
      <c r="A15" s="145">
        <v>7</v>
      </c>
      <c r="B15" s="289" t="s">
        <v>153</v>
      </c>
      <c r="C15" s="312"/>
      <c r="D15" s="120" t="s">
        <v>187</v>
      </c>
      <c r="E15" s="137" t="s">
        <v>226</v>
      </c>
      <c r="F15" s="135" t="s">
        <v>155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82">
        <v>1000</v>
      </c>
      <c r="R15" s="82">
        <v>1000</v>
      </c>
      <c r="S15" s="82">
        <v>0</v>
      </c>
      <c r="T15" s="82">
        <v>0</v>
      </c>
      <c r="U15" s="82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f>AL15</f>
        <v>1000</v>
      </c>
      <c r="AL15" s="44">
        <f>R15</f>
        <v>1000</v>
      </c>
      <c r="AM15" s="44">
        <v>0</v>
      </c>
      <c r="AN15" s="44">
        <v>0</v>
      </c>
      <c r="AO15" s="44">
        <v>0</v>
      </c>
    </row>
    <row r="16" spans="1:41" ht="97.5" customHeight="1">
      <c r="A16" s="145">
        <v>8</v>
      </c>
      <c r="B16" s="289" t="s">
        <v>154</v>
      </c>
      <c r="C16" s="312"/>
      <c r="D16" s="120" t="s">
        <v>188</v>
      </c>
      <c r="E16" s="137" t="s">
        <v>226</v>
      </c>
      <c r="F16" s="135" t="s">
        <v>155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82">
        <v>2687</v>
      </c>
      <c r="R16" s="82">
        <v>2687</v>
      </c>
      <c r="S16" s="82">
        <v>0</v>
      </c>
      <c r="T16" s="82">
        <v>0</v>
      </c>
      <c r="U16" s="82">
        <v>0</v>
      </c>
      <c r="V16" s="44">
        <v>0</v>
      </c>
      <c r="W16" s="44">
        <v>0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f>AL16</f>
        <v>2687</v>
      </c>
      <c r="AL16" s="44">
        <f>R16</f>
        <v>2687</v>
      </c>
      <c r="AM16" s="44">
        <v>0</v>
      </c>
      <c r="AN16" s="44">
        <v>0</v>
      </c>
      <c r="AO16" s="44">
        <v>0</v>
      </c>
    </row>
    <row r="17" spans="1:41" ht="102.75" customHeight="1">
      <c r="A17" s="145">
        <v>9</v>
      </c>
      <c r="B17" s="289" t="s">
        <v>221</v>
      </c>
      <c r="C17" s="312"/>
      <c r="D17" s="131" t="s">
        <v>233</v>
      </c>
      <c r="E17" s="137" t="s">
        <v>226</v>
      </c>
      <c r="F17" s="135" t="s">
        <v>223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44">
        <v>0</v>
      </c>
      <c r="W17" s="44">
        <v>0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f>AL17</f>
        <v>0</v>
      </c>
      <c r="AL17" s="44">
        <f>R17</f>
        <v>0</v>
      </c>
      <c r="AM17" s="44">
        <v>0</v>
      </c>
      <c r="AN17" s="44">
        <v>0</v>
      </c>
      <c r="AO17" s="44">
        <v>0</v>
      </c>
    </row>
    <row r="18" spans="1:41" ht="114" customHeight="1">
      <c r="A18" s="145">
        <v>10</v>
      </c>
      <c r="B18" s="289" t="s">
        <v>222</v>
      </c>
      <c r="C18" s="312"/>
      <c r="D18" s="131" t="s">
        <v>224</v>
      </c>
      <c r="E18" s="137" t="s">
        <v>226</v>
      </c>
      <c r="F18" s="135" t="s">
        <v>223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82">
        <v>0</v>
      </c>
      <c r="R18" s="82">
        <v>0</v>
      </c>
      <c r="S18" s="82">
        <v>0</v>
      </c>
      <c r="T18" s="82">
        <v>0</v>
      </c>
      <c r="U18" s="82">
        <v>0</v>
      </c>
      <c r="V18" s="44">
        <v>0</v>
      </c>
      <c r="W18" s="44">
        <v>0</v>
      </c>
      <c r="X18" s="44">
        <v>0</v>
      </c>
      <c r="Y18" s="44">
        <v>0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f>AL18</f>
        <v>0</v>
      </c>
      <c r="AL18" s="44">
        <f>R18</f>
        <v>0</v>
      </c>
      <c r="AM18" s="44">
        <v>0</v>
      </c>
      <c r="AN18" s="44">
        <v>0</v>
      </c>
      <c r="AO18" s="44">
        <v>0</v>
      </c>
    </row>
    <row r="19" spans="1:41" ht="15">
      <c r="A19" s="145">
        <v>11</v>
      </c>
      <c r="B19" s="320" t="s">
        <v>16</v>
      </c>
      <c r="C19" s="321"/>
      <c r="D19" s="322"/>
      <c r="E19" s="134"/>
      <c r="F19" s="135"/>
      <c r="G19" s="45">
        <f t="shared" ref="G19:AO19" si="1">SUM(G11:G18)</f>
        <v>2650</v>
      </c>
      <c r="H19" s="45">
        <f t="shared" si="1"/>
        <v>2650</v>
      </c>
      <c r="I19" s="45">
        <f t="shared" si="1"/>
        <v>0</v>
      </c>
      <c r="J19" s="45">
        <f t="shared" si="1"/>
        <v>0</v>
      </c>
      <c r="K19" s="45">
        <f t="shared" si="1"/>
        <v>0</v>
      </c>
      <c r="L19" s="45">
        <f t="shared" si="1"/>
        <v>1325</v>
      </c>
      <c r="M19" s="45">
        <f t="shared" si="1"/>
        <v>1325</v>
      </c>
      <c r="N19" s="45">
        <f t="shared" si="1"/>
        <v>0</v>
      </c>
      <c r="O19" s="45">
        <f t="shared" si="1"/>
        <v>0</v>
      </c>
      <c r="P19" s="45">
        <f t="shared" si="1"/>
        <v>0</v>
      </c>
      <c r="Q19" s="84">
        <f>Q20+Q21+Q22+Q23</f>
        <v>5012</v>
      </c>
      <c r="R19" s="84">
        <f>SUM(R11:R18)</f>
        <v>5012</v>
      </c>
      <c r="S19" s="84">
        <f t="shared" si="1"/>
        <v>0</v>
      </c>
      <c r="T19" s="84">
        <f t="shared" si="1"/>
        <v>0</v>
      </c>
      <c r="U19" s="84">
        <f t="shared" si="1"/>
        <v>0</v>
      </c>
      <c r="V19" s="45">
        <f t="shared" si="1"/>
        <v>0</v>
      </c>
      <c r="W19" s="45">
        <f t="shared" si="1"/>
        <v>0</v>
      </c>
      <c r="X19" s="45">
        <f t="shared" si="1"/>
        <v>0</v>
      </c>
      <c r="Y19" s="45">
        <f t="shared" si="1"/>
        <v>0</v>
      </c>
      <c r="Z19" s="45">
        <f t="shared" si="1"/>
        <v>0</v>
      </c>
      <c r="AA19" s="45">
        <f t="shared" si="1"/>
        <v>0</v>
      </c>
      <c r="AB19" s="45">
        <f t="shared" si="1"/>
        <v>0</v>
      </c>
      <c r="AC19" s="45">
        <f t="shared" si="1"/>
        <v>0</v>
      </c>
      <c r="AD19" s="45">
        <f t="shared" si="1"/>
        <v>0</v>
      </c>
      <c r="AE19" s="45">
        <f t="shared" si="1"/>
        <v>0</v>
      </c>
      <c r="AF19" s="45">
        <f t="shared" si="1"/>
        <v>2650</v>
      </c>
      <c r="AG19" s="45">
        <f t="shared" si="1"/>
        <v>2650</v>
      </c>
      <c r="AH19" s="45">
        <f t="shared" si="1"/>
        <v>0</v>
      </c>
      <c r="AI19" s="45">
        <f t="shared" si="1"/>
        <v>0</v>
      </c>
      <c r="AJ19" s="45">
        <f t="shared" si="1"/>
        <v>0</v>
      </c>
      <c r="AK19" s="45">
        <f>SUM(AK11:AK18)</f>
        <v>11637</v>
      </c>
      <c r="AL19" s="45">
        <f>H19+M19+R19+W19+AB19+AG19</f>
        <v>11637</v>
      </c>
      <c r="AM19" s="45">
        <f t="shared" si="1"/>
        <v>0</v>
      </c>
      <c r="AN19" s="45">
        <f t="shared" si="1"/>
        <v>0</v>
      </c>
      <c r="AO19" s="45">
        <f t="shared" si="1"/>
        <v>0</v>
      </c>
    </row>
    <row r="20" spans="1:41" ht="18.75" customHeight="1">
      <c r="A20" s="145">
        <v>12</v>
      </c>
      <c r="B20" s="297" t="s">
        <v>229</v>
      </c>
      <c r="C20" s="298"/>
      <c r="D20" s="299"/>
      <c r="E20" s="134"/>
      <c r="F20" s="135"/>
      <c r="G20" s="44">
        <f>G11</f>
        <v>1000</v>
      </c>
      <c r="H20" s="44">
        <f t="shared" ref="H20:AJ23" si="2">H11</f>
        <v>1000</v>
      </c>
      <c r="I20" s="44">
        <f t="shared" si="2"/>
        <v>0</v>
      </c>
      <c r="J20" s="44">
        <f t="shared" si="2"/>
        <v>0</v>
      </c>
      <c r="K20" s="44">
        <f t="shared" si="2"/>
        <v>0</v>
      </c>
      <c r="L20" s="44">
        <f t="shared" si="2"/>
        <v>0</v>
      </c>
      <c r="M20" s="44">
        <f t="shared" si="2"/>
        <v>0</v>
      </c>
      <c r="N20" s="44">
        <f t="shared" si="2"/>
        <v>0</v>
      </c>
      <c r="O20" s="44">
        <f t="shared" si="2"/>
        <v>0</v>
      </c>
      <c r="P20" s="44">
        <f t="shared" si="2"/>
        <v>0</v>
      </c>
      <c r="Q20" s="82">
        <f>R20+S20+T20+U20</f>
        <v>3687</v>
      </c>
      <c r="R20" s="82">
        <f>R11+R15+R16+R17+R18</f>
        <v>3687</v>
      </c>
      <c r="S20" s="82">
        <f t="shared" si="2"/>
        <v>0</v>
      </c>
      <c r="T20" s="82">
        <f t="shared" si="2"/>
        <v>0</v>
      </c>
      <c r="U20" s="82">
        <f t="shared" si="2"/>
        <v>0</v>
      </c>
      <c r="V20" s="44">
        <f t="shared" si="2"/>
        <v>0</v>
      </c>
      <c r="W20" s="44">
        <f t="shared" si="2"/>
        <v>0</v>
      </c>
      <c r="X20" s="44">
        <f t="shared" si="2"/>
        <v>0</v>
      </c>
      <c r="Y20" s="44">
        <f t="shared" si="2"/>
        <v>0</v>
      </c>
      <c r="Z20" s="44">
        <f t="shared" si="2"/>
        <v>0</v>
      </c>
      <c r="AA20" s="44">
        <f t="shared" si="2"/>
        <v>0</v>
      </c>
      <c r="AB20" s="44">
        <f t="shared" si="2"/>
        <v>0</v>
      </c>
      <c r="AC20" s="44">
        <f t="shared" si="2"/>
        <v>0</v>
      </c>
      <c r="AD20" s="44">
        <f t="shared" si="2"/>
        <v>0</v>
      </c>
      <c r="AE20" s="44">
        <f t="shared" si="2"/>
        <v>0</v>
      </c>
      <c r="AF20" s="44">
        <f t="shared" si="2"/>
        <v>1000</v>
      </c>
      <c r="AG20" s="44">
        <f t="shared" si="2"/>
        <v>1000</v>
      </c>
      <c r="AH20" s="44">
        <f t="shared" si="2"/>
        <v>0</v>
      </c>
      <c r="AI20" s="44">
        <f t="shared" si="2"/>
        <v>0</v>
      </c>
      <c r="AJ20" s="44">
        <f t="shared" si="2"/>
        <v>0</v>
      </c>
      <c r="AK20" s="44">
        <f>AK11+AK15+AK16+AK17+AK18</f>
        <v>5687</v>
      </c>
      <c r="AL20" s="44">
        <f>AL11+AL15+AL16+AL17+AL18</f>
        <v>5687</v>
      </c>
      <c r="AM20" s="44">
        <f>AM11</f>
        <v>0</v>
      </c>
      <c r="AN20" s="44">
        <f>AN11</f>
        <v>0</v>
      </c>
      <c r="AO20" s="44">
        <f>AO11</f>
        <v>0</v>
      </c>
    </row>
    <row r="21" spans="1:41" ht="15">
      <c r="A21" s="145">
        <v>13</v>
      </c>
      <c r="B21" s="323" t="s">
        <v>17</v>
      </c>
      <c r="C21" s="324"/>
      <c r="D21" s="325"/>
      <c r="E21" s="134"/>
      <c r="F21" s="135"/>
      <c r="G21" s="44">
        <f>G12</f>
        <v>650</v>
      </c>
      <c r="H21" s="44">
        <f t="shared" si="2"/>
        <v>650</v>
      </c>
      <c r="I21" s="44">
        <f t="shared" si="2"/>
        <v>0</v>
      </c>
      <c r="J21" s="44">
        <f t="shared" si="2"/>
        <v>0</v>
      </c>
      <c r="K21" s="44">
        <f t="shared" si="2"/>
        <v>0</v>
      </c>
      <c r="L21" s="44">
        <f t="shared" si="2"/>
        <v>325</v>
      </c>
      <c r="M21" s="44">
        <f t="shared" si="2"/>
        <v>325</v>
      </c>
      <c r="N21" s="44">
        <f t="shared" si="2"/>
        <v>0</v>
      </c>
      <c r="O21" s="44">
        <f t="shared" si="2"/>
        <v>0</v>
      </c>
      <c r="P21" s="44">
        <f t="shared" si="2"/>
        <v>0</v>
      </c>
      <c r="Q21" s="82">
        <f t="shared" si="2"/>
        <v>325</v>
      </c>
      <c r="R21" s="82">
        <f t="shared" si="2"/>
        <v>325</v>
      </c>
      <c r="S21" s="82">
        <f t="shared" si="2"/>
        <v>0</v>
      </c>
      <c r="T21" s="82">
        <f t="shared" si="2"/>
        <v>0</v>
      </c>
      <c r="U21" s="82">
        <f t="shared" si="2"/>
        <v>0</v>
      </c>
      <c r="V21" s="44">
        <f t="shared" si="2"/>
        <v>0</v>
      </c>
      <c r="W21" s="44">
        <f t="shared" si="2"/>
        <v>0</v>
      </c>
      <c r="X21" s="44">
        <f t="shared" si="2"/>
        <v>0</v>
      </c>
      <c r="Y21" s="44">
        <f t="shared" si="2"/>
        <v>0</v>
      </c>
      <c r="Z21" s="44">
        <f t="shared" si="2"/>
        <v>0</v>
      </c>
      <c r="AA21" s="44">
        <f t="shared" si="2"/>
        <v>0</v>
      </c>
      <c r="AB21" s="44">
        <f t="shared" si="2"/>
        <v>0</v>
      </c>
      <c r="AC21" s="44">
        <f t="shared" si="2"/>
        <v>0</v>
      </c>
      <c r="AD21" s="44">
        <f t="shared" si="2"/>
        <v>0</v>
      </c>
      <c r="AE21" s="44">
        <f t="shared" si="2"/>
        <v>0</v>
      </c>
      <c r="AF21" s="44">
        <f t="shared" si="2"/>
        <v>650</v>
      </c>
      <c r="AG21" s="44">
        <f t="shared" si="2"/>
        <v>650</v>
      </c>
      <c r="AH21" s="44">
        <f t="shared" si="2"/>
        <v>0</v>
      </c>
      <c r="AI21" s="44">
        <f t="shared" si="2"/>
        <v>0</v>
      </c>
      <c r="AJ21" s="44">
        <f t="shared" si="2"/>
        <v>0</v>
      </c>
      <c r="AK21" s="44">
        <f t="shared" ref="AK21:AO23" si="3">AK12</f>
        <v>1950</v>
      </c>
      <c r="AL21" s="44">
        <f t="shared" si="3"/>
        <v>1950</v>
      </c>
      <c r="AM21" s="44">
        <f t="shared" si="3"/>
        <v>0</v>
      </c>
      <c r="AN21" s="44">
        <f t="shared" si="3"/>
        <v>0</v>
      </c>
      <c r="AO21" s="44">
        <f t="shared" si="3"/>
        <v>0</v>
      </c>
    </row>
    <row r="22" spans="1:41" ht="15">
      <c r="A22" s="145">
        <v>14</v>
      </c>
      <c r="B22" s="323" t="s">
        <v>18</v>
      </c>
      <c r="C22" s="324"/>
      <c r="D22" s="325"/>
      <c r="E22" s="134"/>
      <c r="F22" s="135"/>
      <c r="G22" s="44">
        <f>G13</f>
        <v>0</v>
      </c>
      <c r="H22" s="44">
        <f t="shared" si="2"/>
        <v>0</v>
      </c>
      <c r="I22" s="44">
        <f t="shared" si="2"/>
        <v>0</v>
      </c>
      <c r="J22" s="44">
        <f t="shared" si="2"/>
        <v>0</v>
      </c>
      <c r="K22" s="44">
        <f t="shared" si="2"/>
        <v>0</v>
      </c>
      <c r="L22" s="44">
        <f t="shared" si="2"/>
        <v>0</v>
      </c>
      <c r="M22" s="44">
        <f t="shared" si="2"/>
        <v>0</v>
      </c>
      <c r="N22" s="44">
        <f t="shared" si="2"/>
        <v>0</v>
      </c>
      <c r="O22" s="44">
        <f t="shared" si="2"/>
        <v>0</v>
      </c>
      <c r="P22" s="44">
        <f t="shared" si="2"/>
        <v>0</v>
      </c>
      <c r="Q22" s="82">
        <f t="shared" si="2"/>
        <v>0</v>
      </c>
      <c r="R22" s="82">
        <f t="shared" si="2"/>
        <v>0</v>
      </c>
      <c r="S22" s="82">
        <f t="shared" si="2"/>
        <v>0</v>
      </c>
      <c r="T22" s="82">
        <f t="shared" si="2"/>
        <v>0</v>
      </c>
      <c r="U22" s="82">
        <f t="shared" si="2"/>
        <v>0</v>
      </c>
      <c r="V22" s="44">
        <f t="shared" si="2"/>
        <v>0</v>
      </c>
      <c r="W22" s="44">
        <f t="shared" si="2"/>
        <v>0</v>
      </c>
      <c r="X22" s="44">
        <f t="shared" si="2"/>
        <v>0</v>
      </c>
      <c r="Y22" s="44">
        <f t="shared" si="2"/>
        <v>0</v>
      </c>
      <c r="Z22" s="44">
        <f t="shared" si="2"/>
        <v>0</v>
      </c>
      <c r="AA22" s="44">
        <f t="shared" si="2"/>
        <v>0</v>
      </c>
      <c r="AB22" s="44">
        <f t="shared" si="2"/>
        <v>0</v>
      </c>
      <c r="AC22" s="44">
        <f t="shared" si="2"/>
        <v>0</v>
      </c>
      <c r="AD22" s="44">
        <f t="shared" si="2"/>
        <v>0</v>
      </c>
      <c r="AE22" s="44">
        <f t="shared" si="2"/>
        <v>0</v>
      </c>
      <c r="AF22" s="44">
        <f t="shared" si="2"/>
        <v>0</v>
      </c>
      <c r="AG22" s="44">
        <f t="shared" si="2"/>
        <v>0</v>
      </c>
      <c r="AH22" s="44">
        <f t="shared" si="2"/>
        <v>0</v>
      </c>
      <c r="AI22" s="44">
        <f t="shared" si="2"/>
        <v>0</v>
      </c>
      <c r="AJ22" s="44">
        <f t="shared" si="2"/>
        <v>0</v>
      </c>
      <c r="AK22" s="44">
        <f t="shared" si="3"/>
        <v>0</v>
      </c>
      <c r="AL22" s="44">
        <f t="shared" si="3"/>
        <v>0</v>
      </c>
      <c r="AM22" s="44">
        <f t="shared" si="3"/>
        <v>0</v>
      </c>
      <c r="AN22" s="44">
        <f t="shared" si="3"/>
        <v>0</v>
      </c>
      <c r="AO22" s="44">
        <f t="shared" si="3"/>
        <v>0</v>
      </c>
    </row>
    <row r="23" spans="1:41" ht="15">
      <c r="A23" s="145">
        <v>15</v>
      </c>
      <c r="B23" s="323" t="s">
        <v>19</v>
      </c>
      <c r="C23" s="324"/>
      <c r="D23" s="325"/>
      <c r="E23" s="134"/>
      <c r="F23" s="135"/>
      <c r="G23" s="44">
        <f>G14</f>
        <v>1000</v>
      </c>
      <c r="H23" s="44">
        <f t="shared" si="2"/>
        <v>1000</v>
      </c>
      <c r="I23" s="44">
        <f t="shared" si="2"/>
        <v>0</v>
      </c>
      <c r="J23" s="44">
        <f t="shared" si="2"/>
        <v>0</v>
      </c>
      <c r="K23" s="44">
        <f t="shared" si="2"/>
        <v>0</v>
      </c>
      <c r="L23" s="44">
        <f t="shared" si="2"/>
        <v>1000</v>
      </c>
      <c r="M23" s="44">
        <f t="shared" si="2"/>
        <v>1000</v>
      </c>
      <c r="N23" s="44">
        <f t="shared" si="2"/>
        <v>0</v>
      </c>
      <c r="O23" s="44">
        <f t="shared" si="2"/>
        <v>0</v>
      </c>
      <c r="P23" s="44">
        <f t="shared" si="2"/>
        <v>0</v>
      </c>
      <c r="Q23" s="82">
        <f>Q14</f>
        <v>1000</v>
      </c>
      <c r="R23" s="82">
        <f t="shared" si="2"/>
        <v>1000</v>
      </c>
      <c r="S23" s="82">
        <f t="shared" si="2"/>
        <v>0</v>
      </c>
      <c r="T23" s="82">
        <f t="shared" si="2"/>
        <v>0</v>
      </c>
      <c r="U23" s="82">
        <f t="shared" si="2"/>
        <v>0</v>
      </c>
      <c r="V23" s="44">
        <f t="shared" si="2"/>
        <v>0</v>
      </c>
      <c r="W23" s="44">
        <f t="shared" si="2"/>
        <v>0</v>
      </c>
      <c r="X23" s="44">
        <f t="shared" si="2"/>
        <v>0</v>
      </c>
      <c r="Y23" s="44">
        <f t="shared" si="2"/>
        <v>0</v>
      </c>
      <c r="Z23" s="44">
        <f t="shared" si="2"/>
        <v>0</v>
      </c>
      <c r="AA23" s="44">
        <f t="shared" si="2"/>
        <v>0</v>
      </c>
      <c r="AB23" s="44">
        <f t="shared" si="2"/>
        <v>0</v>
      </c>
      <c r="AC23" s="44">
        <f t="shared" si="2"/>
        <v>0</v>
      </c>
      <c r="AD23" s="44">
        <f t="shared" si="2"/>
        <v>0</v>
      </c>
      <c r="AE23" s="44">
        <f t="shared" si="2"/>
        <v>0</v>
      </c>
      <c r="AF23" s="44">
        <f t="shared" si="2"/>
        <v>1000</v>
      </c>
      <c r="AG23" s="44">
        <f t="shared" si="2"/>
        <v>1000</v>
      </c>
      <c r="AH23" s="44">
        <f t="shared" si="2"/>
        <v>0</v>
      </c>
      <c r="AI23" s="44">
        <f t="shared" si="2"/>
        <v>0</v>
      </c>
      <c r="AJ23" s="44">
        <f t="shared" si="2"/>
        <v>0</v>
      </c>
      <c r="AK23" s="44">
        <f t="shared" si="3"/>
        <v>4000</v>
      </c>
      <c r="AL23" s="44">
        <f t="shared" si="3"/>
        <v>4000</v>
      </c>
      <c r="AM23" s="44">
        <f t="shared" si="3"/>
        <v>0</v>
      </c>
      <c r="AN23" s="44">
        <f t="shared" si="3"/>
        <v>0</v>
      </c>
      <c r="AO23" s="44">
        <f t="shared" si="3"/>
        <v>0</v>
      </c>
    </row>
    <row r="24" spans="1:41" ht="15">
      <c r="A24" s="145">
        <v>16</v>
      </c>
      <c r="B24" s="304" t="s">
        <v>20</v>
      </c>
      <c r="C24" s="312"/>
      <c r="D24" s="305" t="s">
        <v>259</v>
      </c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6"/>
      <c r="AO24" s="307"/>
    </row>
    <row r="25" spans="1:41" ht="159" customHeight="1">
      <c r="A25" s="145">
        <v>17</v>
      </c>
      <c r="B25" s="289" t="s">
        <v>22</v>
      </c>
      <c r="C25" s="312"/>
      <c r="D25" s="120" t="s">
        <v>235</v>
      </c>
      <c r="E25" s="137" t="s">
        <v>260</v>
      </c>
      <c r="F25" s="135" t="s">
        <v>89</v>
      </c>
      <c r="G25" s="132" t="s">
        <v>24</v>
      </c>
      <c r="H25" s="132" t="s">
        <v>24</v>
      </c>
      <c r="I25" s="132" t="s">
        <v>24</v>
      </c>
      <c r="J25" s="132" t="s">
        <v>24</v>
      </c>
      <c r="K25" s="132" t="s">
        <v>24</v>
      </c>
      <c r="L25" s="132" t="s">
        <v>24</v>
      </c>
      <c r="M25" s="132" t="s">
        <v>24</v>
      </c>
      <c r="N25" s="132" t="s">
        <v>24</v>
      </c>
      <c r="O25" s="132" t="s">
        <v>24</v>
      </c>
      <c r="P25" s="132" t="s">
        <v>24</v>
      </c>
      <c r="Q25" s="143" t="s">
        <v>24</v>
      </c>
      <c r="R25" s="143" t="s">
        <v>24</v>
      </c>
      <c r="S25" s="143" t="s">
        <v>24</v>
      </c>
      <c r="T25" s="143" t="s">
        <v>24</v>
      </c>
      <c r="U25" s="143" t="s">
        <v>24</v>
      </c>
      <c r="V25" s="132" t="s">
        <v>24</v>
      </c>
      <c r="W25" s="132" t="s">
        <v>24</v>
      </c>
      <c r="X25" s="132" t="s">
        <v>24</v>
      </c>
      <c r="Y25" s="132" t="s">
        <v>24</v>
      </c>
      <c r="Z25" s="132" t="s">
        <v>24</v>
      </c>
      <c r="AA25" s="132" t="s">
        <v>24</v>
      </c>
      <c r="AB25" s="132" t="s">
        <v>24</v>
      </c>
      <c r="AC25" s="132" t="s">
        <v>24</v>
      </c>
      <c r="AD25" s="132" t="s">
        <v>24</v>
      </c>
      <c r="AE25" s="132" t="s">
        <v>24</v>
      </c>
      <c r="AF25" s="132" t="s">
        <v>24</v>
      </c>
      <c r="AG25" s="132" t="s">
        <v>24</v>
      </c>
      <c r="AH25" s="132" t="s">
        <v>24</v>
      </c>
      <c r="AI25" s="132" t="s">
        <v>24</v>
      </c>
      <c r="AJ25" s="132" t="s">
        <v>24</v>
      </c>
      <c r="AK25" s="308" t="s">
        <v>146</v>
      </c>
      <c r="AL25" s="309"/>
      <c r="AM25" s="309"/>
      <c r="AN25" s="309"/>
      <c r="AO25" s="310"/>
    </row>
    <row r="26" spans="1:41" ht="157.5" customHeight="1">
      <c r="A26" s="145">
        <v>18</v>
      </c>
      <c r="B26" s="289" t="s">
        <v>25</v>
      </c>
      <c r="C26" s="312"/>
      <c r="D26" s="120" t="s">
        <v>26</v>
      </c>
      <c r="E26" s="137" t="s">
        <v>260</v>
      </c>
      <c r="F26" s="135" t="s">
        <v>89</v>
      </c>
      <c r="G26" s="132" t="s">
        <v>24</v>
      </c>
      <c r="H26" s="132" t="s">
        <v>24</v>
      </c>
      <c r="I26" s="132" t="s">
        <v>24</v>
      </c>
      <c r="J26" s="132" t="s">
        <v>24</v>
      </c>
      <c r="K26" s="132" t="s">
        <v>24</v>
      </c>
      <c r="L26" s="132" t="s">
        <v>24</v>
      </c>
      <c r="M26" s="132" t="s">
        <v>24</v>
      </c>
      <c r="N26" s="132" t="s">
        <v>24</v>
      </c>
      <c r="O26" s="132" t="s">
        <v>24</v>
      </c>
      <c r="P26" s="132" t="s">
        <v>24</v>
      </c>
      <c r="Q26" s="143" t="s">
        <v>24</v>
      </c>
      <c r="R26" s="143" t="s">
        <v>24</v>
      </c>
      <c r="S26" s="143" t="s">
        <v>24</v>
      </c>
      <c r="T26" s="143" t="s">
        <v>24</v>
      </c>
      <c r="U26" s="143" t="s">
        <v>24</v>
      </c>
      <c r="V26" s="132" t="s">
        <v>24</v>
      </c>
      <c r="W26" s="132" t="s">
        <v>24</v>
      </c>
      <c r="X26" s="132" t="s">
        <v>24</v>
      </c>
      <c r="Y26" s="132" t="s">
        <v>24</v>
      </c>
      <c r="Z26" s="132" t="s">
        <v>24</v>
      </c>
      <c r="AA26" s="132" t="s">
        <v>24</v>
      </c>
      <c r="AB26" s="132" t="s">
        <v>24</v>
      </c>
      <c r="AC26" s="132" t="s">
        <v>24</v>
      </c>
      <c r="AD26" s="132" t="s">
        <v>24</v>
      </c>
      <c r="AE26" s="132" t="s">
        <v>24</v>
      </c>
      <c r="AF26" s="132" t="s">
        <v>24</v>
      </c>
      <c r="AG26" s="132" t="s">
        <v>24</v>
      </c>
      <c r="AH26" s="132" t="s">
        <v>24</v>
      </c>
      <c r="AI26" s="132" t="s">
        <v>24</v>
      </c>
      <c r="AJ26" s="132" t="s">
        <v>24</v>
      </c>
      <c r="AK26" s="308" t="s">
        <v>146</v>
      </c>
      <c r="AL26" s="309"/>
      <c r="AM26" s="309"/>
      <c r="AN26" s="309"/>
      <c r="AO26" s="310"/>
    </row>
    <row r="27" spans="1:41" ht="158.25" customHeight="1">
      <c r="A27" s="145">
        <v>19</v>
      </c>
      <c r="B27" s="289" t="s">
        <v>27</v>
      </c>
      <c r="C27" s="312"/>
      <c r="D27" s="120" t="s">
        <v>28</v>
      </c>
      <c r="E27" s="137" t="s">
        <v>260</v>
      </c>
      <c r="F27" s="135" t="s">
        <v>89</v>
      </c>
      <c r="G27" s="132" t="s">
        <v>24</v>
      </c>
      <c r="H27" s="132" t="s">
        <v>24</v>
      </c>
      <c r="I27" s="132" t="s">
        <v>24</v>
      </c>
      <c r="J27" s="132" t="s">
        <v>24</v>
      </c>
      <c r="K27" s="132" t="s">
        <v>24</v>
      </c>
      <c r="L27" s="132" t="s">
        <v>24</v>
      </c>
      <c r="M27" s="132" t="s">
        <v>24</v>
      </c>
      <c r="N27" s="132" t="s">
        <v>24</v>
      </c>
      <c r="O27" s="132" t="s">
        <v>24</v>
      </c>
      <c r="P27" s="132" t="s">
        <v>24</v>
      </c>
      <c r="Q27" s="143" t="s">
        <v>24</v>
      </c>
      <c r="R27" s="143" t="s">
        <v>24</v>
      </c>
      <c r="S27" s="143" t="s">
        <v>24</v>
      </c>
      <c r="T27" s="143" t="s">
        <v>24</v>
      </c>
      <c r="U27" s="143" t="s">
        <v>24</v>
      </c>
      <c r="V27" s="132" t="s">
        <v>24</v>
      </c>
      <c r="W27" s="132" t="s">
        <v>24</v>
      </c>
      <c r="X27" s="132" t="s">
        <v>24</v>
      </c>
      <c r="Y27" s="132" t="s">
        <v>24</v>
      </c>
      <c r="Z27" s="132" t="s">
        <v>24</v>
      </c>
      <c r="AA27" s="132" t="s">
        <v>24</v>
      </c>
      <c r="AB27" s="132" t="s">
        <v>24</v>
      </c>
      <c r="AC27" s="132" t="s">
        <v>24</v>
      </c>
      <c r="AD27" s="132" t="s">
        <v>24</v>
      </c>
      <c r="AE27" s="132" t="s">
        <v>24</v>
      </c>
      <c r="AF27" s="132" t="s">
        <v>24</v>
      </c>
      <c r="AG27" s="132" t="s">
        <v>24</v>
      </c>
      <c r="AH27" s="132" t="s">
        <v>24</v>
      </c>
      <c r="AI27" s="132" t="s">
        <v>24</v>
      </c>
      <c r="AJ27" s="132" t="s">
        <v>24</v>
      </c>
      <c r="AK27" s="308" t="s">
        <v>146</v>
      </c>
      <c r="AL27" s="309"/>
      <c r="AM27" s="309"/>
      <c r="AN27" s="309"/>
      <c r="AO27" s="310"/>
    </row>
    <row r="28" spans="1:41" ht="157.5" customHeight="1">
      <c r="A28" s="145">
        <v>20</v>
      </c>
      <c r="B28" s="289" t="s">
        <v>29</v>
      </c>
      <c r="C28" s="312"/>
      <c r="D28" s="120" t="s">
        <v>205</v>
      </c>
      <c r="E28" s="137" t="s">
        <v>260</v>
      </c>
      <c r="F28" s="135" t="s">
        <v>89</v>
      </c>
      <c r="G28" s="132" t="s">
        <v>24</v>
      </c>
      <c r="H28" s="132" t="s">
        <v>24</v>
      </c>
      <c r="I28" s="132" t="s">
        <v>24</v>
      </c>
      <c r="J28" s="132" t="s">
        <v>24</v>
      </c>
      <c r="K28" s="132" t="s">
        <v>24</v>
      </c>
      <c r="L28" s="132" t="s">
        <v>24</v>
      </c>
      <c r="M28" s="132" t="s">
        <v>24</v>
      </c>
      <c r="N28" s="132" t="s">
        <v>24</v>
      </c>
      <c r="O28" s="132" t="s">
        <v>24</v>
      </c>
      <c r="P28" s="132" t="s">
        <v>24</v>
      </c>
      <c r="Q28" s="143" t="s">
        <v>24</v>
      </c>
      <c r="R28" s="143" t="s">
        <v>24</v>
      </c>
      <c r="S28" s="143" t="s">
        <v>24</v>
      </c>
      <c r="T28" s="143" t="s">
        <v>24</v>
      </c>
      <c r="U28" s="143" t="s">
        <v>24</v>
      </c>
      <c r="V28" s="132" t="s">
        <v>24</v>
      </c>
      <c r="W28" s="132" t="s">
        <v>24</v>
      </c>
      <c r="X28" s="132" t="s">
        <v>24</v>
      </c>
      <c r="Y28" s="132" t="s">
        <v>24</v>
      </c>
      <c r="Z28" s="132" t="s">
        <v>24</v>
      </c>
      <c r="AA28" s="132" t="s">
        <v>24</v>
      </c>
      <c r="AB28" s="132" t="s">
        <v>24</v>
      </c>
      <c r="AC28" s="132" t="s">
        <v>24</v>
      </c>
      <c r="AD28" s="132" t="s">
        <v>24</v>
      </c>
      <c r="AE28" s="132" t="s">
        <v>24</v>
      </c>
      <c r="AF28" s="132" t="s">
        <v>24</v>
      </c>
      <c r="AG28" s="132" t="s">
        <v>24</v>
      </c>
      <c r="AH28" s="132" t="s">
        <v>24</v>
      </c>
      <c r="AI28" s="132" t="s">
        <v>24</v>
      </c>
      <c r="AJ28" s="132" t="s">
        <v>24</v>
      </c>
      <c r="AK28" s="308" t="s">
        <v>146</v>
      </c>
      <c r="AL28" s="309"/>
      <c r="AM28" s="309"/>
      <c r="AN28" s="309"/>
      <c r="AO28" s="310"/>
    </row>
    <row r="29" spans="1:41" ht="184.5" customHeight="1">
      <c r="A29" s="145">
        <v>21</v>
      </c>
      <c r="B29" s="289" t="s">
        <v>31</v>
      </c>
      <c r="C29" s="312"/>
      <c r="D29" s="120" t="s">
        <v>32</v>
      </c>
      <c r="E29" s="137" t="s">
        <v>261</v>
      </c>
      <c r="F29" s="135" t="s">
        <v>89</v>
      </c>
      <c r="G29" s="132" t="s">
        <v>24</v>
      </c>
      <c r="H29" s="132" t="s">
        <v>24</v>
      </c>
      <c r="I29" s="132" t="s">
        <v>24</v>
      </c>
      <c r="J29" s="132" t="s">
        <v>24</v>
      </c>
      <c r="K29" s="132" t="s">
        <v>24</v>
      </c>
      <c r="L29" s="132" t="s">
        <v>24</v>
      </c>
      <c r="M29" s="132" t="s">
        <v>24</v>
      </c>
      <c r="N29" s="132" t="s">
        <v>24</v>
      </c>
      <c r="O29" s="132" t="s">
        <v>24</v>
      </c>
      <c r="P29" s="132" t="s">
        <v>24</v>
      </c>
      <c r="Q29" s="143" t="s">
        <v>24</v>
      </c>
      <c r="R29" s="143" t="s">
        <v>24</v>
      </c>
      <c r="S29" s="143" t="s">
        <v>24</v>
      </c>
      <c r="T29" s="143" t="s">
        <v>24</v>
      </c>
      <c r="U29" s="143" t="s">
        <v>24</v>
      </c>
      <c r="V29" s="132" t="s">
        <v>24</v>
      </c>
      <c r="W29" s="132" t="s">
        <v>24</v>
      </c>
      <c r="X29" s="132" t="s">
        <v>24</v>
      </c>
      <c r="Y29" s="132" t="s">
        <v>24</v>
      </c>
      <c r="Z29" s="132" t="s">
        <v>24</v>
      </c>
      <c r="AA29" s="132" t="s">
        <v>24</v>
      </c>
      <c r="AB29" s="132" t="s">
        <v>24</v>
      </c>
      <c r="AC29" s="132" t="s">
        <v>24</v>
      </c>
      <c r="AD29" s="132" t="s">
        <v>24</v>
      </c>
      <c r="AE29" s="132" t="s">
        <v>24</v>
      </c>
      <c r="AF29" s="132" t="s">
        <v>24</v>
      </c>
      <c r="AG29" s="132" t="s">
        <v>24</v>
      </c>
      <c r="AH29" s="132" t="s">
        <v>24</v>
      </c>
      <c r="AI29" s="132" t="s">
        <v>24</v>
      </c>
      <c r="AJ29" s="132" t="s">
        <v>24</v>
      </c>
      <c r="AK29" s="308" t="s">
        <v>146</v>
      </c>
      <c r="AL29" s="309"/>
      <c r="AM29" s="309"/>
      <c r="AN29" s="309"/>
      <c r="AO29" s="310"/>
    </row>
    <row r="30" spans="1:41" ht="15">
      <c r="A30" s="145">
        <v>22</v>
      </c>
      <c r="B30" s="320" t="s">
        <v>33</v>
      </c>
      <c r="C30" s="321"/>
      <c r="D30" s="322"/>
      <c r="E30" s="139"/>
      <c r="F30" s="141"/>
      <c r="G30" s="132" t="s">
        <v>24</v>
      </c>
      <c r="H30" s="132" t="s">
        <v>24</v>
      </c>
      <c r="I30" s="132" t="s">
        <v>24</v>
      </c>
      <c r="J30" s="132" t="s">
        <v>24</v>
      </c>
      <c r="K30" s="132" t="s">
        <v>24</v>
      </c>
      <c r="L30" s="132" t="s">
        <v>24</v>
      </c>
      <c r="M30" s="132" t="s">
        <v>24</v>
      </c>
      <c r="N30" s="132" t="s">
        <v>24</v>
      </c>
      <c r="O30" s="132" t="s">
        <v>24</v>
      </c>
      <c r="P30" s="132" t="s">
        <v>24</v>
      </c>
      <c r="Q30" s="143" t="s">
        <v>24</v>
      </c>
      <c r="R30" s="143" t="s">
        <v>24</v>
      </c>
      <c r="S30" s="143" t="s">
        <v>24</v>
      </c>
      <c r="T30" s="143" t="s">
        <v>24</v>
      </c>
      <c r="U30" s="143" t="s">
        <v>24</v>
      </c>
      <c r="V30" s="132" t="s">
        <v>24</v>
      </c>
      <c r="W30" s="132" t="s">
        <v>24</v>
      </c>
      <c r="X30" s="132" t="s">
        <v>24</v>
      </c>
      <c r="Y30" s="132" t="s">
        <v>24</v>
      </c>
      <c r="Z30" s="132" t="s">
        <v>24</v>
      </c>
      <c r="AA30" s="132" t="s">
        <v>24</v>
      </c>
      <c r="AB30" s="132" t="s">
        <v>24</v>
      </c>
      <c r="AC30" s="132" t="s">
        <v>24</v>
      </c>
      <c r="AD30" s="132" t="s">
        <v>24</v>
      </c>
      <c r="AE30" s="132" t="s">
        <v>24</v>
      </c>
      <c r="AF30" s="132" t="s">
        <v>24</v>
      </c>
      <c r="AG30" s="132" t="s">
        <v>24</v>
      </c>
      <c r="AH30" s="132" t="s">
        <v>24</v>
      </c>
      <c r="AI30" s="132" t="s">
        <v>24</v>
      </c>
      <c r="AJ30" s="132" t="s">
        <v>24</v>
      </c>
      <c r="AK30" s="136" t="s">
        <v>24</v>
      </c>
      <c r="AL30" s="43" t="s">
        <v>24</v>
      </c>
      <c r="AM30" s="43" t="s">
        <v>24</v>
      </c>
      <c r="AN30" s="43" t="s">
        <v>24</v>
      </c>
      <c r="AO30" s="43" t="s">
        <v>24</v>
      </c>
    </row>
    <row r="31" spans="1:41" ht="15">
      <c r="A31" s="145">
        <v>23</v>
      </c>
      <c r="B31" s="138" t="s">
        <v>34</v>
      </c>
      <c r="C31" s="305" t="s">
        <v>35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6"/>
      <c r="AO31" s="307"/>
    </row>
    <row r="32" spans="1:41" ht="97.5" customHeight="1">
      <c r="A32" s="145">
        <v>24</v>
      </c>
      <c r="B32" s="137" t="s">
        <v>36</v>
      </c>
      <c r="C32" s="349" t="s">
        <v>37</v>
      </c>
      <c r="D32" s="350"/>
      <c r="E32" s="137" t="s">
        <v>262</v>
      </c>
      <c r="F32" s="135" t="s">
        <v>89</v>
      </c>
      <c r="G32" s="132" t="s">
        <v>24</v>
      </c>
      <c r="H32" s="132" t="s">
        <v>24</v>
      </c>
      <c r="I32" s="132" t="s">
        <v>24</v>
      </c>
      <c r="J32" s="132" t="s">
        <v>24</v>
      </c>
      <c r="K32" s="132" t="s">
        <v>24</v>
      </c>
      <c r="L32" s="132" t="s">
        <v>24</v>
      </c>
      <c r="M32" s="132" t="s">
        <v>24</v>
      </c>
      <c r="N32" s="132" t="s">
        <v>24</v>
      </c>
      <c r="O32" s="132" t="s">
        <v>24</v>
      </c>
      <c r="P32" s="132" t="s">
        <v>24</v>
      </c>
      <c r="Q32" s="143" t="s">
        <v>24</v>
      </c>
      <c r="R32" s="143" t="s">
        <v>24</v>
      </c>
      <c r="S32" s="143" t="s">
        <v>24</v>
      </c>
      <c r="T32" s="143" t="s">
        <v>24</v>
      </c>
      <c r="U32" s="143" t="s">
        <v>24</v>
      </c>
      <c r="V32" s="132" t="s">
        <v>24</v>
      </c>
      <c r="W32" s="132" t="s">
        <v>24</v>
      </c>
      <c r="X32" s="132" t="s">
        <v>24</v>
      </c>
      <c r="Y32" s="132" t="s">
        <v>24</v>
      </c>
      <c r="Z32" s="132" t="s">
        <v>24</v>
      </c>
      <c r="AA32" s="135" t="s">
        <v>24</v>
      </c>
      <c r="AB32" s="135" t="s">
        <v>24</v>
      </c>
      <c r="AC32" s="135" t="s">
        <v>24</v>
      </c>
      <c r="AD32" s="135" t="s">
        <v>24</v>
      </c>
      <c r="AE32" s="135" t="s">
        <v>24</v>
      </c>
      <c r="AF32" s="132" t="s">
        <v>24</v>
      </c>
      <c r="AG32" s="135" t="s">
        <v>24</v>
      </c>
      <c r="AH32" s="135" t="s">
        <v>24</v>
      </c>
      <c r="AI32" s="135" t="s">
        <v>24</v>
      </c>
      <c r="AJ32" s="135" t="s">
        <v>24</v>
      </c>
      <c r="AK32" s="308" t="s">
        <v>146</v>
      </c>
      <c r="AL32" s="309"/>
      <c r="AM32" s="309"/>
      <c r="AN32" s="309"/>
      <c r="AO32" s="310"/>
    </row>
    <row r="33" spans="1:41" ht="93.75" customHeight="1">
      <c r="A33" s="145">
        <v>25</v>
      </c>
      <c r="B33" s="137" t="s">
        <v>39</v>
      </c>
      <c r="C33" s="349" t="s">
        <v>206</v>
      </c>
      <c r="D33" s="350"/>
      <c r="E33" s="146" t="s">
        <v>207</v>
      </c>
      <c r="F33" s="135" t="s">
        <v>89</v>
      </c>
      <c r="G33" s="132" t="s">
        <v>24</v>
      </c>
      <c r="H33" s="132" t="s">
        <v>24</v>
      </c>
      <c r="I33" s="132" t="s">
        <v>24</v>
      </c>
      <c r="J33" s="132" t="s">
        <v>24</v>
      </c>
      <c r="K33" s="132" t="s">
        <v>24</v>
      </c>
      <c r="L33" s="132" t="s">
        <v>24</v>
      </c>
      <c r="M33" s="132" t="s">
        <v>24</v>
      </c>
      <c r="N33" s="132" t="s">
        <v>24</v>
      </c>
      <c r="O33" s="132" t="s">
        <v>24</v>
      </c>
      <c r="P33" s="132" t="s">
        <v>24</v>
      </c>
      <c r="Q33" s="143" t="s">
        <v>24</v>
      </c>
      <c r="R33" s="143" t="s">
        <v>24</v>
      </c>
      <c r="S33" s="143" t="s">
        <v>24</v>
      </c>
      <c r="T33" s="143" t="s">
        <v>24</v>
      </c>
      <c r="U33" s="143" t="s">
        <v>24</v>
      </c>
      <c r="V33" s="132" t="s">
        <v>24</v>
      </c>
      <c r="W33" s="132" t="s">
        <v>24</v>
      </c>
      <c r="X33" s="132" t="s">
        <v>24</v>
      </c>
      <c r="Y33" s="132" t="s">
        <v>24</v>
      </c>
      <c r="Z33" s="132" t="s">
        <v>24</v>
      </c>
      <c r="AA33" s="135" t="s">
        <v>24</v>
      </c>
      <c r="AB33" s="135" t="s">
        <v>24</v>
      </c>
      <c r="AC33" s="135" t="s">
        <v>24</v>
      </c>
      <c r="AD33" s="135" t="s">
        <v>24</v>
      </c>
      <c r="AE33" s="135" t="s">
        <v>24</v>
      </c>
      <c r="AF33" s="132" t="s">
        <v>24</v>
      </c>
      <c r="AG33" s="135" t="s">
        <v>24</v>
      </c>
      <c r="AH33" s="135" t="s">
        <v>24</v>
      </c>
      <c r="AI33" s="135" t="s">
        <v>24</v>
      </c>
      <c r="AJ33" s="135" t="s">
        <v>24</v>
      </c>
      <c r="AK33" s="308" t="s">
        <v>146</v>
      </c>
      <c r="AL33" s="309"/>
      <c r="AM33" s="309"/>
      <c r="AN33" s="309"/>
      <c r="AO33" s="310"/>
    </row>
    <row r="34" spans="1:41" ht="18.75" customHeight="1">
      <c r="A34" s="145">
        <v>26</v>
      </c>
      <c r="B34" s="320" t="s">
        <v>42</v>
      </c>
      <c r="C34" s="321"/>
      <c r="D34" s="322"/>
      <c r="E34" s="139"/>
      <c r="F34" s="135"/>
      <c r="G34" s="132" t="s">
        <v>24</v>
      </c>
      <c r="H34" s="132" t="s">
        <v>24</v>
      </c>
      <c r="I34" s="132" t="s">
        <v>24</v>
      </c>
      <c r="J34" s="132" t="s">
        <v>24</v>
      </c>
      <c r="K34" s="132" t="s">
        <v>24</v>
      </c>
      <c r="L34" s="132" t="s">
        <v>24</v>
      </c>
      <c r="M34" s="132" t="s">
        <v>24</v>
      </c>
      <c r="N34" s="132" t="s">
        <v>24</v>
      </c>
      <c r="O34" s="132" t="s">
        <v>24</v>
      </c>
      <c r="P34" s="132" t="s">
        <v>24</v>
      </c>
      <c r="Q34" s="143" t="s">
        <v>24</v>
      </c>
      <c r="R34" s="143" t="s">
        <v>24</v>
      </c>
      <c r="S34" s="143" t="s">
        <v>24</v>
      </c>
      <c r="T34" s="143" t="s">
        <v>24</v>
      </c>
      <c r="U34" s="143" t="s">
        <v>24</v>
      </c>
      <c r="V34" s="132" t="s">
        <v>24</v>
      </c>
      <c r="W34" s="132" t="s">
        <v>24</v>
      </c>
      <c r="X34" s="132" t="s">
        <v>24</v>
      </c>
      <c r="Y34" s="132" t="s">
        <v>24</v>
      </c>
      <c r="Z34" s="132" t="s">
        <v>24</v>
      </c>
      <c r="AA34" s="135" t="s">
        <v>24</v>
      </c>
      <c r="AB34" s="135" t="s">
        <v>24</v>
      </c>
      <c r="AC34" s="135" t="s">
        <v>24</v>
      </c>
      <c r="AD34" s="135" t="s">
        <v>24</v>
      </c>
      <c r="AE34" s="135" t="s">
        <v>24</v>
      </c>
      <c r="AF34" s="132" t="s">
        <v>24</v>
      </c>
      <c r="AG34" s="135" t="s">
        <v>24</v>
      </c>
      <c r="AH34" s="135" t="s">
        <v>24</v>
      </c>
      <c r="AI34" s="135" t="s">
        <v>24</v>
      </c>
      <c r="AJ34" s="135" t="s">
        <v>24</v>
      </c>
      <c r="AK34" s="136" t="s">
        <v>24</v>
      </c>
      <c r="AL34" s="43" t="s">
        <v>24</v>
      </c>
      <c r="AM34" s="43" t="s">
        <v>24</v>
      </c>
      <c r="AN34" s="43" t="s">
        <v>24</v>
      </c>
      <c r="AO34" s="43" t="s">
        <v>24</v>
      </c>
    </row>
    <row r="35" spans="1:41" ht="15">
      <c r="A35" s="145">
        <v>27</v>
      </c>
      <c r="B35" s="141" t="s">
        <v>43</v>
      </c>
      <c r="C35" s="305" t="s">
        <v>44</v>
      </c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6"/>
      <c r="AO35" s="307"/>
    </row>
    <row r="36" spans="1:41" ht="89.25" customHeight="1">
      <c r="A36" s="145">
        <v>28</v>
      </c>
      <c r="B36" s="135" t="s">
        <v>45</v>
      </c>
      <c r="C36" s="349" t="s">
        <v>46</v>
      </c>
      <c r="D36" s="350"/>
      <c r="E36" s="137" t="s">
        <v>47</v>
      </c>
      <c r="F36" s="135" t="s">
        <v>89</v>
      </c>
      <c r="G36" s="132" t="s">
        <v>24</v>
      </c>
      <c r="H36" s="132" t="s">
        <v>24</v>
      </c>
      <c r="I36" s="132" t="s">
        <v>24</v>
      </c>
      <c r="J36" s="132" t="s">
        <v>24</v>
      </c>
      <c r="K36" s="132" t="s">
        <v>24</v>
      </c>
      <c r="L36" s="132" t="s">
        <v>24</v>
      </c>
      <c r="M36" s="132" t="s">
        <v>24</v>
      </c>
      <c r="N36" s="132" t="s">
        <v>24</v>
      </c>
      <c r="O36" s="132" t="s">
        <v>24</v>
      </c>
      <c r="P36" s="132" t="s">
        <v>24</v>
      </c>
      <c r="Q36" s="143" t="s">
        <v>24</v>
      </c>
      <c r="R36" s="143" t="s">
        <v>24</v>
      </c>
      <c r="S36" s="143" t="s">
        <v>24</v>
      </c>
      <c r="T36" s="143" t="s">
        <v>24</v>
      </c>
      <c r="U36" s="143" t="s">
        <v>24</v>
      </c>
      <c r="V36" s="132" t="s">
        <v>24</v>
      </c>
      <c r="W36" s="132" t="s">
        <v>24</v>
      </c>
      <c r="X36" s="132" t="s">
        <v>24</v>
      </c>
      <c r="Y36" s="132" t="s">
        <v>24</v>
      </c>
      <c r="Z36" s="132" t="s">
        <v>24</v>
      </c>
      <c r="AA36" s="132" t="s">
        <v>24</v>
      </c>
      <c r="AB36" s="132" t="s">
        <v>24</v>
      </c>
      <c r="AC36" s="132" t="s">
        <v>24</v>
      </c>
      <c r="AD36" s="132" t="s">
        <v>24</v>
      </c>
      <c r="AE36" s="132" t="s">
        <v>24</v>
      </c>
      <c r="AF36" s="132" t="s">
        <v>24</v>
      </c>
      <c r="AG36" s="132" t="s">
        <v>24</v>
      </c>
      <c r="AH36" s="132" t="s">
        <v>24</v>
      </c>
      <c r="AI36" s="132" t="s">
        <v>24</v>
      </c>
      <c r="AJ36" s="132" t="s">
        <v>24</v>
      </c>
      <c r="AK36" s="308" t="s">
        <v>146</v>
      </c>
      <c r="AL36" s="309"/>
      <c r="AM36" s="309"/>
      <c r="AN36" s="309"/>
      <c r="AO36" s="310"/>
    </row>
    <row r="37" spans="1:41" ht="170.25" customHeight="1">
      <c r="A37" s="145">
        <v>29</v>
      </c>
      <c r="B37" s="46" t="s">
        <v>90</v>
      </c>
      <c r="C37" s="349" t="s">
        <v>48</v>
      </c>
      <c r="D37" s="350"/>
      <c r="E37" s="137" t="s">
        <v>263</v>
      </c>
      <c r="F37" s="135" t="s">
        <v>89</v>
      </c>
      <c r="G37" s="132" t="s">
        <v>24</v>
      </c>
      <c r="H37" s="132" t="s">
        <v>24</v>
      </c>
      <c r="I37" s="132" t="s">
        <v>24</v>
      </c>
      <c r="J37" s="132" t="s">
        <v>24</v>
      </c>
      <c r="K37" s="132" t="s">
        <v>24</v>
      </c>
      <c r="L37" s="132" t="s">
        <v>24</v>
      </c>
      <c r="M37" s="132" t="s">
        <v>24</v>
      </c>
      <c r="N37" s="132" t="s">
        <v>24</v>
      </c>
      <c r="O37" s="132" t="s">
        <v>24</v>
      </c>
      <c r="P37" s="132" t="s">
        <v>24</v>
      </c>
      <c r="Q37" s="143" t="s">
        <v>24</v>
      </c>
      <c r="R37" s="143" t="s">
        <v>24</v>
      </c>
      <c r="S37" s="143" t="s">
        <v>24</v>
      </c>
      <c r="T37" s="143" t="s">
        <v>24</v>
      </c>
      <c r="U37" s="143" t="s">
        <v>24</v>
      </c>
      <c r="V37" s="132" t="s">
        <v>24</v>
      </c>
      <c r="W37" s="132" t="s">
        <v>24</v>
      </c>
      <c r="X37" s="132" t="s">
        <v>24</v>
      </c>
      <c r="Y37" s="132" t="s">
        <v>24</v>
      </c>
      <c r="Z37" s="132" t="s">
        <v>24</v>
      </c>
      <c r="AA37" s="132" t="s">
        <v>24</v>
      </c>
      <c r="AB37" s="132" t="s">
        <v>24</v>
      </c>
      <c r="AC37" s="132" t="s">
        <v>24</v>
      </c>
      <c r="AD37" s="132" t="s">
        <v>24</v>
      </c>
      <c r="AE37" s="132" t="s">
        <v>24</v>
      </c>
      <c r="AF37" s="132" t="s">
        <v>24</v>
      </c>
      <c r="AG37" s="132" t="s">
        <v>24</v>
      </c>
      <c r="AH37" s="132" t="s">
        <v>24</v>
      </c>
      <c r="AI37" s="132" t="s">
        <v>24</v>
      </c>
      <c r="AJ37" s="132" t="s">
        <v>24</v>
      </c>
      <c r="AK37" s="308" t="s">
        <v>146</v>
      </c>
      <c r="AL37" s="309"/>
      <c r="AM37" s="309"/>
      <c r="AN37" s="309"/>
      <c r="AO37" s="310"/>
    </row>
    <row r="38" spans="1:41" ht="168" customHeight="1">
      <c r="A38" s="145">
        <v>30</v>
      </c>
      <c r="B38" s="46" t="s">
        <v>91</v>
      </c>
      <c r="C38" s="349" t="s">
        <v>49</v>
      </c>
      <c r="D38" s="350"/>
      <c r="E38" s="137" t="s">
        <v>264</v>
      </c>
      <c r="F38" s="135" t="s">
        <v>89</v>
      </c>
      <c r="G38" s="132" t="s">
        <v>24</v>
      </c>
      <c r="H38" s="132" t="s">
        <v>24</v>
      </c>
      <c r="I38" s="132" t="s">
        <v>24</v>
      </c>
      <c r="J38" s="132" t="s">
        <v>24</v>
      </c>
      <c r="K38" s="132" t="s">
        <v>24</v>
      </c>
      <c r="L38" s="132" t="s">
        <v>24</v>
      </c>
      <c r="M38" s="132" t="s">
        <v>24</v>
      </c>
      <c r="N38" s="132" t="s">
        <v>24</v>
      </c>
      <c r="O38" s="132" t="s">
        <v>24</v>
      </c>
      <c r="P38" s="132" t="s">
        <v>24</v>
      </c>
      <c r="Q38" s="143" t="s">
        <v>24</v>
      </c>
      <c r="R38" s="143" t="s">
        <v>24</v>
      </c>
      <c r="S38" s="143" t="s">
        <v>24</v>
      </c>
      <c r="T38" s="143" t="s">
        <v>24</v>
      </c>
      <c r="U38" s="143" t="s">
        <v>24</v>
      </c>
      <c r="V38" s="132" t="s">
        <v>24</v>
      </c>
      <c r="W38" s="132" t="s">
        <v>24</v>
      </c>
      <c r="X38" s="132" t="s">
        <v>24</v>
      </c>
      <c r="Y38" s="132" t="s">
        <v>24</v>
      </c>
      <c r="Z38" s="132" t="s">
        <v>24</v>
      </c>
      <c r="AA38" s="132" t="s">
        <v>24</v>
      </c>
      <c r="AB38" s="132" t="s">
        <v>24</v>
      </c>
      <c r="AC38" s="132" t="s">
        <v>24</v>
      </c>
      <c r="AD38" s="132" t="s">
        <v>24</v>
      </c>
      <c r="AE38" s="132" t="s">
        <v>24</v>
      </c>
      <c r="AF38" s="132" t="s">
        <v>24</v>
      </c>
      <c r="AG38" s="132" t="s">
        <v>24</v>
      </c>
      <c r="AH38" s="132" t="s">
        <v>24</v>
      </c>
      <c r="AI38" s="132" t="s">
        <v>24</v>
      </c>
      <c r="AJ38" s="132" t="s">
        <v>24</v>
      </c>
      <c r="AK38" s="308" t="s">
        <v>146</v>
      </c>
      <c r="AL38" s="309"/>
      <c r="AM38" s="309"/>
      <c r="AN38" s="309"/>
      <c r="AO38" s="310"/>
    </row>
    <row r="39" spans="1:41" ht="15">
      <c r="A39" s="145">
        <v>31</v>
      </c>
      <c r="B39" s="326" t="s">
        <v>50</v>
      </c>
      <c r="C39" s="327"/>
      <c r="D39" s="328"/>
      <c r="E39" s="140"/>
      <c r="F39" s="135"/>
      <c r="G39" s="132" t="s">
        <v>24</v>
      </c>
      <c r="H39" s="132" t="s">
        <v>24</v>
      </c>
      <c r="I39" s="132" t="s">
        <v>24</v>
      </c>
      <c r="J39" s="132" t="s">
        <v>24</v>
      </c>
      <c r="K39" s="132" t="s">
        <v>24</v>
      </c>
      <c r="L39" s="132" t="s">
        <v>24</v>
      </c>
      <c r="M39" s="132" t="s">
        <v>24</v>
      </c>
      <c r="N39" s="132" t="s">
        <v>24</v>
      </c>
      <c r="O39" s="132" t="s">
        <v>24</v>
      </c>
      <c r="P39" s="132" t="s">
        <v>24</v>
      </c>
      <c r="Q39" s="143" t="s">
        <v>24</v>
      </c>
      <c r="R39" s="143" t="s">
        <v>24</v>
      </c>
      <c r="S39" s="143" t="s">
        <v>24</v>
      </c>
      <c r="T39" s="143" t="s">
        <v>24</v>
      </c>
      <c r="U39" s="143" t="s">
        <v>24</v>
      </c>
      <c r="V39" s="132" t="s">
        <v>24</v>
      </c>
      <c r="W39" s="132" t="s">
        <v>24</v>
      </c>
      <c r="X39" s="132" t="s">
        <v>24</v>
      </c>
      <c r="Y39" s="132" t="s">
        <v>24</v>
      </c>
      <c r="Z39" s="132" t="s">
        <v>24</v>
      </c>
      <c r="AA39" s="132" t="s">
        <v>24</v>
      </c>
      <c r="AB39" s="132" t="s">
        <v>24</v>
      </c>
      <c r="AC39" s="132" t="s">
        <v>24</v>
      </c>
      <c r="AD39" s="132" t="s">
        <v>24</v>
      </c>
      <c r="AE39" s="132" t="s">
        <v>24</v>
      </c>
      <c r="AF39" s="132" t="s">
        <v>24</v>
      </c>
      <c r="AG39" s="132" t="s">
        <v>24</v>
      </c>
      <c r="AH39" s="132" t="s">
        <v>24</v>
      </c>
      <c r="AI39" s="132" t="s">
        <v>24</v>
      </c>
      <c r="AJ39" s="132" t="s">
        <v>24</v>
      </c>
      <c r="AK39" s="136" t="s">
        <v>24</v>
      </c>
      <c r="AL39" s="43" t="s">
        <v>24</v>
      </c>
      <c r="AM39" s="43" t="s">
        <v>24</v>
      </c>
      <c r="AN39" s="43" t="s">
        <v>24</v>
      </c>
      <c r="AO39" s="43" t="s">
        <v>24</v>
      </c>
    </row>
    <row r="40" spans="1:41" ht="15">
      <c r="A40" s="145">
        <v>32</v>
      </c>
      <c r="B40" s="304" t="s">
        <v>51</v>
      </c>
      <c r="C40" s="304"/>
      <c r="D40" s="305" t="s">
        <v>241</v>
      </c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6"/>
      <c r="AJ40" s="306"/>
      <c r="AK40" s="306"/>
      <c r="AL40" s="306"/>
      <c r="AM40" s="306"/>
      <c r="AN40" s="306"/>
      <c r="AO40" s="307"/>
    </row>
    <row r="41" spans="1:41" ht="52.5" customHeight="1">
      <c r="A41" s="145">
        <v>33</v>
      </c>
      <c r="B41" s="311" t="s">
        <v>92</v>
      </c>
      <c r="C41" s="311"/>
      <c r="D41" s="120" t="s">
        <v>53</v>
      </c>
      <c r="E41" s="137" t="s">
        <v>141</v>
      </c>
      <c r="F41" s="135" t="s">
        <v>140</v>
      </c>
      <c r="G41" s="132" t="s">
        <v>24</v>
      </c>
      <c r="H41" s="132" t="s">
        <v>24</v>
      </c>
      <c r="I41" s="132" t="s">
        <v>24</v>
      </c>
      <c r="J41" s="132" t="s">
        <v>24</v>
      </c>
      <c r="K41" s="132" t="s">
        <v>24</v>
      </c>
      <c r="L41" s="132" t="s">
        <v>24</v>
      </c>
      <c r="M41" s="132" t="s">
        <v>24</v>
      </c>
      <c r="N41" s="132" t="s">
        <v>24</v>
      </c>
      <c r="O41" s="132" t="s">
        <v>24</v>
      </c>
      <c r="P41" s="132" t="s">
        <v>24</v>
      </c>
      <c r="Q41" s="143" t="s">
        <v>24</v>
      </c>
      <c r="R41" s="143" t="s">
        <v>24</v>
      </c>
      <c r="S41" s="143" t="s">
        <v>24</v>
      </c>
      <c r="T41" s="143" t="s">
        <v>24</v>
      </c>
      <c r="U41" s="143" t="s">
        <v>24</v>
      </c>
      <c r="V41" s="132" t="s">
        <v>24</v>
      </c>
      <c r="W41" s="132" t="s">
        <v>24</v>
      </c>
      <c r="X41" s="132" t="s">
        <v>24</v>
      </c>
      <c r="Y41" s="132" t="s">
        <v>24</v>
      </c>
      <c r="Z41" s="132" t="s">
        <v>24</v>
      </c>
      <c r="AA41" s="132" t="s">
        <v>24</v>
      </c>
      <c r="AB41" s="132" t="s">
        <v>24</v>
      </c>
      <c r="AC41" s="132" t="s">
        <v>24</v>
      </c>
      <c r="AD41" s="132" t="s">
        <v>24</v>
      </c>
      <c r="AE41" s="132" t="s">
        <v>24</v>
      </c>
      <c r="AF41" s="132" t="s">
        <v>24</v>
      </c>
      <c r="AG41" s="132" t="s">
        <v>24</v>
      </c>
      <c r="AH41" s="132" t="s">
        <v>24</v>
      </c>
      <c r="AI41" s="132" t="s">
        <v>24</v>
      </c>
      <c r="AJ41" s="132" t="s">
        <v>24</v>
      </c>
      <c r="AK41" s="308" t="s">
        <v>146</v>
      </c>
      <c r="AL41" s="309"/>
      <c r="AM41" s="309"/>
      <c r="AN41" s="309"/>
      <c r="AO41" s="310"/>
    </row>
    <row r="42" spans="1:41" ht="117" customHeight="1">
      <c r="A42" s="145">
        <v>34</v>
      </c>
      <c r="B42" s="292" t="s">
        <v>54</v>
      </c>
      <c r="C42" s="292"/>
      <c r="D42" s="120" t="s">
        <v>208</v>
      </c>
      <c r="E42" s="137" t="s">
        <v>56</v>
      </c>
      <c r="F42" s="135" t="s">
        <v>89</v>
      </c>
      <c r="G42" s="132" t="s">
        <v>24</v>
      </c>
      <c r="H42" s="132" t="s">
        <v>24</v>
      </c>
      <c r="I42" s="132" t="s">
        <v>24</v>
      </c>
      <c r="J42" s="132" t="s">
        <v>24</v>
      </c>
      <c r="K42" s="132" t="s">
        <v>24</v>
      </c>
      <c r="L42" s="132" t="s">
        <v>24</v>
      </c>
      <c r="M42" s="132" t="s">
        <v>24</v>
      </c>
      <c r="N42" s="132" t="s">
        <v>24</v>
      </c>
      <c r="O42" s="132" t="s">
        <v>24</v>
      </c>
      <c r="P42" s="132" t="s">
        <v>24</v>
      </c>
      <c r="Q42" s="143" t="s">
        <v>24</v>
      </c>
      <c r="R42" s="143" t="s">
        <v>24</v>
      </c>
      <c r="S42" s="143" t="s">
        <v>24</v>
      </c>
      <c r="T42" s="143" t="s">
        <v>24</v>
      </c>
      <c r="U42" s="143" t="s">
        <v>24</v>
      </c>
      <c r="V42" s="132" t="s">
        <v>24</v>
      </c>
      <c r="W42" s="132" t="s">
        <v>24</v>
      </c>
      <c r="X42" s="132" t="s">
        <v>24</v>
      </c>
      <c r="Y42" s="132" t="s">
        <v>24</v>
      </c>
      <c r="Z42" s="132" t="s">
        <v>24</v>
      </c>
      <c r="AA42" s="132" t="s">
        <v>24</v>
      </c>
      <c r="AB42" s="132" t="s">
        <v>24</v>
      </c>
      <c r="AC42" s="132" t="s">
        <v>24</v>
      </c>
      <c r="AD42" s="132" t="s">
        <v>24</v>
      </c>
      <c r="AE42" s="132" t="s">
        <v>24</v>
      </c>
      <c r="AF42" s="132" t="s">
        <v>24</v>
      </c>
      <c r="AG42" s="132" t="s">
        <v>24</v>
      </c>
      <c r="AH42" s="132" t="s">
        <v>24</v>
      </c>
      <c r="AI42" s="132" t="s">
        <v>24</v>
      </c>
      <c r="AJ42" s="132" t="s">
        <v>24</v>
      </c>
      <c r="AK42" s="308" t="s">
        <v>106</v>
      </c>
      <c r="AL42" s="309"/>
      <c r="AM42" s="309"/>
      <c r="AN42" s="309"/>
      <c r="AO42" s="310"/>
    </row>
    <row r="43" spans="1:41" ht="104.25" customHeight="1">
      <c r="A43" s="145">
        <v>35</v>
      </c>
      <c r="B43" s="292" t="s">
        <v>57</v>
      </c>
      <c r="C43" s="292"/>
      <c r="D43" s="120" t="s">
        <v>197</v>
      </c>
      <c r="E43" s="137" t="s">
        <v>237</v>
      </c>
      <c r="F43" s="135" t="s">
        <v>89</v>
      </c>
      <c r="G43" s="132" t="s">
        <v>24</v>
      </c>
      <c r="H43" s="132" t="s">
        <v>24</v>
      </c>
      <c r="I43" s="132" t="s">
        <v>24</v>
      </c>
      <c r="J43" s="132" t="s">
        <v>24</v>
      </c>
      <c r="K43" s="132" t="s">
        <v>24</v>
      </c>
      <c r="L43" s="132" t="s">
        <v>24</v>
      </c>
      <c r="M43" s="132" t="s">
        <v>24</v>
      </c>
      <c r="N43" s="132" t="s">
        <v>24</v>
      </c>
      <c r="O43" s="132" t="s">
        <v>24</v>
      </c>
      <c r="P43" s="132" t="s">
        <v>24</v>
      </c>
      <c r="Q43" s="143" t="s">
        <v>24</v>
      </c>
      <c r="R43" s="143" t="s">
        <v>24</v>
      </c>
      <c r="S43" s="143" t="s">
        <v>24</v>
      </c>
      <c r="T43" s="143" t="s">
        <v>24</v>
      </c>
      <c r="U43" s="143" t="s">
        <v>24</v>
      </c>
      <c r="V43" s="132" t="s">
        <v>24</v>
      </c>
      <c r="W43" s="132" t="s">
        <v>24</v>
      </c>
      <c r="X43" s="132" t="s">
        <v>24</v>
      </c>
      <c r="Y43" s="132" t="s">
        <v>24</v>
      </c>
      <c r="Z43" s="132" t="s">
        <v>24</v>
      </c>
      <c r="AA43" s="132" t="s">
        <v>24</v>
      </c>
      <c r="AB43" s="132" t="s">
        <v>24</v>
      </c>
      <c r="AC43" s="132" t="s">
        <v>24</v>
      </c>
      <c r="AD43" s="132" t="s">
        <v>24</v>
      </c>
      <c r="AE43" s="132" t="s">
        <v>24</v>
      </c>
      <c r="AF43" s="132" t="s">
        <v>24</v>
      </c>
      <c r="AG43" s="132" t="s">
        <v>24</v>
      </c>
      <c r="AH43" s="132" t="s">
        <v>24</v>
      </c>
      <c r="AI43" s="132" t="s">
        <v>24</v>
      </c>
      <c r="AJ43" s="132" t="s">
        <v>24</v>
      </c>
      <c r="AK43" s="308" t="s">
        <v>146</v>
      </c>
      <c r="AL43" s="309"/>
      <c r="AM43" s="309"/>
      <c r="AN43" s="309"/>
      <c r="AO43" s="310"/>
    </row>
    <row r="44" spans="1:41" ht="78.75" customHeight="1">
      <c r="A44" s="145">
        <v>36</v>
      </c>
      <c r="B44" s="292" t="s">
        <v>59</v>
      </c>
      <c r="C44" s="292"/>
      <c r="D44" s="120" t="s">
        <v>198</v>
      </c>
      <c r="E44" s="137" t="s">
        <v>237</v>
      </c>
      <c r="F44" s="135" t="s">
        <v>89</v>
      </c>
      <c r="G44" s="132" t="s">
        <v>24</v>
      </c>
      <c r="H44" s="132" t="s">
        <v>24</v>
      </c>
      <c r="I44" s="132" t="s">
        <v>24</v>
      </c>
      <c r="J44" s="132" t="s">
        <v>24</v>
      </c>
      <c r="K44" s="132" t="s">
        <v>24</v>
      </c>
      <c r="L44" s="132" t="s">
        <v>24</v>
      </c>
      <c r="M44" s="132" t="s">
        <v>24</v>
      </c>
      <c r="N44" s="132" t="s">
        <v>24</v>
      </c>
      <c r="O44" s="132" t="s">
        <v>24</v>
      </c>
      <c r="P44" s="132" t="s">
        <v>24</v>
      </c>
      <c r="Q44" s="143" t="s">
        <v>24</v>
      </c>
      <c r="R44" s="143" t="s">
        <v>24</v>
      </c>
      <c r="S44" s="143" t="s">
        <v>24</v>
      </c>
      <c r="T44" s="143" t="s">
        <v>24</v>
      </c>
      <c r="U44" s="143" t="s">
        <v>24</v>
      </c>
      <c r="V44" s="132" t="s">
        <v>24</v>
      </c>
      <c r="W44" s="132" t="s">
        <v>24</v>
      </c>
      <c r="X44" s="132" t="s">
        <v>24</v>
      </c>
      <c r="Y44" s="132" t="s">
        <v>24</v>
      </c>
      <c r="Z44" s="132" t="s">
        <v>24</v>
      </c>
      <c r="AA44" s="132" t="s">
        <v>24</v>
      </c>
      <c r="AB44" s="132" t="s">
        <v>24</v>
      </c>
      <c r="AC44" s="132" t="s">
        <v>24</v>
      </c>
      <c r="AD44" s="132" t="s">
        <v>24</v>
      </c>
      <c r="AE44" s="132" t="s">
        <v>24</v>
      </c>
      <c r="AF44" s="132" t="s">
        <v>24</v>
      </c>
      <c r="AG44" s="132" t="s">
        <v>24</v>
      </c>
      <c r="AH44" s="132" t="s">
        <v>24</v>
      </c>
      <c r="AI44" s="132" t="s">
        <v>24</v>
      </c>
      <c r="AJ44" s="132" t="s">
        <v>24</v>
      </c>
      <c r="AK44" s="308" t="s">
        <v>146</v>
      </c>
      <c r="AL44" s="309"/>
      <c r="AM44" s="309"/>
      <c r="AN44" s="309"/>
      <c r="AO44" s="310"/>
    </row>
    <row r="45" spans="1:41" ht="15">
      <c r="A45" s="145">
        <v>37</v>
      </c>
      <c r="B45" s="320" t="s">
        <v>61</v>
      </c>
      <c r="C45" s="321"/>
      <c r="D45" s="322"/>
      <c r="E45" s="139"/>
      <c r="F45" s="135"/>
      <c r="G45" s="51" t="s">
        <v>24</v>
      </c>
      <c r="H45" s="51" t="s">
        <v>24</v>
      </c>
      <c r="I45" s="51" t="s">
        <v>24</v>
      </c>
      <c r="J45" s="51" t="s">
        <v>24</v>
      </c>
      <c r="K45" s="51" t="s">
        <v>24</v>
      </c>
      <c r="L45" s="51" t="s">
        <v>24</v>
      </c>
      <c r="M45" s="51" t="s">
        <v>24</v>
      </c>
      <c r="N45" s="51" t="s">
        <v>24</v>
      </c>
      <c r="O45" s="51" t="s">
        <v>24</v>
      </c>
      <c r="P45" s="51" t="s">
        <v>24</v>
      </c>
      <c r="Q45" s="51" t="s">
        <v>24</v>
      </c>
      <c r="R45" s="51" t="s">
        <v>24</v>
      </c>
      <c r="S45" s="51" t="s">
        <v>24</v>
      </c>
      <c r="T45" s="51" t="s">
        <v>24</v>
      </c>
      <c r="U45" s="51" t="s">
        <v>24</v>
      </c>
      <c r="V45" s="51" t="s">
        <v>24</v>
      </c>
      <c r="W45" s="51" t="s">
        <v>24</v>
      </c>
      <c r="X45" s="51" t="s">
        <v>24</v>
      </c>
      <c r="Y45" s="51" t="s">
        <v>24</v>
      </c>
      <c r="Z45" s="51" t="s">
        <v>24</v>
      </c>
      <c r="AA45" s="51" t="s">
        <v>24</v>
      </c>
      <c r="AB45" s="51" t="s">
        <v>24</v>
      </c>
      <c r="AC45" s="51" t="s">
        <v>24</v>
      </c>
      <c r="AD45" s="51" t="s">
        <v>24</v>
      </c>
      <c r="AE45" s="51" t="s">
        <v>24</v>
      </c>
      <c r="AF45" s="51" t="s">
        <v>24</v>
      </c>
      <c r="AG45" s="51" t="s">
        <v>24</v>
      </c>
      <c r="AH45" s="51" t="s">
        <v>24</v>
      </c>
      <c r="AI45" s="51" t="s">
        <v>24</v>
      </c>
      <c r="AJ45" s="51" t="s">
        <v>24</v>
      </c>
      <c r="AK45" s="51" t="s">
        <v>24</v>
      </c>
      <c r="AL45" s="51" t="s">
        <v>24</v>
      </c>
      <c r="AM45" s="51" t="s">
        <v>24</v>
      </c>
      <c r="AN45" s="51" t="s">
        <v>24</v>
      </c>
      <c r="AO45" s="51" t="s">
        <v>24</v>
      </c>
    </row>
    <row r="46" spans="1:41" ht="15">
      <c r="A46" s="145">
        <v>38</v>
      </c>
      <c r="B46" s="304" t="s">
        <v>62</v>
      </c>
      <c r="C46" s="304"/>
      <c r="D46" s="305" t="s">
        <v>63</v>
      </c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  <c r="AN46" s="306"/>
      <c r="AO46" s="307"/>
    </row>
    <row r="47" spans="1:41" ht="194.25" customHeight="1">
      <c r="A47" s="145">
        <v>39</v>
      </c>
      <c r="B47" s="289" t="s">
        <v>64</v>
      </c>
      <c r="C47" s="289"/>
      <c r="D47" s="120" t="s">
        <v>65</v>
      </c>
      <c r="E47" s="137" t="s">
        <v>265</v>
      </c>
      <c r="F47" s="135" t="s">
        <v>89</v>
      </c>
      <c r="G47" s="132" t="s">
        <v>24</v>
      </c>
      <c r="H47" s="132" t="s">
        <v>24</v>
      </c>
      <c r="I47" s="132" t="s">
        <v>24</v>
      </c>
      <c r="J47" s="132" t="s">
        <v>24</v>
      </c>
      <c r="K47" s="132" t="s">
        <v>24</v>
      </c>
      <c r="L47" s="132" t="s">
        <v>24</v>
      </c>
      <c r="M47" s="132" t="s">
        <v>24</v>
      </c>
      <c r="N47" s="132" t="s">
        <v>24</v>
      </c>
      <c r="O47" s="132" t="s">
        <v>24</v>
      </c>
      <c r="P47" s="132" t="s">
        <v>24</v>
      </c>
      <c r="Q47" s="143" t="s">
        <v>24</v>
      </c>
      <c r="R47" s="143" t="s">
        <v>24</v>
      </c>
      <c r="S47" s="143" t="s">
        <v>24</v>
      </c>
      <c r="T47" s="143" t="s">
        <v>24</v>
      </c>
      <c r="U47" s="143" t="s">
        <v>24</v>
      </c>
      <c r="V47" s="132" t="s">
        <v>24</v>
      </c>
      <c r="W47" s="132" t="s">
        <v>24</v>
      </c>
      <c r="X47" s="132" t="s">
        <v>24</v>
      </c>
      <c r="Y47" s="132" t="s">
        <v>24</v>
      </c>
      <c r="Z47" s="132" t="s">
        <v>24</v>
      </c>
      <c r="AA47" s="132" t="s">
        <v>24</v>
      </c>
      <c r="AB47" s="132" t="s">
        <v>24</v>
      </c>
      <c r="AC47" s="132" t="s">
        <v>24</v>
      </c>
      <c r="AD47" s="132" t="s">
        <v>24</v>
      </c>
      <c r="AE47" s="132" t="s">
        <v>24</v>
      </c>
      <c r="AF47" s="132" t="s">
        <v>24</v>
      </c>
      <c r="AG47" s="132" t="s">
        <v>24</v>
      </c>
      <c r="AH47" s="132" t="s">
        <v>24</v>
      </c>
      <c r="AI47" s="132" t="s">
        <v>24</v>
      </c>
      <c r="AJ47" s="132" t="s">
        <v>24</v>
      </c>
      <c r="AK47" s="308" t="s">
        <v>146</v>
      </c>
      <c r="AL47" s="309"/>
      <c r="AM47" s="309"/>
      <c r="AN47" s="309"/>
      <c r="AO47" s="310"/>
    </row>
    <row r="48" spans="1:41" ht="158.25" customHeight="1">
      <c r="A48" s="145">
        <v>40</v>
      </c>
      <c r="B48" s="289" t="s">
        <v>67</v>
      </c>
      <c r="C48" s="289"/>
      <c r="D48" s="120" t="s">
        <v>68</v>
      </c>
      <c r="E48" s="137" t="s">
        <v>266</v>
      </c>
      <c r="F48" s="135" t="s">
        <v>89</v>
      </c>
      <c r="G48" s="132" t="s">
        <v>24</v>
      </c>
      <c r="H48" s="132" t="s">
        <v>24</v>
      </c>
      <c r="I48" s="132" t="s">
        <v>24</v>
      </c>
      <c r="J48" s="132" t="s">
        <v>24</v>
      </c>
      <c r="K48" s="132" t="s">
        <v>24</v>
      </c>
      <c r="L48" s="132" t="s">
        <v>24</v>
      </c>
      <c r="M48" s="132" t="s">
        <v>24</v>
      </c>
      <c r="N48" s="132" t="s">
        <v>24</v>
      </c>
      <c r="O48" s="132" t="s">
        <v>24</v>
      </c>
      <c r="P48" s="132" t="s">
        <v>24</v>
      </c>
      <c r="Q48" s="143" t="s">
        <v>24</v>
      </c>
      <c r="R48" s="143" t="s">
        <v>24</v>
      </c>
      <c r="S48" s="143" t="s">
        <v>24</v>
      </c>
      <c r="T48" s="143" t="s">
        <v>24</v>
      </c>
      <c r="U48" s="143" t="s">
        <v>24</v>
      </c>
      <c r="V48" s="132" t="s">
        <v>24</v>
      </c>
      <c r="W48" s="132" t="s">
        <v>24</v>
      </c>
      <c r="X48" s="132" t="s">
        <v>24</v>
      </c>
      <c r="Y48" s="132" t="s">
        <v>24</v>
      </c>
      <c r="Z48" s="132" t="s">
        <v>24</v>
      </c>
      <c r="AA48" s="132" t="s">
        <v>24</v>
      </c>
      <c r="AB48" s="132" t="s">
        <v>24</v>
      </c>
      <c r="AC48" s="132" t="s">
        <v>24</v>
      </c>
      <c r="AD48" s="132" t="s">
        <v>24</v>
      </c>
      <c r="AE48" s="132" t="s">
        <v>24</v>
      </c>
      <c r="AF48" s="132" t="s">
        <v>24</v>
      </c>
      <c r="AG48" s="132" t="s">
        <v>24</v>
      </c>
      <c r="AH48" s="132" t="s">
        <v>24</v>
      </c>
      <c r="AI48" s="132" t="s">
        <v>24</v>
      </c>
      <c r="AJ48" s="132" t="s">
        <v>24</v>
      </c>
      <c r="AK48" s="308" t="s">
        <v>146</v>
      </c>
      <c r="AL48" s="309"/>
      <c r="AM48" s="309"/>
      <c r="AN48" s="309"/>
      <c r="AO48" s="310"/>
    </row>
    <row r="49" spans="1:41" ht="159" customHeight="1">
      <c r="A49" s="145">
        <v>41</v>
      </c>
      <c r="B49" s="289" t="s">
        <v>69</v>
      </c>
      <c r="C49" s="289"/>
      <c r="D49" s="120" t="s">
        <v>70</v>
      </c>
      <c r="E49" s="137" t="s">
        <v>267</v>
      </c>
      <c r="F49" s="135" t="s">
        <v>171</v>
      </c>
      <c r="G49" s="132" t="s">
        <v>24</v>
      </c>
      <c r="H49" s="132" t="s">
        <v>24</v>
      </c>
      <c r="I49" s="132" t="s">
        <v>24</v>
      </c>
      <c r="J49" s="132" t="s">
        <v>24</v>
      </c>
      <c r="K49" s="132" t="s">
        <v>24</v>
      </c>
      <c r="L49" s="132" t="s">
        <v>24</v>
      </c>
      <c r="M49" s="132" t="s">
        <v>24</v>
      </c>
      <c r="N49" s="132" t="s">
        <v>24</v>
      </c>
      <c r="O49" s="132" t="s">
        <v>24</v>
      </c>
      <c r="P49" s="132" t="s">
        <v>24</v>
      </c>
      <c r="Q49" s="143" t="s">
        <v>24</v>
      </c>
      <c r="R49" s="143" t="s">
        <v>24</v>
      </c>
      <c r="S49" s="143" t="s">
        <v>24</v>
      </c>
      <c r="T49" s="143" t="s">
        <v>24</v>
      </c>
      <c r="U49" s="143" t="s">
        <v>24</v>
      </c>
      <c r="V49" s="132" t="s">
        <v>24</v>
      </c>
      <c r="W49" s="132" t="s">
        <v>24</v>
      </c>
      <c r="X49" s="132" t="s">
        <v>24</v>
      </c>
      <c r="Y49" s="132" t="s">
        <v>24</v>
      </c>
      <c r="Z49" s="132" t="s">
        <v>24</v>
      </c>
      <c r="AA49" s="132" t="s">
        <v>24</v>
      </c>
      <c r="AB49" s="132" t="s">
        <v>24</v>
      </c>
      <c r="AC49" s="132" t="s">
        <v>24</v>
      </c>
      <c r="AD49" s="132" t="s">
        <v>24</v>
      </c>
      <c r="AE49" s="132" t="s">
        <v>24</v>
      </c>
      <c r="AF49" s="132" t="s">
        <v>24</v>
      </c>
      <c r="AG49" s="132" t="s">
        <v>24</v>
      </c>
      <c r="AH49" s="132" t="s">
        <v>24</v>
      </c>
      <c r="AI49" s="132" t="s">
        <v>24</v>
      </c>
      <c r="AJ49" s="132" t="s">
        <v>24</v>
      </c>
      <c r="AK49" s="308" t="s">
        <v>146</v>
      </c>
      <c r="AL49" s="309"/>
      <c r="AM49" s="309"/>
      <c r="AN49" s="309"/>
      <c r="AO49" s="310"/>
    </row>
    <row r="50" spans="1:41" ht="15">
      <c r="A50" s="145">
        <v>42</v>
      </c>
      <c r="B50" s="329" t="s">
        <v>71</v>
      </c>
      <c r="C50" s="330"/>
      <c r="D50" s="331"/>
      <c r="E50" s="139"/>
      <c r="F50" s="135"/>
      <c r="G50" s="132" t="s">
        <v>24</v>
      </c>
      <c r="H50" s="132" t="s">
        <v>24</v>
      </c>
      <c r="I50" s="132" t="s">
        <v>24</v>
      </c>
      <c r="J50" s="132" t="s">
        <v>24</v>
      </c>
      <c r="K50" s="132" t="s">
        <v>24</v>
      </c>
      <c r="L50" s="132" t="s">
        <v>24</v>
      </c>
      <c r="M50" s="132" t="s">
        <v>24</v>
      </c>
      <c r="N50" s="132" t="s">
        <v>24</v>
      </c>
      <c r="O50" s="132" t="s">
        <v>24</v>
      </c>
      <c r="P50" s="132" t="s">
        <v>24</v>
      </c>
      <c r="Q50" s="143" t="s">
        <v>24</v>
      </c>
      <c r="R50" s="143" t="s">
        <v>24</v>
      </c>
      <c r="S50" s="143" t="s">
        <v>24</v>
      </c>
      <c r="T50" s="143" t="s">
        <v>24</v>
      </c>
      <c r="U50" s="143" t="s">
        <v>24</v>
      </c>
      <c r="V50" s="132" t="s">
        <v>24</v>
      </c>
      <c r="W50" s="132" t="s">
        <v>24</v>
      </c>
      <c r="X50" s="132" t="s">
        <v>24</v>
      </c>
      <c r="Y50" s="132" t="s">
        <v>24</v>
      </c>
      <c r="Z50" s="132" t="s">
        <v>24</v>
      </c>
      <c r="AA50" s="132" t="s">
        <v>24</v>
      </c>
      <c r="AB50" s="132" t="s">
        <v>24</v>
      </c>
      <c r="AC50" s="132" t="s">
        <v>24</v>
      </c>
      <c r="AD50" s="132" t="s">
        <v>24</v>
      </c>
      <c r="AE50" s="132" t="s">
        <v>24</v>
      </c>
      <c r="AF50" s="132" t="s">
        <v>24</v>
      </c>
      <c r="AG50" s="132" t="s">
        <v>24</v>
      </c>
      <c r="AH50" s="132" t="s">
        <v>24</v>
      </c>
      <c r="AI50" s="132" t="s">
        <v>24</v>
      </c>
      <c r="AJ50" s="132" t="s">
        <v>24</v>
      </c>
      <c r="AK50" s="136" t="s">
        <v>24</v>
      </c>
      <c r="AL50" s="43" t="s">
        <v>24</v>
      </c>
      <c r="AM50" s="43" t="s">
        <v>24</v>
      </c>
      <c r="AN50" s="43" t="s">
        <v>24</v>
      </c>
      <c r="AO50" s="43" t="s">
        <v>24</v>
      </c>
    </row>
    <row r="51" spans="1:41" ht="15">
      <c r="A51" s="145">
        <v>43</v>
      </c>
      <c r="B51" s="293" t="s">
        <v>72</v>
      </c>
      <c r="C51" s="293"/>
      <c r="D51" s="305" t="s">
        <v>268</v>
      </c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306"/>
      <c r="P51" s="306"/>
      <c r="Q51" s="306"/>
      <c r="R51" s="306"/>
      <c r="S51" s="306"/>
      <c r="T51" s="306"/>
      <c r="U51" s="306"/>
      <c r="V51" s="306"/>
      <c r="W51" s="306"/>
      <c r="X51" s="306"/>
      <c r="Y51" s="306"/>
      <c r="Z51" s="306"/>
      <c r="AA51" s="306"/>
      <c r="AB51" s="306"/>
      <c r="AC51" s="306"/>
      <c r="AD51" s="306"/>
      <c r="AE51" s="306"/>
      <c r="AF51" s="306"/>
      <c r="AG51" s="306"/>
      <c r="AH51" s="306"/>
      <c r="AI51" s="306"/>
      <c r="AJ51" s="306"/>
      <c r="AK51" s="306"/>
      <c r="AL51" s="306"/>
      <c r="AM51" s="306"/>
      <c r="AN51" s="306"/>
      <c r="AO51" s="307"/>
    </row>
    <row r="52" spans="1:41" ht="38.25">
      <c r="A52" s="145">
        <v>44</v>
      </c>
      <c r="B52" s="311" t="s">
        <v>88</v>
      </c>
      <c r="C52" s="311"/>
      <c r="D52" s="131" t="s">
        <v>256</v>
      </c>
      <c r="E52" s="300" t="s">
        <v>269</v>
      </c>
      <c r="F52" s="135" t="s">
        <v>89</v>
      </c>
      <c r="G52" s="47">
        <v>10629</v>
      </c>
      <c r="H52" s="47">
        <v>10629</v>
      </c>
      <c r="I52" s="47">
        <v>0</v>
      </c>
      <c r="J52" s="47">
        <v>0</v>
      </c>
      <c r="K52" s="47">
        <v>0</v>
      </c>
      <c r="L52" s="47">
        <f>M52+N52+O52+P52</f>
        <v>9263</v>
      </c>
      <c r="M52" s="47">
        <f>9349-52-34</f>
        <v>9263</v>
      </c>
      <c r="N52" s="47">
        <v>0</v>
      </c>
      <c r="O52" s="47">
        <v>0</v>
      </c>
      <c r="P52" s="47">
        <v>0</v>
      </c>
      <c r="Q52" s="97">
        <f>U52+T52+S52+R52</f>
        <v>15971</v>
      </c>
      <c r="R52" s="97">
        <f>8678-22+7347-32</f>
        <v>15971</v>
      </c>
      <c r="S52" s="86">
        <v>0</v>
      </c>
      <c r="T52" s="86">
        <v>0</v>
      </c>
      <c r="U52" s="86">
        <v>0</v>
      </c>
      <c r="V52" s="47">
        <v>8828</v>
      </c>
      <c r="W52" s="47">
        <v>8828</v>
      </c>
      <c r="X52" s="47">
        <v>0</v>
      </c>
      <c r="Y52" s="47">
        <v>0</v>
      </c>
      <c r="Z52" s="47">
        <v>0</v>
      </c>
      <c r="AA52" s="47">
        <v>8828</v>
      </c>
      <c r="AB52" s="47">
        <v>8828</v>
      </c>
      <c r="AC52" s="47">
        <v>0</v>
      </c>
      <c r="AD52" s="47">
        <v>0</v>
      </c>
      <c r="AE52" s="47">
        <v>0</v>
      </c>
      <c r="AF52" s="47">
        <f>AG52+AH52+AI52+AJ52</f>
        <v>8548</v>
      </c>
      <c r="AG52" s="48">
        <v>8548</v>
      </c>
      <c r="AH52" s="48">
        <v>0</v>
      </c>
      <c r="AI52" s="48">
        <v>0</v>
      </c>
      <c r="AJ52" s="48">
        <v>0</v>
      </c>
      <c r="AK52" s="28">
        <f>AL52+AM52+AN52+AO52</f>
        <v>62067</v>
      </c>
      <c r="AL52" s="124">
        <f>H52+M52+R52+W52+AB52+AG52</f>
        <v>62067</v>
      </c>
      <c r="AM52" s="49">
        <f t="shared" ref="AL52:AO61" si="4">I52+N52+S52+X52+AC52+AH52</f>
        <v>0</v>
      </c>
      <c r="AN52" s="49">
        <f t="shared" si="4"/>
        <v>0</v>
      </c>
      <c r="AO52" s="49">
        <f t="shared" si="4"/>
        <v>0</v>
      </c>
    </row>
    <row r="53" spans="1:41" ht="72.75" customHeight="1">
      <c r="A53" s="145">
        <v>45</v>
      </c>
      <c r="B53" s="142"/>
      <c r="C53" s="142"/>
      <c r="D53" s="135"/>
      <c r="E53" s="301"/>
      <c r="F53" s="135" t="s">
        <v>147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f>M53+N53+O53+P53</f>
        <v>613</v>
      </c>
      <c r="M53" s="47">
        <v>613</v>
      </c>
      <c r="N53" s="47">
        <v>0</v>
      </c>
      <c r="O53" s="47">
        <v>0</v>
      </c>
      <c r="P53" s="47">
        <v>0</v>
      </c>
      <c r="Q53" s="86">
        <v>0</v>
      </c>
      <c r="R53" s="86">
        <v>0</v>
      </c>
      <c r="S53" s="86">
        <v>0</v>
      </c>
      <c r="T53" s="86">
        <v>0</v>
      </c>
      <c r="U53" s="86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8">
        <v>0</v>
      </c>
      <c r="AH53" s="48">
        <v>0</v>
      </c>
      <c r="AI53" s="48">
        <v>0</v>
      </c>
      <c r="AJ53" s="48">
        <v>0</v>
      </c>
      <c r="AK53" s="69">
        <f>AL53+AM53+AN53+AO53</f>
        <v>613</v>
      </c>
      <c r="AL53" s="125">
        <f t="shared" si="4"/>
        <v>613</v>
      </c>
      <c r="AM53" s="49">
        <v>0</v>
      </c>
      <c r="AN53" s="49">
        <v>0</v>
      </c>
      <c r="AO53" s="49">
        <v>0</v>
      </c>
    </row>
    <row r="54" spans="1:41" ht="15.75" customHeight="1">
      <c r="A54" s="145">
        <v>46</v>
      </c>
      <c r="B54" s="320" t="s">
        <v>75</v>
      </c>
      <c r="C54" s="321"/>
      <c r="D54" s="322"/>
      <c r="E54" s="139"/>
      <c r="F54" s="135"/>
      <c r="G54" s="50">
        <f>G52</f>
        <v>10629</v>
      </c>
      <c r="H54" s="50">
        <f t="shared" ref="H54:AJ54" si="5">H52</f>
        <v>10629</v>
      </c>
      <c r="I54" s="50">
        <f t="shared" si="5"/>
        <v>0</v>
      </c>
      <c r="J54" s="50">
        <f t="shared" si="5"/>
        <v>0</v>
      </c>
      <c r="K54" s="50">
        <f t="shared" si="5"/>
        <v>0</v>
      </c>
      <c r="L54" s="50">
        <f>L52</f>
        <v>9263</v>
      </c>
      <c r="M54" s="50">
        <f>M52</f>
        <v>9263</v>
      </c>
      <c r="N54" s="50">
        <f t="shared" si="5"/>
        <v>0</v>
      </c>
      <c r="O54" s="50">
        <f t="shared" si="5"/>
        <v>0</v>
      </c>
      <c r="P54" s="50">
        <f t="shared" si="5"/>
        <v>0</v>
      </c>
      <c r="Q54" s="98">
        <f t="shared" si="5"/>
        <v>15971</v>
      </c>
      <c r="R54" s="98">
        <f t="shared" si="5"/>
        <v>15971</v>
      </c>
      <c r="S54" s="87">
        <f t="shared" si="5"/>
        <v>0</v>
      </c>
      <c r="T54" s="87">
        <f t="shared" si="5"/>
        <v>0</v>
      </c>
      <c r="U54" s="87">
        <f t="shared" si="5"/>
        <v>0</v>
      </c>
      <c r="V54" s="50">
        <f t="shared" si="5"/>
        <v>8828</v>
      </c>
      <c r="W54" s="50">
        <f t="shared" si="5"/>
        <v>8828</v>
      </c>
      <c r="X54" s="50">
        <f t="shared" si="5"/>
        <v>0</v>
      </c>
      <c r="Y54" s="50">
        <f t="shared" si="5"/>
        <v>0</v>
      </c>
      <c r="Z54" s="50">
        <f t="shared" si="5"/>
        <v>0</v>
      </c>
      <c r="AA54" s="50">
        <v>8828</v>
      </c>
      <c r="AB54" s="50">
        <v>8828</v>
      </c>
      <c r="AC54" s="50">
        <f t="shared" si="5"/>
        <v>0</v>
      </c>
      <c r="AD54" s="50">
        <f t="shared" si="5"/>
        <v>0</v>
      </c>
      <c r="AE54" s="50">
        <f t="shared" si="5"/>
        <v>0</v>
      </c>
      <c r="AF54" s="50">
        <f t="shared" si="5"/>
        <v>8548</v>
      </c>
      <c r="AG54" s="50">
        <f t="shared" si="5"/>
        <v>8548</v>
      </c>
      <c r="AH54" s="50">
        <f t="shared" si="5"/>
        <v>0</v>
      </c>
      <c r="AI54" s="50">
        <f t="shared" si="5"/>
        <v>0</v>
      </c>
      <c r="AJ54" s="50">
        <f t="shared" si="5"/>
        <v>0</v>
      </c>
      <c r="AK54" s="23">
        <f>AK52</f>
        <v>62067</v>
      </c>
      <c r="AL54" s="144">
        <f>H54+M54+R54+W54+AB54+AG54</f>
        <v>62067</v>
      </c>
      <c r="AM54" s="126">
        <f t="shared" si="4"/>
        <v>0</v>
      </c>
      <c r="AN54" s="126">
        <f t="shared" si="4"/>
        <v>0</v>
      </c>
      <c r="AO54" s="126">
        <f t="shared" si="4"/>
        <v>0</v>
      </c>
    </row>
    <row r="55" spans="1:41" ht="16.5" customHeight="1">
      <c r="A55" s="145">
        <v>47</v>
      </c>
      <c r="B55" s="317" t="s">
        <v>270</v>
      </c>
      <c r="C55" s="318"/>
      <c r="D55" s="319"/>
      <c r="E55" s="137"/>
      <c r="F55" s="135" t="s">
        <v>89</v>
      </c>
      <c r="G55" s="51">
        <f>G52</f>
        <v>10629</v>
      </c>
      <c r="H55" s="51">
        <f t="shared" ref="H55:P55" si="6">H52</f>
        <v>10629</v>
      </c>
      <c r="I55" s="51">
        <f t="shared" si="6"/>
        <v>0</v>
      </c>
      <c r="J55" s="51">
        <f t="shared" si="6"/>
        <v>0</v>
      </c>
      <c r="K55" s="51">
        <f t="shared" si="6"/>
        <v>0</v>
      </c>
      <c r="L55" s="51">
        <f t="shared" si="6"/>
        <v>9263</v>
      </c>
      <c r="M55" s="51">
        <f t="shared" si="6"/>
        <v>9263</v>
      </c>
      <c r="N55" s="51">
        <f t="shared" si="6"/>
        <v>0</v>
      </c>
      <c r="O55" s="51">
        <f t="shared" si="6"/>
        <v>0</v>
      </c>
      <c r="P55" s="51">
        <f t="shared" si="6"/>
        <v>0</v>
      </c>
      <c r="Q55" s="31">
        <f>Q52</f>
        <v>15971</v>
      </c>
      <c r="R55" s="31">
        <f>R52</f>
        <v>15971</v>
      </c>
      <c r="S55" s="51">
        <f>S52</f>
        <v>0</v>
      </c>
      <c r="T55" s="51">
        <f t="shared" ref="T55:AJ55" si="7">T52</f>
        <v>0</v>
      </c>
      <c r="U55" s="51">
        <f t="shared" si="7"/>
        <v>0</v>
      </c>
      <c r="V55" s="51">
        <f t="shared" si="7"/>
        <v>8828</v>
      </c>
      <c r="W55" s="51">
        <f t="shared" si="7"/>
        <v>8828</v>
      </c>
      <c r="X55" s="51">
        <f t="shared" si="7"/>
        <v>0</v>
      </c>
      <c r="Y55" s="51">
        <f t="shared" si="7"/>
        <v>0</v>
      </c>
      <c r="Z55" s="51">
        <f t="shared" si="7"/>
        <v>0</v>
      </c>
      <c r="AA55" s="51">
        <f t="shared" si="7"/>
        <v>8828</v>
      </c>
      <c r="AB55" s="51">
        <f t="shared" si="7"/>
        <v>8828</v>
      </c>
      <c r="AC55" s="51">
        <f t="shared" si="7"/>
        <v>0</v>
      </c>
      <c r="AD55" s="51">
        <f t="shared" si="7"/>
        <v>0</v>
      </c>
      <c r="AE55" s="51">
        <f t="shared" si="7"/>
        <v>0</v>
      </c>
      <c r="AF55" s="51">
        <f t="shared" si="7"/>
        <v>8548</v>
      </c>
      <c r="AG55" s="51">
        <f t="shared" si="7"/>
        <v>8548</v>
      </c>
      <c r="AH55" s="51">
        <f t="shared" si="7"/>
        <v>0</v>
      </c>
      <c r="AI55" s="51">
        <f t="shared" si="7"/>
        <v>0</v>
      </c>
      <c r="AJ55" s="51">
        <f t="shared" si="7"/>
        <v>0</v>
      </c>
      <c r="AK55" s="31">
        <f>AK52</f>
        <v>62067</v>
      </c>
      <c r="AL55" s="31">
        <f>AL52</f>
        <v>62067</v>
      </c>
      <c r="AM55" s="51">
        <f>AM52</f>
        <v>0</v>
      </c>
      <c r="AN55" s="51">
        <f t="shared" ref="AN55:AO55" si="8">AN52</f>
        <v>0</v>
      </c>
      <c r="AO55" s="51">
        <f t="shared" si="8"/>
        <v>0</v>
      </c>
    </row>
    <row r="56" spans="1:41" ht="19.5" customHeight="1">
      <c r="A56" s="145">
        <v>48</v>
      </c>
      <c r="B56" s="297" t="s">
        <v>148</v>
      </c>
      <c r="C56" s="298"/>
      <c r="D56" s="299"/>
      <c r="E56" s="137"/>
      <c r="F56" s="135"/>
      <c r="G56" s="47">
        <v>0</v>
      </c>
      <c r="H56" s="47">
        <v>0</v>
      </c>
      <c r="I56" s="47">
        <v>0</v>
      </c>
      <c r="J56" s="47">
        <v>0</v>
      </c>
      <c r="K56" s="47">
        <v>0</v>
      </c>
      <c r="L56" s="47">
        <f>M56+N56+O56+P56</f>
        <v>613</v>
      </c>
      <c r="M56" s="47">
        <v>613</v>
      </c>
      <c r="N56" s="47">
        <v>0</v>
      </c>
      <c r="O56" s="47">
        <v>0</v>
      </c>
      <c r="P56" s="47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8">
        <v>0</v>
      </c>
      <c r="AH56" s="48">
        <v>0</v>
      </c>
      <c r="AI56" s="48">
        <v>0</v>
      </c>
      <c r="AJ56" s="48">
        <v>0</v>
      </c>
      <c r="AK56" s="52">
        <f>AK53</f>
        <v>613</v>
      </c>
      <c r="AL56" s="125">
        <f t="shared" si="4"/>
        <v>613</v>
      </c>
      <c r="AM56" s="49">
        <v>0</v>
      </c>
      <c r="AN56" s="49">
        <v>0</v>
      </c>
      <c r="AO56" s="49">
        <v>0</v>
      </c>
    </row>
    <row r="57" spans="1:41" ht="39.75" customHeight="1">
      <c r="A57" s="145">
        <v>49</v>
      </c>
      <c r="B57" s="332" t="s">
        <v>151</v>
      </c>
      <c r="C57" s="333"/>
      <c r="D57" s="334"/>
      <c r="E57" s="141"/>
      <c r="F57" s="141"/>
      <c r="G57" s="50">
        <f t="shared" ref="G57:AO57" si="9">G19+G54</f>
        <v>13279</v>
      </c>
      <c r="H57" s="50">
        <f t="shared" si="9"/>
        <v>13279</v>
      </c>
      <c r="I57" s="50">
        <f t="shared" si="9"/>
        <v>0</v>
      </c>
      <c r="J57" s="50">
        <f t="shared" si="9"/>
        <v>0</v>
      </c>
      <c r="K57" s="50">
        <f t="shared" si="9"/>
        <v>0</v>
      </c>
      <c r="L57" s="50">
        <f t="shared" si="9"/>
        <v>10588</v>
      </c>
      <c r="M57" s="50">
        <f t="shared" si="9"/>
        <v>10588</v>
      </c>
      <c r="N57" s="50">
        <f t="shared" si="9"/>
        <v>0</v>
      </c>
      <c r="O57" s="50">
        <f t="shared" si="9"/>
        <v>0</v>
      </c>
      <c r="P57" s="50">
        <f t="shared" si="9"/>
        <v>0</v>
      </c>
      <c r="Q57" s="22">
        <f t="shared" si="9"/>
        <v>20983</v>
      </c>
      <c r="R57" s="22">
        <f t="shared" si="9"/>
        <v>20983</v>
      </c>
      <c r="S57" s="50">
        <f t="shared" si="9"/>
        <v>0</v>
      </c>
      <c r="T57" s="50">
        <f t="shared" si="9"/>
        <v>0</v>
      </c>
      <c r="U57" s="50">
        <f t="shared" si="9"/>
        <v>0</v>
      </c>
      <c r="V57" s="50">
        <f t="shared" si="9"/>
        <v>8828</v>
      </c>
      <c r="W57" s="50">
        <f t="shared" si="9"/>
        <v>8828</v>
      </c>
      <c r="X57" s="50">
        <f t="shared" si="9"/>
        <v>0</v>
      </c>
      <c r="Y57" s="50">
        <f t="shared" si="9"/>
        <v>0</v>
      </c>
      <c r="Z57" s="50">
        <f t="shared" si="9"/>
        <v>0</v>
      </c>
      <c r="AA57" s="50">
        <f t="shared" si="9"/>
        <v>8828</v>
      </c>
      <c r="AB57" s="50">
        <f t="shared" si="9"/>
        <v>8828</v>
      </c>
      <c r="AC57" s="50">
        <f t="shared" si="9"/>
        <v>0</v>
      </c>
      <c r="AD57" s="50">
        <f t="shared" si="9"/>
        <v>0</v>
      </c>
      <c r="AE57" s="50">
        <f t="shared" si="9"/>
        <v>0</v>
      </c>
      <c r="AF57" s="50">
        <f t="shared" si="9"/>
        <v>11198</v>
      </c>
      <c r="AG57" s="50">
        <f t="shared" si="9"/>
        <v>11198</v>
      </c>
      <c r="AH57" s="50">
        <f t="shared" si="9"/>
        <v>0</v>
      </c>
      <c r="AI57" s="50">
        <f t="shared" si="9"/>
        <v>0</v>
      </c>
      <c r="AJ57" s="50">
        <f t="shared" si="9"/>
        <v>0</v>
      </c>
      <c r="AK57" s="22">
        <f t="shared" si="9"/>
        <v>73704</v>
      </c>
      <c r="AL57" s="22">
        <f t="shared" si="9"/>
        <v>73704</v>
      </c>
      <c r="AM57" s="50">
        <f t="shared" si="9"/>
        <v>0</v>
      </c>
      <c r="AN57" s="50">
        <f t="shared" si="9"/>
        <v>0</v>
      </c>
      <c r="AO57" s="50">
        <f t="shared" si="9"/>
        <v>0</v>
      </c>
    </row>
    <row r="58" spans="1:41" ht="15.75" customHeight="1">
      <c r="A58" s="145">
        <v>50</v>
      </c>
      <c r="B58" s="317" t="s">
        <v>271</v>
      </c>
      <c r="C58" s="318"/>
      <c r="D58" s="319"/>
      <c r="E58" s="137"/>
      <c r="F58" s="141"/>
      <c r="G58" s="51">
        <f t="shared" ref="G58:AO58" si="10">G20+G55</f>
        <v>11629</v>
      </c>
      <c r="H58" s="51">
        <f t="shared" si="10"/>
        <v>11629</v>
      </c>
      <c r="I58" s="51">
        <f t="shared" si="10"/>
        <v>0</v>
      </c>
      <c r="J58" s="51">
        <f t="shared" si="10"/>
        <v>0</v>
      </c>
      <c r="K58" s="51">
        <f t="shared" si="10"/>
        <v>0</v>
      </c>
      <c r="L58" s="51">
        <f t="shared" si="10"/>
        <v>9263</v>
      </c>
      <c r="M58" s="51">
        <f t="shared" si="10"/>
        <v>9263</v>
      </c>
      <c r="N58" s="51">
        <f t="shared" si="10"/>
        <v>0</v>
      </c>
      <c r="O58" s="51">
        <f t="shared" si="10"/>
        <v>0</v>
      </c>
      <c r="P58" s="51">
        <f t="shared" si="10"/>
        <v>0</v>
      </c>
      <c r="Q58" s="31">
        <f t="shared" si="10"/>
        <v>19658</v>
      </c>
      <c r="R58" s="31">
        <f t="shared" si="10"/>
        <v>19658</v>
      </c>
      <c r="S58" s="51">
        <f t="shared" si="10"/>
        <v>0</v>
      </c>
      <c r="T58" s="51">
        <f t="shared" si="10"/>
        <v>0</v>
      </c>
      <c r="U58" s="51">
        <f t="shared" si="10"/>
        <v>0</v>
      </c>
      <c r="V58" s="51">
        <f t="shared" si="10"/>
        <v>8828</v>
      </c>
      <c r="W58" s="51">
        <f t="shared" si="10"/>
        <v>8828</v>
      </c>
      <c r="X58" s="51">
        <f t="shared" si="10"/>
        <v>0</v>
      </c>
      <c r="Y58" s="51">
        <f t="shared" si="10"/>
        <v>0</v>
      </c>
      <c r="Z58" s="51">
        <f t="shared" si="10"/>
        <v>0</v>
      </c>
      <c r="AA58" s="51">
        <f t="shared" si="10"/>
        <v>8828</v>
      </c>
      <c r="AB58" s="51">
        <f t="shared" si="10"/>
        <v>8828</v>
      </c>
      <c r="AC58" s="51">
        <f t="shared" si="10"/>
        <v>0</v>
      </c>
      <c r="AD58" s="51">
        <f t="shared" si="10"/>
        <v>0</v>
      </c>
      <c r="AE58" s="51">
        <f t="shared" si="10"/>
        <v>0</v>
      </c>
      <c r="AF58" s="51">
        <f t="shared" si="10"/>
        <v>9548</v>
      </c>
      <c r="AG58" s="51">
        <f t="shared" si="10"/>
        <v>9548</v>
      </c>
      <c r="AH58" s="51">
        <f t="shared" si="10"/>
        <v>0</v>
      </c>
      <c r="AI58" s="51">
        <f t="shared" si="10"/>
        <v>0</v>
      </c>
      <c r="AJ58" s="51">
        <f t="shared" si="10"/>
        <v>0</v>
      </c>
      <c r="AK58" s="31">
        <f t="shared" si="10"/>
        <v>67754</v>
      </c>
      <c r="AL58" s="31">
        <f t="shared" si="10"/>
        <v>67754</v>
      </c>
      <c r="AM58" s="51">
        <f t="shared" si="10"/>
        <v>0</v>
      </c>
      <c r="AN58" s="51">
        <f t="shared" si="10"/>
        <v>0</v>
      </c>
      <c r="AO58" s="51">
        <f t="shared" si="10"/>
        <v>0</v>
      </c>
    </row>
    <row r="59" spans="1:41" ht="15" customHeight="1">
      <c r="A59" s="145">
        <v>51</v>
      </c>
      <c r="B59" s="323" t="s">
        <v>272</v>
      </c>
      <c r="C59" s="324"/>
      <c r="D59" s="325"/>
      <c r="E59" s="135"/>
      <c r="F59" s="141"/>
      <c r="G59" s="51">
        <f>G21</f>
        <v>650</v>
      </c>
      <c r="H59" s="51">
        <f t="shared" ref="H59:AK61" si="11">H21</f>
        <v>650</v>
      </c>
      <c r="I59" s="51">
        <f t="shared" si="11"/>
        <v>0</v>
      </c>
      <c r="J59" s="51">
        <f t="shared" si="11"/>
        <v>0</v>
      </c>
      <c r="K59" s="51">
        <f t="shared" si="11"/>
        <v>0</v>
      </c>
      <c r="L59" s="51">
        <f t="shared" si="11"/>
        <v>325</v>
      </c>
      <c r="M59" s="51">
        <f t="shared" si="11"/>
        <v>325</v>
      </c>
      <c r="N59" s="51">
        <f t="shared" si="11"/>
        <v>0</v>
      </c>
      <c r="O59" s="51">
        <f t="shared" si="11"/>
        <v>0</v>
      </c>
      <c r="P59" s="51">
        <f t="shared" si="11"/>
        <v>0</v>
      </c>
      <c r="Q59" s="88">
        <f t="shared" si="11"/>
        <v>325</v>
      </c>
      <c r="R59" s="88">
        <f t="shared" si="11"/>
        <v>325</v>
      </c>
      <c r="S59" s="88">
        <f t="shared" si="11"/>
        <v>0</v>
      </c>
      <c r="T59" s="88">
        <f t="shared" si="11"/>
        <v>0</v>
      </c>
      <c r="U59" s="88">
        <f t="shared" si="11"/>
        <v>0</v>
      </c>
      <c r="V59" s="51">
        <f t="shared" si="11"/>
        <v>0</v>
      </c>
      <c r="W59" s="51">
        <f t="shared" si="11"/>
        <v>0</v>
      </c>
      <c r="X59" s="51">
        <f t="shared" si="11"/>
        <v>0</v>
      </c>
      <c r="Y59" s="51">
        <f t="shared" si="11"/>
        <v>0</v>
      </c>
      <c r="Z59" s="51">
        <f t="shared" si="11"/>
        <v>0</v>
      </c>
      <c r="AA59" s="51">
        <v>0</v>
      </c>
      <c r="AB59" s="51">
        <v>0</v>
      </c>
      <c r="AC59" s="51">
        <f t="shared" si="11"/>
        <v>0</v>
      </c>
      <c r="AD59" s="51">
        <f t="shared" si="11"/>
        <v>0</v>
      </c>
      <c r="AE59" s="51">
        <f t="shared" si="11"/>
        <v>0</v>
      </c>
      <c r="AF59" s="51">
        <f t="shared" si="11"/>
        <v>650</v>
      </c>
      <c r="AG59" s="51">
        <f t="shared" si="11"/>
        <v>650</v>
      </c>
      <c r="AH59" s="51">
        <f t="shared" si="11"/>
        <v>0</v>
      </c>
      <c r="AI59" s="51">
        <f t="shared" si="11"/>
        <v>0</v>
      </c>
      <c r="AJ59" s="51">
        <f t="shared" si="11"/>
        <v>0</v>
      </c>
      <c r="AK59" s="52">
        <f t="shared" si="11"/>
        <v>1950</v>
      </c>
      <c r="AL59" s="49">
        <f t="shared" si="4"/>
        <v>1950</v>
      </c>
      <c r="AM59" s="49">
        <f t="shared" si="4"/>
        <v>0</v>
      </c>
      <c r="AN59" s="49">
        <f t="shared" si="4"/>
        <v>0</v>
      </c>
      <c r="AO59" s="49">
        <f t="shared" si="4"/>
        <v>0</v>
      </c>
    </row>
    <row r="60" spans="1:41" ht="15">
      <c r="A60" s="145">
        <v>52</v>
      </c>
      <c r="B60" s="323" t="s">
        <v>273</v>
      </c>
      <c r="C60" s="324"/>
      <c r="D60" s="325"/>
      <c r="E60" s="135"/>
      <c r="F60" s="141"/>
      <c r="G60" s="51">
        <f>G22</f>
        <v>0</v>
      </c>
      <c r="H60" s="51">
        <f t="shared" si="11"/>
        <v>0</v>
      </c>
      <c r="I60" s="51">
        <f t="shared" si="11"/>
        <v>0</v>
      </c>
      <c r="J60" s="51">
        <f t="shared" si="11"/>
        <v>0</v>
      </c>
      <c r="K60" s="51">
        <f t="shared" si="11"/>
        <v>0</v>
      </c>
      <c r="L60" s="51">
        <f t="shared" si="11"/>
        <v>0</v>
      </c>
      <c r="M60" s="51">
        <f t="shared" si="11"/>
        <v>0</v>
      </c>
      <c r="N60" s="51">
        <f t="shared" si="11"/>
        <v>0</v>
      </c>
      <c r="O60" s="51">
        <f t="shared" si="11"/>
        <v>0</v>
      </c>
      <c r="P60" s="51">
        <f t="shared" si="11"/>
        <v>0</v>
      </c>
      <c r="Q60" s="88">
        <f t="shared" si="11"/>
        <v>0</v>
      </c>
      <c r="R60" s="88">
        <f t="shared" si="11"/>
        <v>0</v>
      </c>
      <c r="S60" s="88">
        <f t="shared" si="11"/>
        <v>0</v>
      </c>
      <c r="T60" s="88">
        <f t="shared" si="11"/>
        <v>0</v>
      </c>
      <c r="U60" s="88">
        <f t="shared" si="11"/>
        <v>0</v>
      </c>
      <c r="V60" s="51">
        <f t="shared" si="11"/>
        <v>0</v>
      </c>
      <c r="W60" s="51">
        <f t="shared" si="11"/>
        <v>0</v>
      </c>
      <c r="X60" s="51">
        <f t="shared" si="11"/>
        <v>0</v>
      </c>
      <c r="Y60" s="51">
        <f t="shared" si="11"/>
        <v>0</v>
      </c>
      <c r="Z60" s="51">
        <f t="shared" si="11"/>
        <v>0</v>
      </c>
      <c r="AA60" s="51">
        <v>0</v>
      </c>
      <c r="AB60" s="51">
        <v>0</v>
      </c>
      <c r="AC60" s="51">
        <f t="shared" si="11"/>
        <v>0</v>
      </c>
      <c r="AD60" s="51">
        <f t="shared" si="11"/>
        <v>0</v>
      </c>
      <c r="AE60" s="51">
        <f t="shared" si="11"/>
        <v>0</v>
      </c>
      <c r="AF60" s="51">
        <f t="shared" si="11"/>
        <v>0</v>
      </c>
      <c r="AG60" s="51">
        <f t="shared" si="11"/>
        <v>0</v>
      </c>
      <c r="AH60" s="51">
        <f t="shared" si="11"/>
        <v>0</v>
      </c>
      <c r="AI60" s="51">
        <f t="shared" si="11"/>
        <v>0</v>
      </c>
      <c r="AJ60" s="51">
        <f t="shared" si="11"/>
        <v>0</v>
      </c>
      <c r="AK60" s="52">
        <f t="shared" si="11"/>
        <v>0</v>
      </c>
      <c r="AL60" s="49">
        <f t="shared" si="4"/>
        <v>0</v>
      </c>
      <c r="AM60" s="49">
        <f t="shared" si="4"/>
        <v>0</v>
      </c>
      <c r="AN60" s="49">
        <f t="shared" si="4"/>
        <v>0</v>
      </c>
      <c r="AO60" s="49">
        <f t="shared" si="4"/>
        <v>0</v>
      </c>
    </row>
    <row r="61" spans="1:41" ht="15">
      <c r="A61" s="145">
        <v>53</v>
      </c>
      <c r="B61" s="323" t="s">
        <v>274</v>
      </c>
      <c r="C61" s="324"/>
      <c r="D61" s="325"/>
      <c r="E61" s="135"/>
      <c r="F61" s="141"/>
      <c r="G61" s="51">
        <f>G23</f>
        <v>1000</v>
      </c>
      <c r="H61" s="51">
        <f t="shared" si="11"/>
        <v>1000</v>
      </c>
      <c r="I61" s="51">
        <f t="shared" si="11"/>
        <v>0</v>
      </c>
      <c r="J61" s="51">
        <f t="shared" si="11"/>
        <v>0</v>
      </c>
      <c r="K61" s="51">
        <f t="shared" si="11"/>
        <v>0</v>
      </c>
      <c r="L61" s="51">
        <f t="shared" si="11"/>
        <v>1000</v>
      </c>
      <c r="M61" s="51">
        <f t="shared" si="11"/>
        <v>1000</v>
      </c>
      <c r="N61" s="51">
        <f t="shared" si="11"/>
        <v>0</v>
      </c>
      <c r="O61" s="51">
        <f t="shared" si="11"/>
        <v>0</v>
      </c>
      <c r="P61" s="51">
        <f t="shared" si="11"/>
        <v>0</v>
      </c>
      <c r="Q61" s="88">
        <f t="shared" si="11"/>
        <v>1000</v>
      </c>
      <c r="R61" s="88">
        <f t="shared" si="11"/>
        <v>1000</v>
      </c>
      <c r="S61" s="88">
        <f t="shared" si="11"/>
        <v>0</v>
      </c>
      <c r="T61" s="88">
        <f t="shared" si="11"/>
        <v>0</v>
      </c>
      <c r="U61" s="88">
        <f t="shared" si="11"/>
        <v>0</v>
      </c>
      <c r="V61" s="51">
        <v>0</v>
      </c>
      <c r="W61" s="51">
        <v>0</v>
      </c>
      <c r="X61" s="51">
        <f t="shared" si="11"/>
        <v>0</v>
      </c>
      <c r="Y61" s="51">
        <f t="shared" si="11"/>
        <v>0</v>
      </c>
      <c r="Z61" s="51">
        <f t="shared" si="11"/>
        <v>0</v>
      </c>
      <c r="AA61" s="51">
        <v>0</v>
      </c>
      <c r="AB61" s="51">
        <v>0</v>
      </c>
      <c r="AC61" s="51">
        <f t="shared" si="11"/>
        <v>0</v>
      </c>
      <c r="AD61" s="51">
        <f t="shared" si="11"/>
        <v>0</v>
      </c>
      <c r="AE61" s="51">
        <f t="shared" si="11"/>
        <v>0</v>
      </c>
      <c r="AF61" s="51">
        <f t="shared" si="11"/>
        <v>1000</v>
      </c>
      <c r="AG61" s="51">
        <f t="shared" si="11"/>
        <v>1000</v>
      </c>
      <c r="AH61" s="51">
        <f t="shared" si="11"/>
        <v>0</v>
      </c>
      <c r="AI61" s="51">
        <f t="shared" si="11"/>
        <v>0</v>
      </c>
      <c r="AJ61" s="51">
        <f t="shared" si="11"/>
        <v>0</v>
      </c>
      <c r="AK61" s="52">
        <f t="shared" si="11"/>
        <v>4000</v>
      </c>
      <c r="AL61" s="49">
        <f t="shared" si="4"/>
        <v>4000</v>
      </c>
      <c r="AM61" s="49">
        <f t="shared" si="4"/>
        <v>0</v>
      </c>
      <c r="AN61" s="49">
        <f t="shared" si="4"/>
        <v>0</v>
      </c>
      <c r="AO61" s="49">
        <f t="shared" si="4"/>
        <v>0</v>
      </c>
    </row>
    <row r="62" spans="1:41" ht="18" customHeight="1">
      <c r="A62" s="145">
        <v>54</v>
      </c>
      <c r="B62" s="297" t="s">
        <v>275</v>
      </c>
      <c r="C62" s="298"/>
      <c r="D62" s="299"/>
      <c r="E62" s="135"/>
      <c r="F62" s="135"/>
      <c r="G62" s="51">
        <v>0</v>
      </c>
      <c r="H62" s="51">
        <v>0</v>
      </c>
      <c r="I62" s="51">
        <v>0</v>
      </c>
      <c r="J62" s="51">
        <v>0</v>
      </c>
      <c r="K62" s="51">
        <v>0</v>
      </c>
      <c r="L62" s="51">
        <v>613</v>
      </c>
      <c r="M62" s="51">
        <v>613</v>
      </c>
      <c r="N62" s="51">
        <v>0</v>
      </c>
      <c r="O62" s="51">
        <v>0</v>
      </c>
      <c r="P62" s="51">
        <v>0</v>
      </c>
      <c r="Q62" s="88">
        <v>0</v>
      </c>
      <c r="R62" s="88">
        <v>0</v>
      </c>
      <c r="S62" s="88">
        <v>0</v>
      </c>
      <c r="T62" s="88">
        <v>0</v>
      </c>
      <c r="U62" s="88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2">
        <v>613</v>
      </c>
      <c r="AL62" s="119">
        <v>613</v>
      </c>
      <c r="AM62" s="119">
        <v>0</v>
      </c>
      <c r="AN62" s="119">
        <v>0</v>
      </c>
      <c r="AO62" s="119">
        <v>0</v>
      </c>
    </row>
    <row r="63" spans="1:41" s="56" customFormat="1" ht="37.5" customHeight="1">
      <c r="A63" s="145">
        <v>55</v>
      </c>
      <c r="B63" s="335" t="s">
        <v>149</v>
      </c>
      <c r="C63" s="336"/>
      <c r="D63" s="337"/>
      <c r="E63" s="55"/>
      <c r="F63" s="55"/>
      <c r="G63" s="71">
        <v>13279</v>
      </c>
      <c r="H63" s="71">
        <v>13279</v>
      </c>
      <c r="I63" s="71" t="s">
        <v>24</v>
      </c>
      <c r="J63" s="71" t="s">
        <v>24</v>
      </c>
      <c r="K63" s="71" t="s">
        <v>24</v>
      </c>
      <c r="L63" s="71">
        <f>L57+L56</f>
        <v>11201</v>
      </c>
      <c r="M63" s="71">
        <f>M57+M56</f>
        <v>11201</v>
      </c>
      <c r="N63" s="71" t="s">
        <v>24</v>
      </c>
      <c r="O63" s="71" t="s">
        <v>24</v>
      </c>
      <c r="P63" s="71" t="s">
        <v>24</v>
      </c>
      <c r="Q63" s="100">
        <f>Q57+Q62</f>
        <v>20983</v>
      </c>
      <c r="R63" s="100">
        <f>R57+R62</f>
        <v>20983</v>
      </c>
      <c r="S63" s="89" t="s">
        <v>24</v>
      </c>
      <c r="T63" s="89" t="s">
        <v>24</v>
      </c>
      <c r="U63" s="89" t="s">
        <v>24</v>
      </c>
      <c r="V63" s="71">
        <f>V58+V61</f>
        <v>8828</v>
      </c>
      <c r="W63" s="71">
        <f>W58+W61</f>
        <v>8828</v>
      </c>
      <c r="X63" s="71" t="s">
        <v>24</v>
      </c>
      <c r="Y63" s="71" t="s">
        <v>24</v>
      </c>
      <c r="Z63" s="71" t="s">
        <v>24</v>
      </c>
      <c r="AA63" s="71">
        <f>SUM(AA58:AA62)</f>
        <v>8828</v>
      </c>
      <c r="AB63" s="71">
        <f>SUM(AB58:AB62)</f>
        <v>8828</v>
      </c>
      <c r="AC63" s="71" t="s">
        <v>24</v>
      </c>
      <c r="AD63" s="71" t="s">
        <v>24</v>
      </c>
      <c r="AE63" s="71" t="s">
        <v>24</v>
      </c>
      <c r="AF63" s="71">
        <v>11198</v>
      </c>
      <c r="AG63" s="71">
        <v>11198</v>
      </c>
      <c r="AH63" s="71" t="s">
        <v>24</v>
      </c>
      <c r="AI63" s="71" t="s">
        <v>24</v>
      </c>
      <c r="AJ63" s="71" t="s">
        <v>24</v>
      </c>
      <c r="AK63" s="71" t="s">
        <v>131</v>
      </c>
      <c r="AL63" s="71" t="s">
        <v>131</v>
      </c>
      <c r="AM63" s="71" t="s">
        <v>131</v>
      </c>
      <c r="AN63" s="71" t="s">
        <v>131</v>
      </c>
      <c r="AO63" s="71" t="s">
        <v>131</v>
      </c>
    </row>
    <row r="64" spans="1:41" ht="15" customHeight="1">
      <c r="A64" s="338" t="s">
        <v>209</v>
      </c>
      <c r="B64" s="338"/>
      <c r="C64" s="338"/>
      <c r="D64" s="338"/>
      <c r="E64" s="338"/>
      <c r="F64" s="338"/>
      <c r="G64" s="338"/>
      <c r="H64" s="338"/>
      <c r="I64" s="338"/>
      <c r="J64" s="338"/>
      <c r="K64" s="338"/>
      <c r="L64" s="338"/>
      <c r="M64" s="338"/>
      <c r="N64" s="338"/>
      <c r="O64" s="338"/>
      <c r="P64" s="338"/>
      <c r="Q64" s="338"/>
      <c r="R64" s="338"/>
      <c r="S64" s="338"/>
      <c r="T64" s="338"/>
      <c r="U64" s="338"/>
      <c r="V64" s="338"/>
      <c r="W64" s="338"/>
      <c r="X64" s="338"/>
      <c r="Y64" s="338"/>
      <c r="Z64" s="338"/>
      <c r="AA64" s="338"/>
      <c r="AB64" s="338"/>
      <c r="AC64" s="338"/>
      <c r="AD64" s="338"/>
      <c r="AE64" s="338"/>
      <c r="AF64" s="338"/>
      <c r="AG64" s="338"/>
      <c r="AH64" s="338"/>
      <c r="AI64" s="338"/>
      <c r="AJ64" s="338"/>
      <c r="AK64" s="338"/>
    </row>
    <row r="65" spans="1:37" ht="15" customHeight="1">
      <c r="A65" s="288" t="s">
        <v>164</v>
      </c>
      <c r="B65" s="288"/>
      <c r="C65" s="288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  <c r="AK65" s="288"/>
    </row>
    <row r="66" spans="1:37" ht="15" customHeight="1">
      <c r="A66" s="288" t="s">
        <v>210</v>
      </c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  <c r="AK66" s="288"/>
    </row>
    <row r="67" spans="1:37" s="42" customFormat="1" ht="15" customHeight="1">
      <c r="A67" s="288" t="s">
        <v>211</v>
      </c>
      <c r="B67" s="288"/>
      <c r="C67" s="288"/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288"/>
      <c r="AK67" s="288"/>
    </row>
    <row r="68" spans="1:37" s="42" customFormat="1" ht="15" customHeight="1">
      <c r="A68" s="288" t="s">
        <v>212</v>
      </c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</row>
    <row r="69" spans="1:37" s="42" customFormat="1" ht="15" customHeight="1">
      <c r="A69" s="288" t="s">
        <v>213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</row>
    <row r="70" spans="1:37" s="42" customFormat="1" ht="15" customHeight="1">
      <c r="A70" s="288" t="s">
        <v>214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</row>
    <row r="71" spans="1:37" s="42" customFormat="1" ht="15" customHeight="1">
      <c r="A71" s="288" t="s">
        <v>215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</row>
    <row r="72" spans="1:37" s="42" customFormat="1" ht="15" customHeight="1">
      <c r="A72" s="288" t="s">
        <v>216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</row>
    <row r="73" spans="1:37" s="42" customFormat="1" ht="15" customHeight="1">
      <c r="A73" s="288" t="s">
        <v>217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</row>
    <row r="74" spans="1:37" s="42" customFormat="1" ht="15" customHeight="1">
      <c r="A74" s="288" t="s">
        <v>230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</row>
    <row r="75" spans="1:37" s="42" customFormat="1" ht="15">
      <c r="A75" s="147"/>
      <c r="B75" s="287"/>
      <c r="C75" s="287"/>
      <c r="D75" s="287"/>
      <c r="E75" s="287"/>
      <c r="F75" s="287"/>
      <c r="G75" s="287"/>
      <c r="H75" s="287"/>
      <c r="I75" s="287"/>
      <c r="J75" s="287"/>
      <c r="K75" s="287"/>
      <c r="L75" s="287"/>
      <c r="M75" s="287"/>
      <c r="N75" s="287"/>
      <c r="O75" s="287"/>
      <c r="P75" s="287"/>
      <c r="Q75" s="287"/>
      <c r="R75" s="287"/>
      <c r="S75" s="287"/>
      <c r="T75" s="287"/>
      <c r="U75" s="287"/>
      <c r="V75" s="287"/>
      <c r="W75" s="287"/>
      <c r="X75" s="287"/>
      <c r="Y75" s="287"/>
      <c r="Z75" s="287"/>
      <c r="AA75" s="287"/>
      <c r="AB75" s="287"/>
      <c r="AC75" s="287"/>
      <c r="AD75" s="287"/>
      <c r="AE75" s="287"/>
      <c r="AF75" s="287"/>
      <c r="AG75" s="287"/>
      <c r="AH75" s="287"/>
      <c r="AI75" s="287"/>
      <c r="AJ75" s="287"/>
      <c r="AK75" s="287"/>
    </row>
    <row r="76" spans="1:37" s="42" customFormat="1" ht="15">
      <c r="A76" s="147"/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</row>
  </sheetData>
  <mergeCells count="108">
    <mergeCell ref="A5:A8"/>
    <mergeCell ref="A64:AK64"/>
    <mergeCell ref="A65:AK65"/>
    <mergeCell ref="A66:AK66"/>
    <mergeCell ref="A67:AK67"/>
    <mergeCell ref="A68:AK68"/>
    <mergeCell ref="A69:AK69"/>
    <mergeCell ref="A70:AK70"/>
    <mergeCell ref="A71:AK71"/>
    <mergeCell ref="B50:D50"/>
    <mergeCell ref="B51:C51"/>
    <mergeCell ref="D51:AO51"/>
    <mergeCell ref="B52:C52"/>
    <mergeCell ref="E52:E53"/>
    <mergeCell ref="B47:C47"/>
    <mergeCell ref="AK47:AO47"/>
    <mergeCell ref="B48:C48"/>
    <mergeCell ref="AK48:AO48"/>
    <mergeCell ref="B49:C49"/>
    <mergeCell ref="AK49:AO49"/>
    <mergeCell ref="B43:C43"/>
    <mergeCell ref="AK43:AO43"/>
    <mergeCell ref="B44:C44"/>
    <mergeCell ref="AK44:AO44"/>
    <mergeCell ref="B76:AK76"/>
    <mergeCell ref="B75:AK75"/>
    <mergeCell ref="B58:D58"/>
    <mergeCell ref="B59:D59"/>
    <mergeCell ref="B60:D60"/>
    <mergeCell ref="B61:D61"/>
    <mergeCell ref="B62:D62"/>
    <mergeCell ref="B63:D63"/>
    <mergeCell ref="B54:D54"/>
    <mergeCell ref="B55:D55"/>
    <mergeCell ref="B56:D56"/>
    <mergeCell ref="B57:D57"/>
    <mergeCell ref="A72:AK72"/>
    <mergeCell ref="A73:AK73"/>
    <mergeCell ref="A74:AK74"/>
    <mergeCell ref="B45:D45"/>
    <mergeCell ref="B46:C46"/>
    <mergeCell ref="D46:AO46"/>
    <mergeCell ref="B39:D39"/>
    <mergeCell ref="B40:C40"/>
    <mergeCell ref="D40:AO40"/>
    <mergeCell ref="B41:C41"/>
    <mergeCell ref="AK41:AO41"/>
    <mergeCell ref="B42:C42"/>
    <mergeCell ref="AK42:AO42"/>
    <mergeCell ref="C36:D36"/>
    <mergeCell ref="AK36:AO36"/>
    <mergeCell ref="C37:D37"/>
    <mergeCell ref="AK37:AO37"/>
    <mergeCell ref="C38:D38"/>
    <mergeCell ref="AK38:AO38"/>
    <mergeCell ref="C32:D32"/>
    <mergeCell ref="AK32:AO32"/>
    <mergeCell ref="C33:D33"/>
    <mergeCell ref="AK33:AO33"/>
    <mergeCell ref="B34:D34"/>
    <mergeCell ref="C35:AO35"/>
    <mergeCell ref="B28:C28"/>
    <mergeCell ref="AK28:AO28"/>
    <mergeCell ref="B29:C29"/>
    <mergeCell ref="AK29:AO29"/>
    <mergeCell ref="B30:D30"/>
    <mergeCell ref="C31:AO31"/>
    <mergeCell ref="B25:C25"/>
    <mergeCell ref="AK25:AO25"/>
    <mergeCell ref="B26:C26"/>
    <mergeCell ref="AK26:AO26"/>
    <mergeCell ref="B27:C27"/>
    <mergeCell ref="AK27:AO27"/>
    <mergeCell ref="B19:D19"/>
    <mergeCell ref="B20:D20"/>
    <mergeCell ref="B21:D21"/>
    <mergeCell ref="B22:D22"/>
    <mergeCell ref="B23:D23"/>
    <mergeCell ref="B24:C24"/>
    <mergeCell ref="D24:AO24"/>
    <mergeCell ref="B13:C13"/>
    <mergeCell ref="B14:C14"/>
    <mergeCell ref="B15:C15"/>
    <mergeCell ref="B16:C16"/>
    <mergeCell ref="B17:C17"/>
    <mergeCell ref="B18:C18"/>
    <mergeCell ref="B8:C8"/>
    <mergeCell ref="B9:AO9"/>
    <mergeCell ref="B10:C10"/>
    <mergeCell ref="D10:AO10"/>
    <mergeCell ref="B11:C11"/>
    <mergeCell ref="B12:C12"/>
    <mergeCell ref="L6:P6"/>
    <mergeCell ref="Q6:U6"/>
    <mergeCell ref="V6:Z6"/>
    <mergeCell ref="AA6:AE6"/>
    <mergeCell ref="AF6:AJ6"/>
    <mergeCell ref="AK6:AO6"/>
    <mergeCell ref="AB1:AO1"/>
    <mergeCell ref="AB2:AO2"/>
    <mergeCell ref="AB3:AO3"/>
    <mergeCell ref="B4:AK4"/>
    <mergeCell ref="B5:C7"/>
    <mergeCell ref="D5:D7"/>
    <mergeCell ref="E5:E7"/>
    <mergeCell ref="F5:F7"/>
    <mergeCell ref="G5:AO5"/>
    <mergeCell ref="G6:K6"/>
  </mergeCells>
  <hyperlinks>
    <hyperlink ref="B19" location="Par483" display="Par483"/>
    <hyperlink ref="B30" location="Par534" display="Par534"/>
    <hyperlink ref="B34" location="Par534" display="Par534"/>
    <hyperlink ref="B39" location="Par642" display="Par642"/>
    <hyperlink ref="B45" location="Par722" display="Par722"/>
    <hyperlink ref="B50" location="Par767" display="Par767"/>
    <hyperlink ref="B54" location="Par534" display="Par534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O76"/>
  <sheetViews>
    <sheetView topLeftCell="G49" workbookViewId="0">
      <selection activeCell="G57" sqref="A57:XFD57"/>
    </sheetView>
  </sheetViews>
  <sheetFormatPr defaultRowHeight="48.75" customHeight="1"/>
  <cols>
    <col min="1" max="1" width="3.85546875" style="147" customWidth="1"/>
    <col min="2" max="2" width="4.140625" style="39" customWidth="1"/>
    <col min="3" max="3" width="3.140625" style="39" hidden="1" customWidth="1"/>
    <col min="4" max="4" width="31.140625" style="39" customWidth="1"/>
    <col min="5" max="5" width="14.7109375" style="39" customWidth="1"/>
    <col min="6" max="6" width="9.42578125" style="39" customWidth="1"/>
    <col min="7" max="7" width="7.42578125" style="39" customWidth="1"/>
    <col min="8" max="8" width="7.28515625" style="39" customWidth="1"/>
    <col min="9" max="9" width="3.28515625" style="39" customWidth="1"/>
    <col min="10" max="10" width="3.42578125" style="39" customWidth="1"/>
    <col min="11" max="11" width="3.28515625" style="39" customWidth="1"/>
    <col min="12" max="12" width="7.140625" style="39" customWidth="1"/>
    <col min="13" max="13" width="7.28515625" style="39" customWidth="1"/>
    <col min="14" max="16" width="3.28515625" style="39" customWidth="1"/>
    <col min="17" max="18" width="7.140625" style="78" customWidth="1"/>
    <col min="19" max="21" width="3.28515625" style="78" customWidth="1"/>
    <col min="22" max="22" width="7.140625" style="39" customWidth="1"/>
    <col min="23" max="23" width="7.42578125" style="39" customWidth="1"/>
    <col min="24" max="26" width="3.28515625" style="39" customWidth="1"/>
    <col min="27" max="27" width="7.28515625" style="39" customWidth="1"/>
    <col min="28" max="28" width="7" style="39" customWidth="1"/>
    <col min="29" max="31" width="3.28515625" style="39" customWidth="1"/>
    <col min="32" max="32" width="7" style="39" customWidth="1"/>
    <col min="33" max="33" width="7.140625" style="39" customWidth="1"/>
    <col min="34" max="36" width="3.28515625" style="39" customWidth="1"/>
    <col min="37" max="37" width="7.85546875" style="39" customWidth="1"/>
    <col min="38" max="38" width="7.5703125" style="42" customWidth="1"/>
    <col min="39" max="39" width="3.28515625" style="42" customWidth="1"/>
    <col min="40" max="41" width="3.42578125" style="42" customWidth="1"/>
    <col min="42" max="16384" width="9.140625" style="39"/>
  </cols>
  <sheetData>
    <row r="1" spans="1:41" ht="14.25" customHeight="1"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77"/>
      <c r="R1" s="77"/>
      <c r="S1" s="77"/>
      <c r="T1" s="77"/>
      <c r="U1" s="77"/>
      <c r="W1" s="41"/>
      <c r="X1" s="41"/>
      <c r="Y1" s="41"/>
      <c r="Z1" s="41"/>
      <c r="AA1" s="41"/>
      <c r="AB1" s="353" t="s">
        <v>279</v>
      </c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</row>
    <row r="2" spans="1:41" ht="14.25" customHeight="1"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77"/>
      <c r="R2" s="77"/>
      <c r="S2" s="77"/>
      <c r="T2" s="77"/>
      <c r="U2" s="77"/>
      <c r="W2" s="41"/>
      <c r="X2" s="41"/>
      <c r="Y2" s="41"/>
      <c r="Z2" s="41"/>
      <c r="AA2" s="41"/>
      <c r="AB2" s="315" t="s">
        <v>232</v>
      </c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</row>
    <row r="3" spans="1:41" ht="51.75" customHeight="1">
      <c r="W3" s="41"/>
      <c r="X3" s="41"/>
      <c r="Y3" s="41"/>
      <c r="Z3" s="41"/>
      <c r="AA3" s="41"/>
      <c r="AB3" s="354" t="s">
        <v>277</v>
      </c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</row>
    <row r="4" spans="1:41" ht="19.5" customHeight="1">
      <c r="B4" s="316" t="s">
        <v>0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</row>
    <row r="5" spans="1:41" ht="15">
      <c r="A5" s="313" t="s">
        <v>276</v>
      </c>
      <c r="B5" s="313" t="s">
        <v>87</v>
      </c>
      <c r="C5" s="313"/>
      <c r="D5" s="313" t="s">
        <v>125</v>
      </c>
      <c r="E5" s="313" t="s">
        <v>93</v>
      </c>
      <c r="F5" s="313" t="s">
        <v>99</v>
      </c>
      <c r="G5" s="313" t="s">
        <v>126</v>
      </c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</row>
    <row r="6" spans="1:41" ht="15">
      <c r="A6" s="313"/>
      <c r="B6" s="313"/>
      <c r="C6" s="313"/>
      <c r="D6" s="313"/>
      <c r="E6" s="313"/>
      <c r="F6" s="313"/>
      <c r="G6" s="313" t="s">
        <v>102</v>
      </c>
      <c r="H6" s="313"/>
      <c r="I6" s="313"/>
      <c r="J6" s="313"/>
      <c r="K6" s="313"/>
      <c r="L6" s="313" t="s">
        <v>110</v>
      </c>
      <c r="M6" s="313"/>
      <c r="N6" s="313"/>
      <c r="O6" s="313"/>
      <c r="P6" s="313"/>
      <c r="Q6" s="341" t="s">
        <v>111</v>
      </c>
      <c r="R6" s="341"/>
      <c r="S6" s="341"/>
      <c r="T6" s="341"/>
      <c r="U6" s="341"/>
      <c r="V6" s="313" t="s">
        <v>112</v>
      </c>
      <c r="W6" s="313"/>
      <c r="X6" s="313"/>
      <c r="Y6" s="313"/>
      <c r="Z6" s="313"/>
      <c r="AA6" s="313" t="s">
        <v>113</v>
      </c>
      <c r="AB6" s="313"/>
      <c r="AC6" s="313"/>
      <c r="AD6" s="313"/>
      <c r="AE6" s="313"/>
      <c r="AF6" s="313" t="s">
        <v>114</v>
      </c>
      <c r="AG6" s="313"/>
      <c r="AH6" s="313"/>
      <c r="AI6" s="313"/>
      <c r="AJ6" s="313"/>
      <c r="AK6" s="313" t="s">
        <v>1</v>
      </c>
      <c r="AL6" s="313"/>
      <c r="AM6" s="313"/>
      <c r="AN6" s="313"/>
      <c r="AO6" s="313"/>
    </row>
    <row r="7" spans="1:41" ht="98.25">
      <c r="A7" s="313"/>
      <c r="B7" s="313"/>
      <c r="C7" s="313"/>
      <c r="D7" s="313"/>
      <c r="E7" s="313"/>
      <c r="F7" s="313"/>
      <c r="G7" s="20" t="s">
        <v>100</v>
      </c>
      <c r="H7" s="18" t="s">
        <v>127</v>
      </c>
      <c r="I7" s="18" t="s">
        <v>128</v>
      </c>
      <c r="J7" s="18" t="s">
        <v>129</v>
      </c>
      <c r="K7" s="20" t="s">
        <v>101</v>
      </c>
      <c r="L7" s="20" t="s">
        <v>100</v>
      </c>
      <c r="M7" s="18" t="s">
        <v>127</v>
      </c>
      <c r="N7" s="18" t="s">
        <v>128</v>
      </c>
      <c r="O7" s="18" t="s">
        <v>129</v>
      </c>
      <c r="P7" s="20" t="s">
        <v>101</v>
      </c>
      <c r="Q7" s="79" t="s">
        <v>100</v>
      </c>
      <c r="R7" s="80" t="s">
        <v>127</v>
      </c>
      <c r="S7" s="80" t="s">
        <v>128</v>
      </c>
      <c r="T7" s="80" t="s">
        <v>129</v>
      </c>
      <c r="U7" s="79" t="s">
        <v>101</v>
      </c>
      <c r="V7" s="20" t="s">
        <v>100</v>
      </c>
      <c r="W7" s="18" t="s">
        <v>127</v>
      </c>
      <c r="X7" s="18" t="s">
        <v>128</v>
      </c>
      <c r="Y7" s="18" t="s">
        <v>129</v>
      </c>
      <c r="Z7" s="20" t="s">
        <v>101</v>
      </c>
      <c r="AA7" s="20" t="s">
        <v>100</v>
      </c>
      <c r="AB7" s="18" t="s">
        <v>127</v>
      </c>
      <c r="AC7" s="18" t="s">
        <v>128</v>
      </c>
      <c r="AD7" s="18" t="s">
        <v>129</v>
      </c>
      <c r="AE7" s="20" t="s">
        <v>101</v>
      </c>
      <c r="AF7" s="20" t="s">
        <v>100</v>
      </c>
      <c r="AG7" s="18" t="s">
        <v>127</v>
      </c>
      <c r="AH7" s="18" t="s">
        <v>128</v>
      </c>
      <c r="AI7" s="18" t="s">
        <v>129</v>
      </c>
      <c r="AJ7" s="20" t="s">
        <v>101</v>
      </c>
      <c r="AK7" s="20" t="s">
        <v>100</v>
      </c>
      <c r="AL7" s="18" t="s">
        <v>127</v>
      </c>
      <c r="AM7" s="18" t="s">
        <v>128</v>
      </c>
      <c r="AN7" s="18" t="s">
        <v>129</v>
      </c>
      <c r="AO7" s="20" t="s">
        <v>101</v>
      </c>
    </row>
    <row r="8" spans="1:41" ht="15">
      <c r="A8" s="313"/>
      <c r="B8" s="314">
        <v>1</v>
      </c>
      <c r="C8" s="312"/>
      <c r="D8" s="149">
        <v>2</v>
      </c>
      <c r="E8" s="149">
        <v>3</v>
      </c>
      <c r="F8" s="149">
        <v>4</v>
      </c>
      <c r="G8" s="149">
        <v>5</v>
      </c>
      <c r="H8" s="149">
        <v>6</v>
      </c>
      <c r="I8" s="149">
        <v>7</v>
      </c>
      <c r="J8" s="149">
        <v>8</v>
      </c>
      <c r="K8" s="149">
        <v>9</v>
      </c>
      <c r="L8" s="149">
        <v>10</v>
      </c>
      <c r="M8" s="149">
        <v>11</v>
      </c>
      <c r="N8" s="149">
        <v>12</v>
      </c>
      <c r="O8" s="149">
        <v>13</v>
      </c>
      <c r="P8" s="149">
        <v>14</v>
      </c>
      <c r="Q8" s="81">
        <v>15</v>
      </c>
      <c r="R8" s="81">
        <v>16</v>
      </c>
      <c r="S8" s="81">
        <v>17</v>
      </c>
      <c r="T8" s="81">
        <v>18</v>
      </c>
      <c r="U8" s="81">
        <v>19</v>
      </c>
      <c r="V8" s="149">
        <v>20</v>
      </c>
      <c r="W8" s="149">
        <v>21</v>
      </c>
      <c r="X8" s="149">
        <v>22</v>
      </c>
      <c r="Y8" s="149">
        <v>23</v>
      </c>
      <c r="Z8" s="149">
        <v>24</v>
      </c>
      <c r="AA8" s="149">
        <v>25</v>
      </c>
      <c r="AB8" s="149">
        <v>26</v>
      </c>
      <c r="AC8" s="149">
        <v>27</v>
      </c>
      <c r="AD8" s="149">
        <v>28</v>
      </c>
      <c r="AE8" s="149">
        <v>29</v>
      </c>
      <c r="AF8" s="149">
        <v>30</v>
      </c>
      <c r="AG8" s="149">
        <v>31</v>
      </c>
      <c r="AH8" s="149">
        <v>32</v>
      </c>
      <c r="AI8" s="149">
        <v>33</v>
      </c>
      <c r="AJ8" s="149">
        <v>34</v>
      </c>
      <c r="AK8" s="149">
        <v>35</v>
      </c>
      <c r="AL8" s="43">
        <v>36</v>
      </c>
      <c r="AM8" s="43">
        <v>37</v>
      </c>
      <c r="AN8" s="43">
        <v>38</v>
      </c>
      <c r="AO8" s="43">
        <v>39</v>
      </c>
    </row>
    <row r="9" spans="1:41" ht="15">
      <c r="A9" s="148">
        <v>1</v>
      </c>
      <c r="B9" s="305" t="s">
        <v>257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7"/>
    </row>
    <row r="10" spans="1:41" ht="15">
      <c r="A10" s="148">
        <v>2</v>
      </c>
      <c r="B10" s="294" t="s">
        <v>3</v>
      </c>
      <c r="C10" s="312"/>
      <c r="D10" s="305" t="s">
        <v>258</v>
      </c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7"/>
    </row>
    <row r="11" spans="1:41" ht="111.75" customHeight="1">
      <c r="A11" s="148">
        <v>3</v>
      </c>
      <c r="B11" s="289" t="s">
        <v>5</v>
      </c>
      <c r="C11" s="312"/>
      <c r="D11" s="120" t="s">
        <v>109</v>
      </c>
      <c r="E11" s="153" t="s">
        <v>225</v>
      </c>
      <c r="F11" s="151" t="s">
        <v>132</v>
      </c>
      <c r="G11" s="44">
        <f>H11+I11+J11+K11</f>
        <v>1000</v>
      </c>
      <c r="H11" s="44">
        <v>1000</v>
      </c>
      <c r="I11" s="44">
        <v>0</v>
      </c>
      <c r="J11" s="44">
        <v>0</v>
      </c>
      <c r="K11" s="44">
        <v>0</v>
      </c>
      <c r="L11" s="44">
        <f>M11+N11+O11+P11</f>
        <v>0</v>
      </c>
      <c r="M11" s="44">
        <v>0</v>
      </c>
      <c r="N11" s="44">
        <v>0</v>
      </c>
      <c r="O11" s="44">
        <v>0</v>
      </c>
      <c r="P11" s="44">
        <v>0</v>
      </c>
      <c r="Q11" s="82">
        <f>R11+S11+T11+U11</f>
        <v>0</v>
      </c>
      <c r="R11" s="82">
        <v>0</v>
      </c>
      <c r="S11" s="82">
        <v>0</v>
      </c>
      <c r="T11" s="82">
        <v>0</v>
      </c>
      <c r="U11" s="82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1000</v>
      </c>
      <c r="AL11" s="44">
        <v>1000</v>
      </c>
      <c r="AM11" s="44">
        <f t="shared" ref="AM11:AO14" si="0">I11+N11+S11+X11+AC11+AH11</f>
        <v>0</v>
      </c>
      <c r="AN11" s="44">
        <f t="shared" si="0"/>
        <v>0</v>
      </c>
      <c r="AO11" s="44">
        <f t="shared" si="0"/>
        <v>0</v>
      </c>
    </row>
    <row r="12" spans="1:41" ht="100.5" customHeight="1">
      <c r="A12" s="148">
        <v>4</v>
      </c>
      <c r="B12" s="289" t="s">
        <v>7</v>
      </c>
      <c r="C12" s="312"/>
      <c r="D12" s="121" t="s">
        <v>8</v>
      </c>
      <c r="E12" s="153" t="s">
        <v>9</v>
      </c>
      <c r="F12" s="151" t="s">
        <v>107</v>
      </c>
      <c r="G12" s="44">
        <f>H12+I12+J12+K12</f>
        <v>650</v>
      </c>
      <c r="H12" s="44">
        <v>650</v>
      </c>
      <c r="I12" s="44">
        <v>0</v>
      </c>
      <c r="J12" s="44">
        <v>0</v>
      </c>
      <c r="K12" s="44">
        <v>0</v>
      </c>
      <c r="L12" s="44">
        <f>M12+N12+O12+P12</f>
        <v>325</v>
      </c>
      <c r="M12" s="44">
        <v>325</v>
      </c>
      <c r="N12" s="44">
        <v>0</v>
      </c>
      <c r="O12" s="44">
        <v>0</v>
      </c>
      <c r="P12" s="44">
        <v>0</v>
      </c>
      <c r="Q12" s="82">
        <v>325</v>
      </c>
      <c r="R12" s="82">
        <v>325</v>
      </c>
      <c r="S12" s="82">
        <v>0</v>
      </c>
      <c r="T12" s="82">
        <v>0</v>
      </c>
      <c r="U12" s="82">
        <v>0</v>
      </c>
      <c r="V12" s="6">
        <v>325</v>
      </c>
      <c r="W12" s="6">
        <v>325</v>
      </c>
      <c r="X12" s="44">
        <v>0</v>
      </c>
      <c r="Y12" s="44">
        <v>0</v>
      </c>
      <c r="Z12" s="44">
        <v>0</v>
      </c>
      <c r="AA12" s="6">
        <v>325</v>
      </c>
      <c r="AB12" s="6">
        <v>325</v>
      </c>
      <c r="AC12" s="44">
        <v>0</v>
      </c>
      <c r="AD12" s="44">
        <v>0</v>
      </c>
      <c r="AE12" s="44">
        <v>0</v>
      </c>
      <c r="AF12" s="6">
        <v>325</v>
      </c>
      <c r="AG12" s="6">
        <v>325</v>
      </c>
      <c r="AH12" s="44">
        <v>0</v>
      </c>
      <c r="AI12" s="44">
        <v>0</v>
      </c>
      <c r="AJ12" s="44">
        <v>0</v>
      </c>
      <c r="AK12" s="6">
        <v>2275</v>
      </c>
      <c r="AL12" s="6">
        <v>2275</v>
      </c>
      <c r="AM12" s="44">
        <f t="shared" si="0"/>
        <v>0</v>
      </c>
      <c r="AN12" s="44">
        <f t="shared" si="0"/>
        <v>0</v>
      </c>
      <c r="AO12" s="44">
        <f t="shared" si="0"/>
        <v>0</v>
      </c>
    </row>
    <row r="13" spans="1:41" ht="87" customHeight="1">
      <c r="A13" s="148">
        <v>5</v>
      </c>
      <c r="B13" s="289" t="s">
        <v>10</v>
      </c>
      <c r="C13" s="312"/>
      <c r="D13" s="120" t="s">
        <v>11</v>
      </c>
      <c r="E13" s="153" t="s">
        <v>12</v>
      </c>
      <c r="F13" s="151" t="s">
        <v>133</v>
      </c>
      <c r="G13" s="44">
        <f>H13+I13+J13+K13</f>
        <v>0</v>
      </c>
      <c r="H13" s="44">
        <v>0</v>
      </c>
      <c r="I13" s="44">
        <v>0</v>
      </c>
      <c r="J13" s="44">
        <v>0</v>
      </c>
      <c r="K13" s="44">
        <v>0</v>
      </c>
      <c r="L13" s="44">
        <f>M13+N13+O13+P13</f>
        <v>0</v>
      </c>
      <c r="M13" s="44">
        <v>0</v>
      </c>
      <c r="N13" s="44">
        <v>0</v>
      </c>
      <c r="O13" s="44">
        <v>0</v>
      </c>
      <c r="P13" s="44">
        <v>0</v>
      </c>
      <c r="Q13" s="82">
        <f>R13+S13+T13+U13</f>
        <v>0</v>
      </c>
      <c r="R13" s="82">
        <v>0</v>
      </c>
      <c r="S13" s="82">
        <v>0</v>
      </c>
      <c r="T13" s="82">
        <v>0</v>
      </c>
      <c r="U13" s="82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f t="shared" si="0"/>
        <v>0</v>
      </c>
      <c r="AN13" s="44">
        <f t="shared" si="0"/>
        <v>0</v>
      </c>
      <c r="AO13" s="44">
        <f t="shared" si="0"/>
        <v>0</v>
      </c>
    </row>
    <row r="14" spans="1:41" ht="123.75" customHeight="1">
      <c r="A14" s="148">
        <v>6</v>
      </c>
      <c r="B14" s="289" t="s">
        <v>13</v>
      </c>
      <c r="C14" s="312"/>
      <c r="D14" s="120" t="s">
        <v>14</v>
      </c>
      <c r="E14" s="153" t="s">
        <v>15</v>
      </c>
      <c r="F14" s="151" t="s">
        <v>89</v>
      </c>
      <c r="G14" s="44">
        <f>H14+I14+J14+K14</f>
        <v>1000</v>
      </c>
      <c r="H14" s="44">
        <v>1000</v>
      </c>
      <c r="I14" s="44">
        <v>0</v>
      </c>
      <c r="J14" s="44">
        <v>0</v>
      </c>
      <c r="K14" s="44">
        <v>0</v>
      </c>
      <c r="L14" s="44">
        <f>M14+N14+O14+P14</f>
        <v>1000</v>
      </c>
      <c r="M14" s="44">
        <v>1000</v>
      </c>
      <c r="N14" s="44">
        <v>0</v>
      </c>
      <c r="O14" s="44">
        <v>0</v>
      </c>
      <c r="P14" s="44">
        <v>0</v>
      </c>
      <c r="Q14" s="82">
        <v>1000</v>
      </c>
      <c r="R14" s="82">
        <v>1000</v>
      </c>
      <c r="S14" s="82">
        <v>0</v>
      </c>
      <c r="T14" s="82">
        <v>0</v>
      </c>
      <c r="U14" s="82">
        <v>0</v>
      </c>
      <c r="V14" s="6">
        <v>950</v>
      </c>
      <c r="W14" s="6">
        <v>950</v>
      </c>
      <c r="X14" s="44">
        <v>0</v>
      </c>
      <c r="Y14" s="44">
        <v>0</v>
      </c>
      <c r="Z14" s="44">
        <v>0</v>
      </c>
      <c r="AA14" s="6">
        <v>922</v>
      </c>
      <c r="AB14" s="6">
        <v>922</v>
      </c>
      <c r="AC14" s="44">
        <v>0</v>
      </c>
      <c r="AD14" s="44">
        <v>0</v>
      </c>
      <c r="AE14" s="44">
        <v>0</v>
      </c>
      <c r="AF14" s="6">
        <v>950</v>
      </c>
      <c r="AG14" s="6">
        <v>950</v>
      </c>
      <c r="AH14" s="44">
        <v>0</v>
      </c>
      <c r="AI14" s="44">
        <v>0</v>
      </c>
      <c r="AJ14" s="44">
        <v>0</v>
      </c>
      <c r="AK14" s="6">
        <v>5822</v>
      </c>
      <c r="AL14" s="6">
        <v>5822</v>
      </c>
      <c r="AM14" s="44">
        <f t="shared" si="0"/>
        <v>0</v>
      </c>
      <c r="AN14" s="44">
        <f t="shared" si="0"/>
        <v>0</v>
      </c>
      <c r="AO14" s="44">
        <f t="shared" si="0"/>
        <v>0</v>
      </c>
    </row>
    <row r="15" spans="1:41" ht="51.75" customHeight="1">
      <c r="A15" s="148">
        <v>7</v>
      </c>
      <c r="B15" s="289" t="s">
        <v>153</v>
      </c>
      <c r="C15" s="312"/>
      <c r="D15" s="120" t="s">
        <v>187</v>
      </c>
      <c r="E15" s="153" t="s">
        <v>226</v>
      </c>
      <c r="F15" s="151" t="s">
        <v>155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82">
        <v>1000</v>
      </c>
      <c r="R15" s="82">
        <v>1000</v>
      </c>
      <c r="S15" s="82">
        <v>0</v>
      </c>
      <c r="T15" s="82">
        <v>0</v>
      </c>
      <c r="U15" s="82">
        <v>0</v>
      </c>
      <c r="V15" s="6">
        <v>1000</v>
      </c>
      <c r="W15" s="6">
        <v>1000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6">
        <v>2000</v>
      </c>
      <c r="AL15" s="6">
        <v>2000</v>
      </c>
      <c r="AM15" s="44">
        <v>0</v>
      </c>
      <c r="AN15" s="44">
        <v>0</v>
      </c>
      <c r="AO15" s="44">
        <v>0</v>
      </c>
    </row>
    <row r="16" spans="1:41" ht="97.5" customHeight="1">
      <c r="A16" s="148">
        <v>8</v>
      </c>
      <c r="B16" s="289" t="s">
        <v>154</v>
      </c>
      <c r="C16" s="312"/>
      <c r="D16" s="120" t="s">
        <v>188</v>
      </c>
      <c r="E16" s="153" t="s">
        <v>226</v>
      </c>
      <c r="F16" s="151" t="s">
        <v>155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82">
        <v>2687</v>
      </c>
      <c r="R16" s="82">
        <v>2687</v>
      </c>
      <c r="S16" s="82">
        <v>0</v>
      </c>
      <c r="T16" s="82">
        <v>0</v>
      </c>
      <c r="U16" s="82">
        <v>0</v>
      </c>
      <c r="V16" s="6">
        <v>2687</v>
      </c>
      <c r="W16" s="6">
        <v>2687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6">
        <v>5374</v>
      </c>
      <c r="AL16" s="6">
        <v>5374</v>
      </c>
      <c r="AM16" s="44">
        <v>0</v>
      </c>
      <c r="AN16" s="44">
        <v>0</v>
      </c>
      <c r="AO16" s="44">
        <v>0</v>
      </c>
    </row>
    <row r="17" spans="1:41" ht="102.75" customHeight="1">
      <c r="A17" s="148">
        <v>9</v>
      </c>
      <c r="B17" s="289" t="s">
        <v>221</v>
      </c>
      <c r="C17" s="312"/>
      <c r="D17" s="131" t="s">
        <v>233</v>
      </c>
      <c r="E17" s="153" t="s">
        <v>226</v>
      </c>
      <c r="F17" s="151" t="s">
        <v>223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6">
        <v>3000</v>
      </c>
      <c r="W17" s="6">
        <v>3000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6">
        <v>3000</v>
      </c>
      <c r="AL17" s="6">
        <v>3000</v>
      </c>
      <c r="AM17" s="44">
        <v>0</v>
      </c>
      <c r="AN17" s="44">
        <v>0</v>
      </c>
      <c r="AO17" s="44">
        <v>0</v>
      </c>
    </row>
    <row r="18" spans="1:41" ht="114" customHeight="1">
      <c r="A18" s="148">
        <v>10</v>
      </c>
      <c r="B18" s="289" t="s">
        <v>222</v>
      </c>
      <c r="C18" s="312"/>
      <c r="D18" s="131" t="s">
        <v>224</v>
      </c>
      <c r="E18" s="153" t="s">
        <v>226</v>
      </c>
      <c r="F18" s="151" t="s">
        <v>223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82">
        <v>0</v>
      </c>
      <c r="R18" s="82">
        <v>0</v>
      </c>
      <c r="S18" s="82">
        <v>0</v>
      </c>
      <c r="T18" s="82">
        <v>0</v>
      </c>
      <c r="U18" s="82">
        <v>0</v>
      </c>
      <c r="V18" s="6">
        <v>3463</v>
      </c>
      <c r="W18" s="6">
        <v>3463</v>
      </c>
      <c r="X18" s="44">
        <v>0</v>
      </c>
      <c r="Y18" s="44">
        <v>0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6">
        <v>3463</v>
      </c>
      <c r="AL18" s="6">
        <v>3463</v>
      </c>
      <c r="AM18" s="44">
        <v>0</v>
      </c>
      <c r="AN18" s="44">
        <v>0</v>
      </c>
      <c r="AO18" s="44">
        <v>0</v>
      </c>
    </row>
    <row r="19" spans="1:41" ht="15">
      <c r="A19" s="148">
        <v>11</v>
      </c>
      <c r="B19" s="320" t="s">
        <v>16</v>
      </c>
      <c r="C19" s="321"/>
      <c r="D19" s="322"/>
      <c r="E19" s="150"/>
      <c r="F19" s="151"/>
      <c r="G19" s="45">
        <f t="shared" ref="G19:AO19" si="1">SUM(G11:G18)</f>
        <v>2650</v>
      </c>
      <c r="H19" s="45">
        <f t="shared" si="1"/>
        <v>2650</v>
      </c>
      <c r="I19" s="45">
        <f t="shared" si="1"/>
        <v>0</v>
      </c>
      <c r="J19" s="45">
        <f t="shared" si="1"/>
        <v>0</v>
      </c>
      <c r="K19" s="45">
        <f t="shared" si="1"/>
        <v>0</v>
      </c>
      <c r="L19" s="45">
        <f t="shared" si="1"/>
        <v>1325</v>
      </c>
      <c r="M19" s="45">
        <f t="shared" si="1"/>
        <v>1325</v>
      </c>
      <c r="N19" s="45">
        <f t="shared" si="1"/>
        <v>0</v>
      </c>
      <c r="O19" s="45">
        <f t="shared" si="1"/>
        <v>0</v>
      </c>
      <c r="P19" s="45">
        <f t="shared" si="1"/>
        <v>0</v>
      </c>
      <c r="Q19" s="84">
        <f>Q20+Q21+Q22+Q23</f>
        <v>5012</v>
      </c>
      <c r="R19" s="84">
        <f>SUM(R11:R18)</f>
        <v>5012</v>
      </c>
      <c r="S19" s="84">
        <f t="shared" si="1"/>
        <v>0</v>
      </c>
      <c r="T19" s="84">
        <f t="shared" si="1"/>
        <v>0</v>
      </c>
      <c r="U19" s="84">
        <f t="shared" si="1"/>
        <v>0</v>
      </c>
      <c r="V19" s="7">
        <f t="shared" ref="V19:AJ19" si="2">SUM(V11:V18)</f>
        <v>11425</v>
      </c>
      <c r="W19" s="7">
        <f t="shared" si="2"/>
        <v>11425</v>
      </c>
      <c r="X19" s="45">
        <f t="shared" si="2"/>
        <v>0</v>
      </c>
      <c r="Y19" s="45">
        <f t="shared" si="2"/>
        <v>0</v>
      </c>
      <c r="Z19" s="45">
        <f t="shared" si="2"/>
        <v>0</v>
      </c>
      <c r="AA19" s="7">
        <f t="shared" si="2"/>
        <v>1247</v>
      </c>
      <c r="AB19" s="7">
        <f t="shared" si="2"/>
        <v>1247</v>
      </c>
      <c r="AC19" s="45">
        <f t="shared" si="2"/>
        <v>0</v>
      </c>
      <c r="AD19" s="45">
        <f t="shared" si="2"/>
        <v>0</v>
      </c>
      <c r="AE19" s="45">
        <f t="shared" si="2"/>
        <v>0</v>
      </c>
      <c r="AF19" s="7">
        <f t="shared" si="2"/>
        <v>1275</v>
      </c>
      <c r="AG19" s="7">
        <f t="shared" si="2"/>
        <v>1275</v>
      </c>
      <c r="AH19" s="45">
        <f t="shared" si="2"/>
        <v>0</v>
      </c>
      <c r="AI19" s="45">
        <f t="shared" si="2"/>
        <v>0</v>
      </c>
      <c r="AJ19" s="45">
        <f t="shared" si="2"/>
        <v>0</v>
      </c>
      <c r="AK19" s="7">
        <f>SUM(AK11:AK18)</f>
        <v>22934</v>
      </c>
      <c r="AL19" s="7">
        <f>H19+M19+R19+W19+AB19+AG19</f>
        <v>22934</v>
      </c>
      <c r="AM19" s="45">
        <f t="shared" si="1"/>
        <v>0</v>
      </c>
      <c r="AN19" s="45">
        <f t="shared" si="1"/>
        <v>0</v>
      </c>
      <c r="AO19" s="45">
        <f t="shared" si="1"/>
        <v>0</v>
      </c>
    </row>
    <row r="20" spans="1:41" ht="18.75" customHeight="1">
      <c r="A20" s="148">
        <v>12</v>
      </c>
      <c r="B20" s="297" t="s">
        <v>229</v>
      </c>
      <c r="C20" s="298"/>
      <c r="D20" s="299"/>
      <c r="E20" s="150"/>
      <c r="F20" s="151"/>
      <c r="G20" s="44">
        <f>G11</f>
        <v>1000</v>
      </c>
      <c r="H20" s="44">
        <f t="shared" ref="H20:U23" si="3">H11</f>
        <v>1000</v>
      </c>
      <c r="I20" s="44">
        <f t="shared" si="3"/>
        <v>0</v>
      </c>
      <c r="J20" s="44">
        <f t="shared" si="3"/>
        <v>0</v>
      </c>
      <c r="K20" s="44">
        <f t="shared" si="3"/>
        <v>0</v>
      </c>
      <c r="L20" s="44">
        <f t="shared" si="3"/>
        <v>0</v>
      </c>
      <c r="M20" s="44">
        <f t="shared" si="3"/>
        <v>0</v>
      </c>
      <c r="N20" s="44">
        <f t="shared" si="3"/>
        <v>0</v>
      </c>
      <c r="O20" s="44">
        <f t="shared" si="3"/>
        <v>0</v>
      </c>
      <c r="P20" s="44">
        <f t="shared" si="3"/>
        <v>0</v>
      </c>
      <c r="Q20" s="82">
        <f>R20+S20+T20+U20</f>
        <v>3687</v>
      </c>
      <c r="R20" s="82">
        <f>R11+R15+R16+R17+R18</f>
        <v>3687</v>
      </c>
      <c r="S20" s="82">
        <f t="shared" si="3"/>
        <v>0</v>
      </c>
      <c r="T20" s="82">
        <f t="shared" si="3"/>
        <v>0</v>
      </c>
      <c r="U20" s="82">
        <f t="shared" si="3"/>
        <v>0</v>
      </c>
      <c r="V20" s="83">
        <f>W20+X20+Y20+Z20</f>
        <v>10150</v>
      </c>
      <c r="W20" s="83">
        <f>W11+W15+W16+W17+W18</f>
        <v>10150</v>
      </c>
      <c r="X20" s="44">
        <f t="shared" ref="V20:AL23" si="4">X11</f>
        <v>0</v>
      </c>
      <c r="Y20" s="44">
        <f t="shared" si="4"/>
        <v>0</v>
      </c>
      <c r="Z20" s="44">
        <f t="shared" si="4"/>
        <v>0</v>
      </c>
      <c r="AA20" s="44">
        <f t="shared" si="4"/>
        <v>0</v>
      </c>
      <c r="AB20" s="44">
        <f t="shared" si="4"/>
        <v>0</v>
      </c>
      <c r="AC20" s="44">
        <f t="shared" si="4"/>
        <v>0</v>
      </c>
      <c r="AD20" s="44">
        <f t="shared" si="4"/>
        <v>0</v>
      </c>
      <c r="AE20" s="44">
        <f t="shared" si="4"/>
        <v>0</v>
      </c>
      <c r="AF20" s="6">
        <f t="shared" si="4"/>
        <v>0</v>
      </c>
      <c r="AG20" s="6">
        <f t="shared" si="4"/>
        <v>0</v>
      </c>
      <c r="AH20" s="44">
        <f t="shared" si="4"/>
        <v>0</v>
      </c>
      <c r="AI20" s="44">
        <f t="shared" si="4"/>
        <v>0</v>
      </c>
      <c r="AJ20" s="44">
        <f t="shared" si="4"/>
        <v>0</v>
      </c>
      <c r="AK20" s="6">
        <f>AK11+AK15+AK16+AK17+AK18</f>
        <v>14837</v>
      </c>
      <c r="AL20" s="6">
        <f>AL11+AL15+AL16+AL17+AL18</f>
        <v>14837</v>
      </c>
      <c r="AM20" s="44">
        <f>AM11</f>
        <v>0</v>
      </c>
      <c r="AN20" s="44">
        <f>AN11</f>
        <v>0</v>
      </c>
      <c r="AO20" s="44">
        <f>AO11</f>
        <v>0</v>
      </c>
    </row>
    <row r="21" spans="1:41" ht="15">
      <c r="A21" s="148">
        <v>13</v>
      </c>
      <c r="B21" s="323" t="s">
        <v>17</v>
      </c>
      <c r="C21" s="324"/>
      <c r="D21" s="325"/>
      <c r="E21" s="150"/>
      <c r="F21" s="151"/>
      <c r="G21" s="44">
        <f>G12</f>
        <v>650</v>
      </c>
      <c r="H21" s="44">
        <f t="shared" si="3"/>
        <v>650</v>
      </c>
      <c r="I21" s="44">
        <f t="shared" si="3"/>
        <v>0</v>
      </c>
      <c r="J21" s="44">
        <f t="shared" si="3"/>
        <v>0</v>
      </c>
      <c r="K21" s="44">
        <f t="shared" si="3"/>
        <v>0</v>
      </c>
      <c r="L21" s="44">
        <f t="shared" si="3"/>
        <v>325</v>
      </c>
      <c r="M21" s="44">
        <f t="shared" si="3"/>
        <v>325</v>
      </c>
      <c r="N21" s="44">
        <f t="shared" si="3"/>
        <v>0</v>
      </c>
      <c r="O21" s="44">
        <f t="shared" si="3"/>
        <v>0</v>
      </c>
      <c r="P21" s="44">
        <f t="shared" si="3"/>
        <v>0</v>
      </c>
      <c r="Q21" s="82">
        <f t="shared" si="3"/>
        <v>325</v>
      </c>
      <c r="R21" s="82">
        <f t="shared" si="3"/>
        <v>325</v>
      </c>
      <c r="S21" s="82">
        <f t="shared" si="3"/>
        <v>0</v>
      </c>
      <c r="T21" s="82">
        <f t="shared" si="3"/>
        <v>0</v>
      </c>
      <c r="U21" s="82">
        <f t="shared" si="3"/>
        <v>0</v>
      </c>
      <c r="V21" s="6">
        <f t="shared" si="4"/>
        <v>325</v>
      </c>
      <c r="W21" s="6">
        <f t="shared" si="4"/>
        <v>325</v>
      </c>
      <c r="X21" s="44">
        <f t="shared" si="4"/>
        <v>0</v>
      </c>
      <c r="Y21" s="44">
        <f t="shared" si="4"/>
        <v>0</v>
      </c>
      <c r="Z21" s="44">
        <f t="shared" si="4"/>
        <v>0</v>
      </c>
      <c r="AA21" s="6">
        <f t="shared" si="4"/>
        <v>325</v>
      </c>
      <c r="AB21" s="6">
        <f t="shared" si="4"/>
        <v>325</v>
      </c>
      <c r="AC21" s="44">
        <f t="shared" si="4"/>
        <v>0</v>
      </c>
      <c r="AD21" s="44">
        <f t="shared" si="4"/>
        <v>0</v>
      </c>
      <c r="AE21" s="44">
        <f t="shared" si="4"/>
        <v>0</v>
      </c>
      <c r="AF21" s="6">
        <f t="shared" si="4"/>
        <v>325</v>
      </c>
      <c r="AG21" s="6">
        <f t="shared" si="4"/>
        <v>325</v>
      </c>
      <c r="AH21" s="44">
        <f t="shared" si="4"/>
        <v>0</v>
      </c>
      <c r="AI21" s="44">
        <f t="shared" si="4"/>
        <v>0</v>
      </c>
      <c r="AJ21" s="44">
        <f t="shared" si="4"/>
        <v>0</v>
      </c>
      <c r="AK21" s="6">
        <f t="shared" si="4"/>
        <v>2275</v>
      </c>
      <c r="AL21" s="6">
        <f t="shared" si="4"/>
        <v>2275</v>
      </c>
      <c r="AM21" s="44">
        <f t="shared" ref="AM21:AO23" si="5">AM12</f>
        <v>0</v>
      </c>
      <c r="AN21" s="44">
        <f t="shared" si="5"/>
        <v>0</v>
      </c>
      <c r="AO21" s="44">
        <f t="shared" si="5"/>
        <v>0</v>
      </c>
    </row>
    <row r="22" spans="1:41" ht="15">
      <c r="A22" s="148">
        <v>14</v>
      </c>
      <c r="B22" s="323" t="s">
        <v>18</v>
      </c>
      <c r="C22" s="324"/>
      <c r="D22" s="325"/>
      <c r="E22" s="150"/>
      <c r="F22" s="151"/>
      <c r="G22" s="44">
        <f>G13</f>
        <v>0</v>
      </c>
      <c r="H22" s="44">
        <f t="shared" si="3"/>
        <v>0</v>
      </c>
      <c r="I22" s="44">
        <f t="shared" si="3"/>
        <v>0</v>
      </c>
      <c r="J22" s="44">
        <f t="shared" si="3"/>
        <v>0</v>
      </c>
      <c r="K22" s="44">
        <f t="shared" si="3"/>
        <v>0</v>
      </c>
      <c r="L22" s="44">
        <f t="shared" si="3"/>
        <v>0</v>
      </c>
      <c r="M22" s="44">
        <f t="shared" si="3"/>
        <v>0</v>
      </c>
      <c r="N22" s="44">
        <f t="shared" si="3"/>
        <v>0</v>
      </c>
      <c r="O22" s="44">
        <f t="shared" si="3"/>
        <v>0</v>
      </c>
      <c r="P22" s="44">
        <f t="shared" si="3"/>
        <v>0</v>
      </c>
      <c r="Q22" s="82">
        <f t="shared" si="3"/>
        <v>0</v>
      </c>
      <c r="R22" s="82">
        <f t="shared" si="3"/>
        <v>0</v>
      </c>
      <c r="S22" s="82">
        <f t="shared" si="3"/>
        <v>0</v>
      </c>
      <c r="T22" s="82">
        <f t="shared" si="3"/>
        <v>0</v>
      </c>
      <c r="U22" s="82">
        <f t="shared" si="3"/>
        <v>0</v>
      </c>
      <c r="V22" s="44">
        <f t="shared" si="4"/>
        <v>0</v>
      </c>
      <c r="W22" s="44">
        <f t="shared" si="4"/>
        <v>0</v>
      </c>
      <c r="X22" s="44">
        <f t="shared" si="4"/>
        <v>0</v>
      </c>
      <c r="Y22" s="44">
        <f t="shared" si="4"/>
        <v>0</v>
      </c>
      <c r="Z22" s="44">
        <f t="shared" si="4"/>
        <v>0</v>
      </c>
      <c r="AA22" s="44">
        <f t="shared" si="4"/>
        <v>0</v>
      </c>
      <c r="AB22" s="44">
        <f t="shared" si="4"/>
        <v>0</v>
      </c>
      <c r="AC22" s="44">
        <f t="shared" si="4"/>
        <v>0</v>
      </c>
      <c r="AD22" s="44">
        <f t="shared" si="4"/>
        <v>0</v>
      </c>
      <c r="AE22" s="44">
        <f t="shared" si="4"/>
        <v>0</v>
      </c>
      <c r="AF22" s="44">
        <f t="shared" si="4"/>
        <v>0</v>
      </c>
      <c r="AG22" s="44">
        <f t="shared" si="4"/>
        <v>0</v>
      </c>
      <c r="AH22" s="44">
        <f t="shared" si="4"/>
        <v>0</v>
      </c>
      <c r="AI22" s="44">
        <f t="shared" si="4"/>
        <v>0</v>
      </c>
      <c r="AJ22" s="44">
        <f t="shared" si="4"/>
        <v>0</v>
      </c>
      <c r="AK22" s="44">
        <f t="shared" si="4"/>
        <v>0</v>
      </c>
      <c r="AL22" s="44">
        <f t="shared" si="4"/>
        <v>0</v>
      </c>
      <c r="AM22" s="44">
        <f t="shared" si="5"/>
        <v>0</v>
      </c>
      <c r="AN22" s="44">
        <f t="shared" si="5"/>
        <v>0</v>
      </c>
      <c r="AO22" s="44">
        <f t="shared" si="5"/>
        <v>0</v>
      </c>
    </row>
    <row r="23" spans="1:41" ht="15">
      <c r="A23" s="148">
        <v>15</v>
      </c>
      <c r="B23" s="323" t="s">
        <v>19</v>
      </c>
      <c r="C23" s="324"/>
      <c r="D23" s="325"/>
      <c r="E23" s="150"/>
      <c r="F23" s="151"/>
      <c r="G23" s="44">
        <f>G14</f>
        <v>1000</v>
      </c>
      <c r="H23" s="44">
        <f t="shared" si="3"/>
        <v>1000</v>
      </c>
      <c r="I23" s="44">
        <f t="shared" si="3"/>
        <v>0</v>
      </c>
      <c r="J23" s="44">
        <f t="shared" si="3"/>
        <v>0</v>
      </c>
      <c r="K23" s="44">
        <f t="shared" si="3"/>
        <v>0</v>
      </c>
      <c r="L23" s="44">
        <f t="shared" si="3"/>
        <v>1000</v>
      </c>
      <c r="M23" s="44">
        <f t="shared" si="3"/>
        <v>1000</v>
      </c>
      <c r="N23" s="44">
        <f t="shared" si="3"/>
        <v>0</v>
      </c>
      <c r="O23" s="44">
        <f t="shared" si="3"/>
        <v>0</v>
      </c>
      <c r="P23" s="44">
        <f t="shared" si="3"/>
        <v>0</v>
      </c>
      <c r="Q23" s="82">
        <f>Q14</f>
        <v>1000</v>
      </c>
      <c r="R23" s="82">
        <f t="shared" si="3"/>
        <v>1000</v>
      </c>
      <c r="S23" s="82">
        <f t="shared" si="3"/>
        <v>0</v>
      </c>
      <c r="T23" s="82">
        <f t="shared" si="3"/>
        <v>0</v>
      </c>
      <c r="U23" s="82">
        <f t="shared" si="3"/>
        <v>0</v>
      </c>
      <c r="V23" s="6">
        <f t="shared" si="4"/>
        <v>950</v>
      </c>
      <c r="W23" s="6">
        <f t="shared" si="4"/>
        <v>950</v>
      </c>
      <c r="X23" s="44">
        <f t="shared" si="4"/>
        <v>0</v>
      </c>
      <c r="Y23" s="44">
        <f t="shared" si="4"/>
        <v>0</v>
      </c>
      <c r="Z23" s="44">
        <f t="shared" si="4"/>
        <v>0</v>
      </c>
      <c r="AA23" s="6">
        <f t="shared" si="4"/>
        <v>922</v>
      </c>
      <c r="AB23" s="6">
        <f t="shared" si="4"/>
        <v>922</v>
      </c>
      <c r="AC23" s="44">
        <f t="shared" si="4"/>
        <v>0</v>
      </c>
      <c r="AD23" s="44">
        <f t="shared" si="4"/>
        <v>0</v>
      </c>
      <c r="AE23" s="44">
        <f t="shared" si="4"/>
        <v>0</v>
      </c>
      <c r="AF23" s="6">
        <f t="shared" si="4"/>
        <v>950</v>
      </c>
      <c r="AG23" s="6">
        <f t="shared" si="4"/>
        <v>950</v>
      </c>
      <c r="AH23" s="44">
        <f t="shared" si="4"/>
        <v>0</v>
      </c>
      <c r="AI23" s="44">
        <f t="shared" si="4"/>
        <v>0</v>
      </c>
      <c r="AJ23" s="44">
        <f t="shared" si="4"/>
        <v>0</v>
      </c>
      <c r="AK23" s="6">
        <f t="shared" si="4"/>
        <v>5822</v>
      </c>
      <c r="AL23" s="6">
        <f t="shared" si="4"/>
        <v>5822</v>
      </c>
      <c r="AM23" s="44">
        <f t="shared" si="5"/>
        <v>0</v>
      </c>
      <c r="AN23" s="44">
        <f t="shared" si="5"/>
        <v>0</v>
      </c>
      <c r="AO23" s="44">
        <f t="shared" si="5"/>
        <v>0</v>
      </c>
    </row>
    <row r="24" spans="1:41" ht="15">
      <c r="A24" s="148">
        <v>16</v>
      </c>
      <c r="B24" s="304" t="s">
        <v>20</v>
      </c>
      <c r="C24" s="312"/>
      <c r="D24" s="305" t="s">
        <v>259</v>
      </c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6"/>
      <c r="AO24" s="307"/>
    </row>
    <row r="25" spans="1:41" ht="145.5" customHeight="1">
      <c r="A25" s="148">
        <v>17</v>
      </c>
      <c r="B25" s="289" t="s">
        <v>22</v>
      </c>
      <c r="C25" s="312"/>
      <c r="D25" s="120" t="s">
        <v>235</v>
      </c>
      <c r="E25" s="153" t="s">
        <v>260</v>
      </c>
      <c r="F25" s="151" t="s">
        <v>89</v>
      </c>
      <c r="G25" s="148" t="s">
        <v>24</v>
      </c>
      <c r="H25" s="148" t="s">
        <v>24</v>
      </c>
      <c r="I25" s="148" t="s">
        <v>24</v>
      </c>
      <c r="J25" s="148" t="s">
        <v>24</v>
      </c>
      <c r="K25" s="148" t="s">
        <v>24</v>
      </c>
      <c r="L25" s="148" t="s">
        <v>24</v>
      </c>
      <c r="M25" s="148" t="s">
        <v>24</v>
      </c>
      <c r="N25" s="148" t="s">
        <v>24</v>
      </c>
      <c r="O25" s="148" t="s">
        <v>24</v>
      </c>
      <c r="P25" s="148" t="s">
        <v>24</v>
      </c>
      <c r="Q25" s="159" t="s">
        <v>24</v>
      </c>
      <c r="R25" s="159" t="s">
        <v>24</v>
      </c>
      <c r="S25" s="159" t="s">
        <v>24</v>
      </c>
      <c r="T25" s="159" t="s">
        <v>24</v>
      </c>
      <c r="U25" s="159" t="s">
        <v>24</v>
      </c>
      <c r="V25" s="148" t="s">
        <v>24</v>
      </c>
      <c r="W25" s="148" t="s">
        <v>24</v>
      </c>
      <c r="X25" s="148" t="s">
        <v>24</v>
      </c>
      <c r="Y25" s="148" t="s">
        <v>24</v>
      </c>
      <c r="Z25" s="148" t="s">
        <v>24</v>
      </c>
      <c r="AA25" s="148" t="s">
        <v>24</v>
      </c>
      <c r="AB25" s="148" t="s">
        <v>24</v>
      </c>
      <c r="AC25" s="148" t="s">
        <v>24</v>
      </c>
      <c r="AD25" s="148" t="s">
        <v>24</v>
      </c>
      <c r="AE25" s="148" t="s">
        <v>24</v>
      </c>
      <c r="AF25" s="148" t="s">
        <v>24</v>
      </c>
      <c r="AG25" s="148" t="s">
        <v>24</v>
      </c>
      <c r="AH25" s="148" t="s">
        <v>24</v>
      </c>
      <c r="AI25" s="148" t="s">
        <v>24</v>
      </c>
      <c r="AJ25" s="148" t="s">
        <v>24</v>
      </c>
      <c r="AK25" s="308" t="s">
        <v>146</v>
      </c>
      <c r="AL25" s="309"/>
      <c r="AM25" s="309"/>
      <c r="AN25" s="309"/>
      <c r="AO25" s="310"/>
    </row>
    <row r="26" spans="1:41" ht="144.75" customHeight="1">
      <c r="A26" s="148">
        <v>18</v>
      </c>
      <c r="B26" s="289" t="s">
        <v>25</v>
      </c>
      <c r="C26" s="312"/>
      <c r="D26" s="120" t="s">
        <v>26</v>
      </c>
      <c r="E26" s="153" t="s">
        <v>260</v>
      </c>
      <c r="F26" s="151" t="s">
        <v>89</v>
      </c>
      <c r="G26" s="148" t="s">
        <v>24</v>
      </c>
      <c r="H26" s="148" t="s">
        <v>24</v>
      </c>
      <c r="I26" s="148" t="s">
        <v>24</v>
      </c>
      <c r="J26" s="148" t="s">
        <v>24</v>
      </c>
      <c r="K26" s="148" t="s">
        <v>24</v>
      </c>
      <c r="L26" s="148" t="s">
        <v>24</v>
      </c>
      <c r="M26" s="148" t="s">
        <v>24</v>
      </c>
      <c r="N26" s="148" t="s">
        <v>24</v>
      </c>
      <c r="O26" s="148" t="s">
        <v>24</v>
      </c>
      <c r="P26" s="148" t="s">
        <v>24</v>
      </c>
      <c r="Q26" s="159" t="s">
        <v>24</v>
      </c>
      <c r="R26" s="159" t="s">
        <v>24</v>
      </c>
      <c r="S26" s="159" t="s">
        <v>24</v>
      </c>
      <c r="T26" s="159" t="s">
        <v>24</v>
      </c>
      <c r="U26" s="159" t="s">
        <v>24</v>
      </c>
      <c r="V26" s="148" t="s">
        <v>24</v>
      </c>
      <c r="W26" s="148" t="s">
        <v>24</v>
      </c>
      <c r="X26" s="148" t="s">
        <v>24</v>
      </c>
      <c r="Y26" s="148" t="s">
        <v>24</v>
      </c>
      <c r="Z26" s="148" t="s">
        <v>24</v>
      </c>
      <c r="AA26" s="148" t="s">
        <v>24</v>
      </c>
      <c r="AB26" s="148" t="s">
        <v>24</v>
      </c>
      <c r="AC26" s="148" t="s">
        <v>24</v>
      </c>
      <c r="AD26" s="148" t="s">
        <v>24</v>
      </c>
      <c r="AE26" s="148" t="s">
        <v>24</v>
      </c>
      <c r="AF26" s="148" t="s">
        <v>24</v>
      </c>
      <c r="AG26" s="148" t="s">
        <v>24</v>
      </c>
      <c r="AH26" s="148" t="s">
        <v>24</v>
      </c>
      <c r="AI26" s="148" t="s">
        <v>24</v>
      </c>
      <c r="AJ26" s="148" t="s">
        <v>24</v>
      </c>
      <c r="AK26" s="308" t="s">
        <v>146</v>
      </c>
      <c r="AL26" s="309"/>
      <c r="AM26" s="309"/>
      <c r="AN26" s="309"/>
      <c r="AO26" s="310"/>
    </row>
    <row r="27" spans="1:41" ht="144" customHeight="1">
      <c r="A27" s="148">
        <v>19</v>
      </c>
      <c r="B27" s="289" t="s">
        <v>27</v>
      </c>
      <c r="C27" s="312"/>
      <c r="D27" s="120" t="s">
        <v>28</v>
      </c>
      <c r="E27" s="153" t="s">
        <v>260</v>
      </c>
      <c r="F27" s="151" t="s">
        <v>89</v>
      </c>
      <c r="G27" s="148" t="s">
        <v>24</v>
      </c>
      <c r="H27" s="148" t="s">
        <v>24</v>
      </c>
      <c r="I27" s="148" t="s">
        <v>24</v>
      </c>
      <c r="J27" s="148" t="s">
        <v>24</v>
      </c>
      <c r="K27" s="148" t="s">
        <v>24</v>
      </c>
      <c r="L27" s="148" t="s">
        <v>24</v>
      </c>
      <c r="M27" s="148" t="s">
        <v>24</v>
      </c>
      <c r="N27" s="148" t="s">
        <v>24</v>
      </c>
      <c r="O27" s="148" t="s">
        <v>24</v>
      </c>
      <c r="P27" s="148" t="s">
        <v>24</v>
      </c>
      <c r="Q27" s="159" t="s">
        <v>24</v>
      </c>
      <c r="R27" s="159" t="s">
        <v>24</v>
      </c>
      <c r="S27" s="159" t="s">
        <v>24</v>
      </c>
      <c r="T27" s="159" t="s">
        <v>24</v>
      </c>
      <c r="U27" s="159" t="s">
        <v>24</v>
      </c>
      <c r="V27" s="148" t="s">
        <v>24</v>
      </c>
      <c r="W27" s="148" t="s">
        <v>24</v>
      </c>
      <c r="X27" s="148" t="s">
        <v>24</v>
      </c>
      <c r="Y27" s="148" t="s">
        <v>24</v>
      </c>
      <c r="Z27" s="148" t="s">
        <v>24</v>
      </c>
      <c r="AA27" s="148" t="s">
        <v>24</v>
      </c>
      <c r="AB27" s="148" t="s">
        <v>24</v>
      </c>
      <c r="AC27" s="148" t="s">
        <v>24</v>
      </c>
      <c r="AD27" s="148" t="s">
        <v>24</v>
      </c>
      <c r="AE27" s="148" t="s">
        <v>24</v>
      </c>
      <c r="AF27" s="148" t="s">
        <v>24</v>
      </c>
      <c r="AG27" s="148" t="s">
        <v>24</v>
      </c>
      <c r="AH27" s="148" t="s">
        <v>24</v>
      </c>
      <c r="AI27" s="148" t="s">
        <v>24</v>
      </c>
      <c r="AJ27" s="148" t="s">
        <v>24</v>
      </c>
      <c r="AK27" s="308" t="s">
        <v>146</v>
      </c>
      <c r="AL27" s="309"/>
      <c r="AM27" s="309"/>
      <c r="AN27" s="309"/>
      <c r="AO27" s="310"/>
    </row>
    <row r="28" spans="1:41" ht="157.5" customHeight="1">
      <c r="A28" s="148">
        <v>20</v>
      </c>
      <c r="B28" s="289" t="s">
        <v>29</v>
      </c>
      <c r="C28" s="312"/>
      <c r="D28" s="120" t="s">
        <v>205</v>
      </c>
      <c r="E28" s="153" t="s">
        <v>260</v>
      </c>
      <c r="F28" s="151" t="s">
        <v>89</v>
      </c>
      <c r="G28" s="148" t="s">
        <v>24</v>
      </c>
      <c r="H28" s="148" t="s">
        <v>24</v>
      </c>
      <c r="I28" s="148" t="s">
        <v>24</v>
      </c>
      <c r="J28" s="148" t="s">
        <v>24</v>
      </c>
      <c r="K28" s="148" t="s">
        <v>24</v>
      </c>
      <c r="L28" s="148" t="s">
        <v>24</v>
      </c>
      <c r="M28" s="148" t="s">
        <v>24</v>
      </c>
      <c r="N28" s="148" t="s">
        <v>24</v>
      </c>
      <c r="O28" s="148" t="s">
        <v>24</v>
      </c>
      <c r="P28" s="148" t="s">
        <v>24</v>
      </c>
      <c r="Q28" s="159" t="s">
        <v>24</v>
      </c>
      <c r="R28" s="159" t="s">
        <v>24</v>
      </c>
      <c r="S28" s="159" t="s">
        <v>24</v>
      </c>
      <c r="T28" s="159" t="s">
        <v>24</v>
      </c>
      <c r="U28" s="159" t="s">
        <v>24</v>
      </c>
      <c r="V28" s="148" t="s">
        <v>24</v>
      </c>
      <c r="W28" s="148" t="s">
        <v>24</v>
      </c>
      <c r="X28" s="148" t="s">
        <v>24</v>
      </c>
      <c r="Y28" s="148" t="s">
        <v>24</v>
      </c>
      <c r="Z28" s="148" t="s">
        <v>24</v>
      </c>
      <c r="AA28" s="148" t="s">
        <v>24</v>
      </c>
      <c r="AB28" s="148" t="s">
        <v>24</v>
      </c>
      <c r="AC28" s="148" t="s">
        <v>24</v>
      </c>
      <c r="AD28" s="148" t="s">
        <v>24</v>
      </c>
      <c r="AE28" s="148" t="s">
        <v>24</v>
      </c>
      <c r="AF28" s="148" t="s">
        <v>24</v>
      </c>
      <c r="AG28" s="148" t="s">
        <v>24</v>
      </c>
      <c r="AH28" s="148" t="s">
        <v>24</v>
      </c>
      <c r="AI28" s="148" t="s">
        <v>24</v>
      </c>
      <c r="AJ28" s="148" t="s">
        <v>24</v>
      </c>
      <c r="AK28" s="308" t="s">
        <v>146</v>
      </c>
      <c r="AL28" s="309"/>
      <c r="AM28" s="309"/>
      <c r="AN28" s="309"/>
      <c r="AO28" s="310"/>
    </row>
    <row r="29" spans="1:41" ht="184.5" customHeight="1">
      <c r="A29" s="148">
        <v>21</v>
      </c>
      <c r="B29" s="289" t="s">
        <v>31</v>
      </c>
      <c r="C29" s="312"/>
      <c r="D29" s="120" t="s">
        <v>32</v>
      </c>
      <c r="E29" s="153" t="s">
        <v>261</v>
      </c>
      <c r="F29" s="151" t="s">
        <v>89</v>
      </c>
      <c r="G29" s="148" t="s">
        <v>24</v>
      </c>
      <c r="H29" s="148" t="s">
        <v>24</v>
      </c>
      <c r="I29" s="148" t="s">
        <v>24</v>
      </c>
      <c r="J29" s="148" t="s">
        <v>24</v>
      </c>
      <c r="K29" s="148" t="s">
        <v>24</v>
      </c>
      <c r="L29" s="148" t="s">
        <v>24</v>
      </c>
      <c r="M29" s="148" t="s">
        <v>24</v>
      </c>
      <c r="N29" s="148" t="s">
        <v>24</v>
      </c>
      <c r="O29" s="148" t="s">
        <v>24</v>
      </c>
      <c r="P29" s="148" t="s">
        <v>24</v>
      </c>
      <c r="Q29" s="159" t="s">
        <v>24</v>
      </c>
      <c r="R29" s="159" t="s">
        <v>24</v>
      </c>
      <c r="S29" s="159" t="s">
        <v>24</v>
      </c>
      <c r="T29" s="159" t="s">
        <v>24</v>
      </c>
      <c r="U29" s="159" t="s">
        <v>24</v>
      </c>
      <c r="V29" s="148" t="s">
        <v>24</v>
      </c>
      <c r="W29" s="148" t="s">
        <v>24</v>
      </c>
      <c r="X29" s="148" t="s">
        <v>24</v>
      </c>
      <c r="Y29" s="148" t="s">
        <v>24</v>
      </c>
      <c r="Z29" s="148" t="s">
        <v>24</v>
      </c>
      <c r="AA29" s="148" t="s">
        <v>24</v>
      </c>
      <c r="AB29" s="148" t="s">
        <v>24</v>
      </c>
      <c r="AC29" s="148" t="s">
        <v>24</v>
      </c>
      <c r="AD29" s="148" t="s">
        <v>24</v>
      </c>
      <c r="AE29" s="148" t="s">
        <v>24</v>
      </c>
      <c r="AF29" s="148" t="s">
        <v>24</v>
      </c>
      <c r="AG29" s="148" t="s">
        <v>24</v>
      </c>
      <c r="AH29" s="148" t="s">
        <v>24</v>
      </c>
      <c r="AI29" s="148" t="s">
        <v>24</v>
      </c>
      <c r="AJ29" s="148" t="s">
        <v>24</v>
      </c>
      <c r="AK29" s="308" t="s">
        <v>146</v>
      </c>
      <c r="AL29" s="309"/>
      <c r="AM29" s="309"/>
      <c r="AN29" s="309"/>
      <c r="AO29" s="310"/>
    </row>
    <row r="30" spans="1:41" ht="15">
      <c r="A30" s="148">
        <v>22</v>
      </c>
      <c r="B30" s="320" t="s">
        <v>33</v>
      </c>
      <c r="C30" s="321"/>
      <c r="D30" s="322"/>
      <c r="E30" s="155"/>
      <c r="F30" s="157"/>
      <c r="G30" s="148" t="s">
        <v>24</v>
      </c>
      <c r="H30" s="148" t="s">
        <v>24</v>
      </c>
      <c r="I30" s="148" t="s">
        <v>24</v>
      </c>
      <c r="J30" s="148" t="s">
        <v>24</v>
      </c>
      <c r="K30" s="148" t="s">
        <v>24</v>
      </c>
      <c r="L30" s="148" t="s">
        <v>24</v>
      </c>
      <c r="M30" s="148" t="s">
        <v>24</v>
      </c>
      <c r="N30" s="148" t="s">
        <v>24</v>
      </c>
      <c r="O30" s="148" t="s">
        <v>24</v>
      </c>
      <c r="P30" s="148" t="s">
        <v>24</v>
      </c>
      <c r="Q30" s="159" t="s">
        <v>24</v>
      </c>
      <c r="R30" s="159" t="s">
        <v>24</v>
      </c>
      <c r="S30" s="159" t="s">
        <v>24</v>
      </c>
      <c r="T30" s="159" t="s">
        <v>24</v>
      </c>
      <c r="U30" s="159" t="s">
        <v>24</v>
      </c>
      <c r="V30" s="148" t="s">
        <v>24</v>
      </c>
      <c r="W30" s="148" t="s">
        <v>24</v>
      </c>
      <c r="X30" s="148" t="s">
        <v>24</v>
      </c>
      <c r="Y30" s="148" t="s">
        <v>24</v>
      </c>
      <c r="Z30" s="148" t="s">
        <v>24</v>
      </c>
      <c r="AA30" s="148" t="s">
        <v>24</v>
      </c>
      <c r="AB30" s="148" t="s">
        <v>24</v>
      </c>
      <c r="AC30" s="148" t="s">
        <v>24</v>
      </c>
      <c r="AD30" s="148" t="s">
        <v>24</v>
      </c>
      <c r="AE30" s="148" t="s">
        <v>24</v>
      </c>
      <c r="AF30" s="148" t="s">
        <v>24</v>
      </c>
      <c r="AG30" s="148" t="s">
        <v>24</v>
      </c>
      <c r="AH30" s="148" t="s">
        <v>24</v>
      </c>
      <c r="AI30" s="148" t="s">
        <v>24</v>
      </c>
      <c r="AJ30" s="148" t="s">
        <v>24</v>
      </c>
      <c r="AK30" s="152" t="s">
        <v>24</v>
      </c>
      <c r="AL30" s="43" t="s">
        <v>24</v>
      </c>
      <c r="AM30" s="43" t="s">
        <v>24</v>
      </c>
      <c r="AN30" s="43" t="s">
        <v>24</v>
      </c>
      <c r="AO30" s="43" t="s">
        <v>24</v>
      </c>
    </row>
    <row r="31" spans="1:41" ht="15">
      <c r="A31" s="148">
        <v>23</v>
      </c>
      <c r="B31" s="154" t="s">
        <v>34</v>
      </c>
      <c r="C31" s="305" t="s">
        <v>35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6"/>
      <c r="AO31" s="307"/>
    </row>
    <row r="32" spans="1:41" ht="97.5" customHeight="1">
      <c r="A32" s="148">
        <v>24</v>
      </c>
      <c r="B32" s="153" t="s">
        <v>36</v>
      </c>
      <c r="C32" s="349" t="s">
        <v>37</v>
      </c>
      <c r="D32" s="350"/>
      <c r="E32" s="153" t="s">
        <v>262</v>
      </c>
      <c r="F32" s="151" t="s">
        <v>89</v>
      </c>
      <c r="G32" s="148" t="s">
        <v>24</v>
      </c>
      <c r="H32" s="148" t="s">
        <v>24</v>
      </c>
      <c r="I32" s="148" t="s">
        <v>24</v>
      </c>
      <c r="J32" s="148" t="s">
        <v>24</v>
      </c>
      <c r="K32" s="148" t="s">
        <v>24</v>
      </c>
      <c r="L32" s="148" t="s">
        <v>24</v>
      </c>
      <c r="M32" s="148" t="s">
        <v>24</v>
      </c>
      <c r="N32" s="148" t="s">
        <v>24</v>
      </c>
      <c r="O32" s="148" t="s">
        <v>24</v>
      </c>
      <c r="P32" s="148" t="s">
        <v>24</v>
      </c>
      <c r="Q32" s="159" t="s">
        <v>24</v>
      </c>
      <c r="R32" s="159" t="s">
        <v>24</v>
      </c>
      <c r="S32" s="159" t="s">
        <v>24</v>
      </c>
      <c r="T32" s="159" t="s">
        <v>24</v>
      </c>
      <c r="U32" s="159" t="s">
        <v>24</v>
      </c>
      <c r="V32" s="148" t="s">
        <v>24</v>
      </c>
      <c r="W32" s="148" t="s">
        <v>24</v>
      </c>
      <c r="X32" s="148" t="s">
        <v>24</v>
      </c>
      <c r="Y32" s="148" t="s">
        <v>24</v>
      </c>
      <c r="Z32" s="148" t="s">
        <v>24</v>
      </c>
      <c r="AA32" s="151" t="s">
        <v>24</v>
      </c>
      <c r="AB32" s="151" t="s">
        <v>24</v>
      </c>
      <c r="AC32" s="151" t="s">
        <v>24</v>
      </c>
      <c r="AD32" s="151" t="s">
        <v>24</v>
      </c>
      <c r="AE32" s="151" t="s">
        <v>24</v>
      </c>
      <c r="AF32" s="148" t="s">
        <v>24</v>
      </c>
      <c r="AG32" s="151" t="s">
        <v>24</v>
      </c>
      <c r="AH32" s="151" t="s">
        <v>24</v>
      </c>
      <c r="AI32" s="151" t="s">
        <v>24</v>
      </c>
      <c r="AJ32" s="151" t="s">
        <v>24</v>
      </c>
      <c r="AK32" s="308" t="s">
        <v>146</v>
      </c>
      <c r="AL32" s="309"/>
      <c r="AM32" s="309"/>
      <c r="AN32" s="309"/>
      <c r="AO32" s="310"/>
    </row>
    <row r="33" spans="1:41" ht="93.75" customHeight="1">
      <c r="A33" s="148">
        <v>25</v>
      </c>
      <c r="B33" s="153" t="s">
        <v>39</v>
      </c>
      <c r="C33" s="349" t="s">
        <v>206</v>
      </c>
      <c r="D33" s="350"/>
      <c r="E33" s="153" t="s">
        <v>207</v>
      </c>
      <c r="F33" s="151" t="s">
        <v>89</v>
      </c>
      <c r="G33" s="148" t="s">
        <v>24</v>
      </c>
      <c r="H33" s="148" t="s">
        <v>24</v>
      </c>
      <c r="I33" s="148" t="s">
        <v>24</v>
      </c>
      <c r="J33" s="148" t="s">
        <v>24</v>
      </c>
      <c r="K33" s="148" t="s">
        <v>24</v>
      </c>
      <c r="L33" s="148" t="s">
        <v>24</v>
      </c>
      <c r="M33" s="148" t="s">
        <v>24</v>
      </c>
      <c r="N33" s="148" t="s">
        <v>24</v>
      </c>
      <c r="O33" s="148" t="s">
        <v>24</v>
      </c>
      <c r="P33" s="148" t="s">
        <v>24</v>
      </c>
      <c r="Q33" s="159" t="s">
        <v>24</v>
      </c>
      <c r="R33" s="159" t="s">
        <v>24</v>
      </c>
      <c r="S33" s="159" t="s">
        <v>24</v>
      </c>
      <c r="T33" s="159" t="s">
        <v>24</v>
      </c>
      <c r="U33" s="159" t="s">
        <v>24</v>
      </c>
      <c r="V33" s="148" t="s">
        <v>24</v>
      </c>
      <c r="W33" s="148" t="s">
        <v>24</v>
      </c>
      <c r="X33" s="148" t="s">
        <v>24</v>
      </c>
      <c r="Y33" s="148" t="s">
        <v>24</v>
      </c>
      <c r="Z33" s="148" t="s">
        <v>24</v>
      </c>
      <c r="AA33" s="151" t="s">
        <v>24</v>
      </c>
      <c r="AB33" s="151" t="s">
        <v>24</v>
      </c>
      <c r="AC33" s="151" t="s">
        <v>24</v>
      </c>
      <c r="AD33" s="151" t="s">
        <v>24</v>
      </c>
      <c r="AE33" s="151" t="s">
        <v>24</v>
      </c>
      <c r="AF33" s="148" t="s">
        <v>24</v>
      </c>
      <c r="AG33" s="151" t="s">
        <v>24</v>
      </c>
      <c r="AH33" s="151" t="s">
        <v>24</v>
      </c>
      <c r="AI33" s="151" t="s">
        <v>24</v>
      </c>
      <c r="AJ33" s="151" t="s">
        <v>24</v>
      </c>
      <c r="AK33" s="308" t="s">
        <v>146</v>
      </c>
      <c r="AL33" s="309"/>
      <c r="AM33" s="309"/>
      <c r="AN33" s="309"/>
      <c r="AO33" s="310"/>
    </row>
    <row r="34" spans="1:41" ht="18.75" customHeight="1">
      <c r="A34" s="148">
        <v>26</v>
      </c>
      <c r="B34" s="320" t="s">
        <v>42</v>
      </c>
      <c r="C34" s="321"/>
      <c r="D34" s="322"/>
      <c r="E34" s="155"/>
      <c r="F34" s="151"/>
      <c r="G34" s="148" t="s">
        <v>24</v>
      </c>
      <c r="H34" s="148" t="s">
        <v>24</v>
      </c>
      <c r="I34" s="148" t="s">
        <v>24</v>
      </c>
      <c r="J34" s="148" t="s">
        <v>24</v>
      </c>
      <c r="K34" s="148" t="s">
        <v>24</v>
      </c>
      <c r="L34" s="148" t="s">
        <v>24</v>
      </c>
      <c r="M34" s="148" t="s">
        <v>24</v>
      </c>
      <c r="N34" s="148" t="s">
        <v>24</v>
      </c>
      <c r="O34" s="148" t="s">
        <v>24</v>
      </c>
      <c r="P34" s="148" t="s">
        <v>24</v>
      </c>
      <c r="Q34" s="159" t="s">
        <v>24</v>
      </c>
      <c r="R34" s="159" t="s">
        <v>24</v>
      </c>
      <c r="S34" s="159" t="s">
        <v>24</v>
      </c>
      <c r="T34" s="159" t="s">
        <v>24</v>
      </c>
      <c r="U34" s="159" t="s">
        <v>24</v>
      </c>
      <c r="V34" s="148" t="s">
        <v>24</v>
      </c>
      <c r="W34" s="148" t="s">
        <v>24</v>
      </c>
      <c r="X34" s="148" t="s">
        <v>24</v>
      </c>
      <c r="Y34" s="148" t="s">
        <v>24</v>
      </c>
      <c r="Z34" s="148" t="s">
        <v>24</v>
      </c>
      <c r="AA34" s="151" t="s">
        <v>24</v>
      </c>
      <c r="AB34" s="151" t="s">
        <v>24</v>
      </c>
      <c r="AC34" s="151" t="s">
        <v>24</v>
      </c>
      <c r="AD34" s="151" t="s">
        <v>24</v>
      </c>
      <c r="AE34" s="151" t="s">
        <v>24</v>
      </c>
      <c r="AF34" s="148" t="s">
        <v>24</v>
      </c>
      <c r="AG34" s="151" t="s">
        <v>24</v>
      </c>
      <c r="AH34" s="151" t="s">
        <v>24</v>
      </c>
      <c r="AI34" s="151" t="s">
        <v>24</v>
      </c>
      <c r="AJ34" s="151" t="s">
        <v>24</v>
      </c>
      <c r="AK34" s="152" t="s">
        <v>24</v>
      </c>
      <c r="AL34" s="43" t="s">
        <v>24</v>
      </c>
      <c r="AM34" s="43" t="s">
        <v>24</v>
      </c>
      <c r="AN34" s="43" t="s">
        <v>24</v>
      </c>
      <c r="AO34" s="43" t="s">
        <v>24</v>
      </c>
    </row>
    <row r="35" spans="1:41" ht="15">
      <c r="A35" s="148">
        <v>27</v>
      </c>
      <c r="B35" s="157" t="s">
        <v>43</v>
      </c>
      <c r="C35" s="305" t="s">
        <v>44</v>
      </c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6"/>
      <c r="AO35" s="307"/>
    </row>
    <row r="36" spans="1:41" ht="89.25" customHeight="1">
      <c r="A36" s="148">
        <v>28</v>
      </c>
      <c r="B36" s="151" t="s">
        <v>45</v>
      </c>
      <c r="C36" s="349" t="s">
        <v>46</v>
      </c>
      <c r="D36" s="350"/>
      <c r="E36" s="153" t="s">
        <v>47</v>
      </c>
      <c r="F36" s="151" t="s">
        <v>89</v>
      </c>
      <c r="G36" s="148" t="s">
        <v>24</v>
      </c>
      <c r="H36" s="148" t="s">
        <v>24</v>
      </c>
      <c r="I36" s="148" t="s">
        <v>24</v>
      </c>
      <c r="J36" s="148" t="s">
        <v>24</v>
      </c>
      <c r="K36" s="148" t="s">
        <v>24</v>
      </c>
      <c r="L36" s="148" t="s">
        <v>24</v>
      </c>
      <c r="M36" s="148" t="s">
        <v>24</v>
      </c>
      <c r="N36" s="148" t="s">
        <v>24</v>
      </c>
      <c r="O36" s="148" t="s">
        <v>24</v>
      </c>
      <c r="P36" s="148" t="s">
        <v>24</v>
      </c>
      <c r="Q36" s="159" t="s">
        <v>24</v>
      </c>
      <c r="R36" s="159" t="s">
        <v>24</v>
      </c>
      <c r="S36" s="159" t="s">
        <v>24</v>
      </c>
      <c r="T36" s="159" t="s">
        <v>24</v>
      </c>
      <c r="U36" s="159" t="s">
        <v>24</v>
      </c>
      <c r="V36" s="148" t="s">
        <v>24</v>
      </c>
      <c r="W36" s="148" t="s">
        <v>24</v>
      </c>
      <c r="X36" s="148" t="s">
        <v>24</v>
      </c>
      <c r="Y36" s="148" t="s">
        <v>24</v>
      </c>
      <c r="Z36" s="148" t="s">
        <v>24</v>
      </c>
      <c r="AA36" s="148" t="s">
        <v>24</v>
      </c>
      <c r="AB36" s="148" t="s">
        <v>24</v>
      </c>
      <c r="AC36" s="148" t="s">
        <v>24</v>
      </c>
      <c r="AD36" s="148" t="s">
        <v>24</v>
      </c>
      <c r="AE36" s="148" t="s">
        <v>24</v>
      </c>
      <c r="AF36" s="148" t="s">
        <v>24</v>
      </c>
      <c r="AG36" s="148" t="s">
        <v>24</v>
      </c>
      <c r="AH36" s="148" t="s">
        <v>24</v>
      </c>
      <c r="AI36" s="148" t="s">
        <v>24</v>
      </c>
      <c r="AJ36" s="148" t="s">
        <v>24</v>
      </c>
      <c r="AK36" s="308" t="s">
        <v>146</v>
      </c>
      <c r="AL36" s="309"/>
      <c r="AM36" s="309"/>
      <c r="AN36" s="309"/>
      <c r="AO36" s="310"/>
    </row>
    <row r="37" spans="1:41" ht="155.25" customHeight="1">
      <c r="A37" s="148">
        <v>29</v>
      </c>
      <c r="B37" s="46" t="s">
        <v>90</v>
      </c>
      <c r="C37" s="349" t="s">
        <v>48</v>
      </c>
      <c r="D37" s="350"/>
      <c r="E37" s="153" t="s">
        <v>263</v>
      </c>
      <c r="F37" s="151" t="s">
        <v>89</v>
      </c>
      <c r="G37" s="148" t="s">
        <v>24</v>
      </c>
      <c r="H37" s="148" t="s">
        <v>24</v>
      </c>
      <c r="I37" s="148" t="s">
        <v>24</v>
      </c>
      <c r="J37" s="148" t="s">
        <v>24</v>
      </c>
      <c r="K37" s="148" t="s">
        <v>24</v>
      </c>
      <c r="L37" s="148" t="s">
        <v>24</v>
      </c>
      <c r="M37" s="148" t="s">
        <v>24</v>
      </c>
      <c r="N37" s="148" t="s">
        <v>24</v>
      </c>
      <c r="O37" s="148" t="s">
        <v>24</v>
      </c>
      <c r="P37" s="148" t="s">
        <v>24</v>
      </c>
      <c r="Q37" s="159" t="s">
        <v>24</v>
      </c>
      <c r="R37" s="159" t="s">
        <v>24</v>
      </c>
      <c r="S37" s="159" t="s">
        <v>24</v>
      </c>
      <c r="T37" s="159" t="s">
        <v>24</v>
      </c>
      <c r="U37" s="159" t="s">
        <v>24</v>
      </c>
      <c r="V37" s="148" t="s">
        <v>24</v>
      </c>
      <c r="W37" s="148" t="s">
        <v>24</v>
      </c>
      <c r="X37" s="148" t="s">
        <v>24</v>
      </c>
      <c r="Y37" s="148" t="s">
        <v>24</v>
      </c>
      <c r="Z37" s="148" t="s">
        <v>24</v>
      </c>
      <c r="AA37" s="148" t="s">
        <v>24</v>
      </c>
      <c r="AB37" s="148" t="s">
        <v>24</v>
      </c>
      <c r="AC37" s="148" t="s">
        <v>24</v>
      </c>
      <c r="AD37" s="148" t="s">
        <v>24</v>
      </c>
      <c r="AE37" s="148" t="s">
        <v>24</v>
      </c>
      <c r="AF37" s="148" t="s">
        <v>24</v>
      </c>
      <c r="AG37" s="148" t="s">
        <v>24</v>
      </c>
      <c r="AH37" s="148" t="s">
        <v>24</v>
      </c>
      <c r="AI37" s="148" t="s">
        <v>24</v>
      </c>
      <c r="AJ37" s="148" t="s">
        <v>24</v>
      </c>
      <c r="AK37" s="308" t="s">
        <v>146</v>
      </c>
      <c r="AL37" s="309"/>
      <c r="AM37" s="309"/>
      <c r="AN37" s="309"/>
      <c r="AO37" s="310"/>
    </row>
    <row r="38" spans="1:41" ht="152.25" customHeight="1">
      <c r="A38" s="148">
        <v>30</v>
      </c>
      <c r="B38" s="46" t="s">
        <v>91</v>
      </c>
      <c r="C38" s="349" t="s">
        <v>49</v>
      </c>
      <c r="D38" s="350"/>
      <c r="E38" s="160" t="s">
        <v>264</v>
      </c>
      <c r="F38" s="151" t="s">
        <v>89</v>
      </c>
      <c r="G38" s="148" t="s">
        <v>24</v>
      </c>
      <c r="H38" s="148" t="s">
        <v>24</v>
      </c>
      <c r="I38" s="148" t="s">
        <v>24</v>
      </c>
      <c r="J38" s="148" t="s">
        <v>24</v>
      </c>
      <c r="K38" s="148" t="s">
        <v>24</v>
      </c>
      <c r="L38" s="148" t="s">
        <v>24</v>
      </c>
      <c r="M38" s="148" t="s">
        <v>24</v>
      </c>
      <c r="N38" s="148" t="s">
        <v>24</v>
      </c>
      <c r="O38" s="148" t="s">
        <v>24</v>
      </c>
      <c r="P38" s="148" t="s">
        <v>24</v>
      </c>
      <c r="Q38" s="159" t="s">
        <v>24</v>
      </c>
      <c r="R38" s="159" t="s">
        <v>24</v>
      </c>
      <c r="S38" s="159" t="s">
        <v>24</v>
      </c>
      <c r="T38" s="159" t="s">
        <v>24</v>
      </c>
      <c r="U38" s="159" t="s">
        <v>24</v>
      </c>
      <c r="V38" s="148" t="s">
        <v>24</v>
      </c>
      <c r="W38" s="148" t="s">
        <v>24</v>
      </c>
      <c r="X38" s="148" t="s">
        <v>24</v>
      </c>
      <c r="Y38" s="148" t="s">
        <v>24</v>
      </c>
      <c r="Z38" s="148" t="s">
        <v>24</v>
      </c>
      <c r="AA38" s="148" t="s">
        <v>24</v>
      </c>
      <c r="AB38" s="148" t="s">
        <v>24</v>
      </c>
      <c r="AC38" s="148" t="s">
        <v>24</v>
      </c>
      <c r="AD38" s="148" t="s">
        <v>24</v>
      </c>
      <c r="AE38" s="148" t="s">
        <v>24</v>
      </c>
      <c r="AF38" s="148" t="s">
        <v>24</v>
      </c>
      <c r="AG38" s="148" t="s">
        <v>24</v>
      </c>
      <c r="AH38" s="148" t="s">
        <v>24</v>
      </c>
      <c r="AI38" s="148" t="s">
        <v>24</v>
      </c>
      <c r="AJ38" s="148" t="s">
        <v>24</v>
      </c>
      <c r="AK38" s="308" t="s">
        <v>146</v>
      </c>
      <c r="AL38" s="309"/>
      <c r="AM38" s="309"/>
      <c r="AN38" s="309"/>
      <c r="AO38" s="310"/>
    </row>
    <row r="39" spans="1:41" ht="15">
      <c r="A39" s="148">
        <v>31</v>
      </c>
      <c r="B39" s="326" t="s">
        <v>50</v>
      </c>
      <c r="C39" s="327"/>
      <c r="D39" s="328"/>
      <c r="E39" s="156"/>
      <c r="F39" s="151"/>
      <c r="G39" s="148" t="s">
        <v>24</v>
      </c>
      <c r="H39" s="148" t="s">
        <v>24</v>
      </c>
      <c r="I39" s="148" t="s">
        <v>24</v>
      </c>
      <c r="J39" s="148" t="s">
        <v>24</v>
      </c>
      <c r="K39" s="148" t="s">
        <v>24</v>
      </c>
      <c r="L39" s="148" t="s">
        <v>24</v>
      </c>
      <c r="M39" s="148" t="s">
        <v>24</v>
      </c>
      <c r="N39" s="148" t="s">
        <v>24</v>
      </c>
      <c r="O39" s="148" t="s">
        <v>24</v>
      </c>
      <c r="P39" s="148" t="s">
        <v>24</v>
      </c>
      <c r="Q39" s="159" t="s">
        <v>24</v>
      </c>
      <c r="R39" s="159" t="s">
        <v>24</v>
      </c>
      <c r="S39" s="159" t="s">
        <v>24</v>
      </c>
      <c r="T39" s="159" t="s">
        <v>24</v>
      </c>
      <c r="U39" s="159" t="s">
        <v>24</v>
      </c>
      <c r="V39" s="148" t="s">
        <v>24</v>
      </c>
      <c r="W39" s="148" t="s">
        <v>24</v>
      </c>
      <c r="X39" s="148" t="s">
        <v>24</v>
      </c>
      <c r="Y39" s="148" t="s">
        <v>24</v>
      </c>
      <c r="Z39" s="148" t="s">
        <v>24</v>
      </c>
      <c r="AA39" s="148" t="s">
        <v>24</v>
      </c>
      <c r="AB39" s="148" t="s">
        <v>24</v>
      </c>
      <c r="AC39" s="148" t="s">
        <v>24</v>
      </c>
      <c r="AD39" s="148" t="s">
        <v>24</v>
      </c>
      <c r="AE39" s="148" t="s">
        <v>24</v>
      </c>
      <c r="AF39" s="148" t="s">
        <v>24</v>
      </c>
      <c r="AG39" s="148" t="s">
        <v>24</v>
      </c>
      <c r="AH39" s="148" t="s">
        <v>24</v>
      </c>
      <c r="AI39" s="148" t="s">
        <v>24</v>
      </c>
      <c r="AJ39" s="148" t="s">
        <v>24</v>
      </c>
      <c r="AK39" s="152" t="s">
        <v>24</v>
      </c>
      <c r="AL39" s="43" t="s">
        <v>24</v>
      </c>
      <c r="AM39" s="43" t="s">
        <v>24</v>
      </c>
      <c r="AN39" s="43" t="s">
        <v>24</v>
      </c>
      <c r="AO39" s="43" t="s">
        <v>24</v>
      </c>
    </row>
    <row r="40" spans="1:41" ht="15">
      <c r="A40" s="148">
        <v>32</v>
      </c>
      <c r="B40" s="304" t="s">
        <v>51</v>
      </c>
      <c r="C40" s="304"/>
      <c r="D40" s="305" t="s">
        <v>241</v>
      </c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6"/>
      <c r="AJ40" s="306"/>
      <c r="AK40" s="306"/>
      <c r="AL40" s="306"/>
      <c r="AM40" s="306"/>
      <c r="AN40" s="306"/>
      <c r="AO40" s="307"/>
    </row>
    <row r="41" spans="1:41" ht="52.5" customHeight="1">
      <c r="A41" s="148">
        <v>33</v>
      </c>
      <c r="B41" s="311" t="s">
        <v>92</v>
      </c>
      <c r="C41" s="311"/>
      <c r="D41" s="120" t="s">
        <v>53</v>
      </c>
      <c r="E41" s="153" t="s">
        <v>141</v>
      </c>
      <c r="F41" s="151" t="s">
        <v>140</v>
      </c>
      <c r="G41" s="148" t="s">
        <v>24</v>
      </c>
      <c r="H41" s="148" t="s">
        <v>24</v>
      </c>
      <c r="I41" s="148" t="s">
        <v>24</v>
      </c>
      <c r="J41" s="148" t="s">
        <v>24</v>
      </c>
      <c r="K41" s="148" t="s">
        <v>24</v>
      </c>
      <c r="L41" s="148" t="s">
        <v>24</v>
      </c>
      <c r="M41" s="148" t="s">
        <v>24</v>
      </c>
      <c r="N41" s="148" t="s">
        <v>24</v>
      </c>
      <c r="O41" s="148" t="s">
        <v>24</v>
      </c>
      <c r="P41" s="148" t="s">
        <v>24</v>
      </c>
      <c r="Q41" s="159" t="s">
        <v>24</v>
      </c>
      <c r="R41" s="159" t="s">
        <v>24</v>
      </c>
      <c r="S41" s="159" t="s">
        <v>24</v>
      </c>
      <c r="T41" s="159" t="s">
        <v>24</v>
      </c>
      <c r="U41" s="159" t="s">
        <v>24</v>
      </c>
      <c r="V41" s="148" t="s">
        <v>24</v>
      </c>
      <c r="W41" s="148" t="s">
        <v>24</v>
      </c>
      <c r="X41" s="148" t="s">
        <v>24</v>
      </c>
      <c r="Y41" s="148" t="s">
        <v>24</v>
      </c>
      <c r="Z41" s="148" t="s">
        <v>24</v>
      </c>
      <c r="AA41" s="148" t="s">
        <v>24</v>
      </c>
      <c r="AB41" s="148" t="s">
        <v>24</v>
      </c>
      <c r="AC41" s="148" t="s">
        <v>24</v>
      </c>
      <c r="AD41" s="148" t="s">
        <v>24</v>
      </c>
      <c r="AE41" s="148" t="s">
        <v>24</v>
      </c>
      <c r="AF41" s="148" t="s">
        <v>24</v>
      </c>
      <c r="AG41" s="148" t="s">
        <v>24</v>
      </c>
      <c r="AH41" s="148" t="s">
        <v>24</v>
      </c>
      <c r="AI41" s="148" t="s">
        <v>24</v>
      </c>
      <c r="AJ41" s="148" t="s">
        <v>24</v>
      </c>
      <c r="AK41" s="308" t="s">
        <v>146</v>
      </c>
      <c r="AL41" s="309"/>
      <c r="AM41" s="309"/>
      <c r="AN41" s="309"/>
      <c r="AO41" s="310"/>
    </row>
    <row r="42" spans="1:41" ht="117" customHeight="1">
      <c r="A42" s="148">
        <v>34</v>
      </c>
      <c r="B42" s="292" t="s">
        <v>54</v>
      </c>
      <c r="C42" s="292"/>
      <c r="D42" s="120" t="s">
        <v>208</v>
      </c>
      <c r="E42" s="153" t="s">
        <v>56</v>
      </c>
      <c r="F42" s="151" t="s">
        <v>89</v>
      </c>
      <c r="G42" s="148" t="s">
        <v>24</v>
      </c>
      <c r="H42" s="148" t="s">
        <v>24</v>
      </c>
      <c r="I42" s="148" t="s">
        <v>24</v>
      </c>
      <c r="J42" s="148" t="s">
        <v>24</v>
      </c>
      <c r="K42" s="148" t="s">
        <v>24</v>
      </c>
      <c r="L42" s="148" t="s">
        <v>24</v>
      </c>
      <c r="M42" s="148" t="s">
        <v>24</v>
      </c>
      <c r="N42" s="148" t="s">
        <v>24</v>
      </c>
      <c r="O42" s="148" t="s">
        <v>24</v>
      </c>
      <c r="P42" s="148" t="s">
        <v>24</v>
      </c>
      <c r="Q42" s="159" t="s">
        <v>24</v>
      </c>
      <c r="R42" s="159" t="s">
        <v>24</v>
      </c>
      <c r="S42" s="159" t="s">
        <v>24</v>
      </c>
      <c r="T42" s="159" t="s">
        <v>24</v>
      </c>
      <c r="U42" s="159" t="s">
        <v>24</v>
      </c>
      <c r="V42" s="148" t="s">
        <v>24</v>
      </c>
      <c r="W42" s="148" t="s">
        <v>24</v>
      </c>
      <c r="X42" s="148" t="s">
        <v>24</v>
      </c>
      <c r="Y42" s="148" t="s">
        <v>24</v>
      </c>
      <c r="Z42" s="148" t="s">
        <v>24</v>
      </c>
      <c r="AA42" s="148" t="s">
        <v>24</v>
      </c>
      <c r="AB42" s="148" t="s">
        <v>24</v>
      </c>
      <c r="AC42" s="148" t="s">
        <v>24</v>
      </c>
      <c r="AD42" s="148" t="s">
        <v>24</v>
      </c>
      <c r="AE42" s="148" t="s">
        <v>24</v>
      </c>
      <c r="AF42" s="148" t="s">
        <v>24</v>
      </c>
      <c r="AG42" s="148" t="s">
        <v>24</v>
      </c>
      <c r="AH42" s="148" t="s">
        <v>24</v>
      </c>
      <c r="AI42" s="148" t="s">
        <v>24</v>
      </c>
      <c r="AJ42" s="148" t="s">
        <v>24</v>
      </c>
      <c r="AK42" s="308" t="s">
        <v>106</v>
      </c>
      <c r="AL42" s="309"/>
      <c r="AM42" s="309"/>
      <c r="AN42" s="309"/>
      <c r="AO42" s="310"/>
    </row>
    <row r="43" spans="1:41" ht="104.25" customHeight="1">
      <c r="A43" s="148">
        <v>35</v>
      </c>
      <c r="B43" s="292" t="s">
        <v>57</v>
      </c>
      <c r="C43" s="292"/>
      <c r="D43" s="120" t="s">
        <v>197</v>
      </c>
      <c r="E43" s="153" t="s">
        <v>237</v>
      </c>
      <c r="F43" s="151" t="s">
        <v>89</v>
      </c>
      <c r="G43" s="148" t="s">
        <v>24</v>
      </c>
      <c r="H43" s="148" t="s">
        <v>24</v>
      </c>
      <c r="I43" s="148" t="s">
        <v>24</v>
      </c>
      <c r="J43" s="148" t="s">
        <v>24</v>
      </c>
      <c r="K43" s="148" t="s">
        <v>24</v>
      </c>
      <c r="L43" s="148" t="s">
        <v>24</v>
      </c>
      <c r="M43" s="148" t="s">
        <v>24</v>
      </c>
      <c r="N43" s="148" t="s">
        <v>24</v>
      </c>
      <c r="O43" s="148" t="s">
        <v>24</v>
      </c>
      <c r="P43" s="148" t="s">
        <v>24</v>
      </c>
      <c r="Q43" s="159" t="s">
        <v>24</v>
      </c>
      <c r="R43" s="159" t="s">
        <v>24</v>
      </c>
      <c r="S43" s="159" t="s">
        <v>24</v>
      </c>
      <c r="T43" s="159" t="s">
        <v>24</v>
      </c>
      <c r="U43" s="159" t="s">
        <v>24</v>
      </c>
      <c r="V43" s="148" t="s">
        <v>24</v>
      </c>
      <c r="W43" s="148" t="s">
        <v>24</v>
      </c>
      <c r="X43" s="148" t="s">
        <v>24</v>
      </c>
      <c r="Y43" s="148" t="s">
        <v>24</v>
      </c>
      <c r="Z43" s="148" t="s">
        <v>24</v>
      </c>
      <c r="AA43" s="148" t="s">
        <v>24</v>
      </c>
      <c r="AB43" s="148" t="s">
        <v>24</v>
      </c>
      <c r="AC43" s="148" t="s">
        <v>24</v>
      </c>
      <c r="AD43" s="148" t="s">
        <v>24</v>
      </c>
      <c r="AE43" s="148" t="s">
        <v>24</v>
      </c>
      <c r="AF43" s="148" t="s">
        <v>24</v>
      </c>
      <c r="AG43" s="148" t="s">
        <v>24</v>
      </c>
      <c r="AH43" s="148" t="s">
        <v>24</v>
      </c>
      <c r="AI43" s="148" t="s">
        <v>24</v>
      </c>
      <c r="AJ43" s="148" t="s">
        <v>24</v>
      </c>
      <c r="AK43" s="308" t="s">
        <v>146</v>
      </c>
      <c r="AL43" s="309"/>
      <c r="AM43" s="309"/>
      <c r="AN43" s="309"/>
      <c r="AO43" s="310"/>
    </row>
    <row r="44" spans="1:41" ht="78.75" customHeight="1">
      <c r="A44" s="148">
        <v>36</v>
      </c>
      <c r="B44" s="292" t="s">
        <v>59</v>
      </c>
      <c r="C44" s="292"/>
      <c r="D44" s="120" t="s">
        <v>198</v>
      </c>
      <c r="E44" s="153" t="s">
        <v>237</v>
      </c>
      <c r="F44" s="151" t="s">
        <v>89</v>
      </c>
      <c r="G44" s="148" t="s">
        <v>24</v>
      </c>
      <c r="H44" s="148" t="s">
        <v>24</v>
      </c>
      <c r="I44" s="148" t="s">
        <v>24</v>
      </c>
      <c r="J44" s="148" t="s">
        <v>24</v>
      </c>
      <c r="K44" s="148" t="s">
        <v>24</v>
      </c>
      <c r="L44" s="148" t="s">
        <v>24</v>
      </c>
      <c r="M44" s="148" t="s">
        <v>24</v>
      </c>
      <c r="N44" s="148" t="s">
        <v>24</v>
      </c>
      <c r="O44" s="148" t="s">
        <v>24</v>
      </c>
      <c r="P44" s="148" t="s">
        <v>24</v>
      </c>
      <c r="Q44" s="159" t="s">
        <v>24</v>
      </c>
      <c r="R44" s="159" t="s">
        <v>24</v>
      </c>
      <c r="S44" s="159" t="s">
        <v>24</v>
      </c>
      <c r="T44" s="159" t="s">
        <v>24</v>
      </c>
      <c r="U44" s="159" t="s">
        <v>24</v>
      </c>
      <c r="V44" s="148" t="s">
        <v>24</v>
      </c>
      <c r="W44" s="148" t="s">
        <v>24</v>
      </c>
      <c r="X44" s="148" t="s">
        <v>24</v>
      </c>
      <c r="Y44" s="148" t="s">
        <v>24</v>
      </c>
      <c r="Z44" s="148" t="s">
        <v>24</v>
      </c>
      <c r="AA44" s="148" t="s">
        <v>24</v>
      </c>
      <c r="AB44" s="148" t="s">
        <v>24</v>
      </c>
      <c r="AC44" s="148" t="s">
        <v>24</v>
      </c>
      <c r="AD44" s="148" t="s">
        <v>24</v>
      </c>
      <c r="AE44" s="148" t="s">
        <v>24</v>
      </c>
      <c r="AF44" s="148" t="s">
        <v>24</v>
      </c>
      <c r="AG44" s="148" t="s">
        <v>24</v>
      </c>
      <c r="AH44" s="148" t="s">
        <v>24</v>
      </c>
      <c r="AI44" s="148" t="s">
        <v>24</v>
      </c>
      <c r="AJ44" s="148" t="s">
        <v>24</v>
      </c>
      <c r="AK44" s="308" t="s">
        <v>146</v>
      </c>
      <c r="AL44" s="309"/>
      <c r="AM44" s="309"/>
      <c r="AN44" s="309"/>
      <c r="AO44" s="310"/>
    </row>
    <row r="45" spans="1:41" ht="15">
      <c r="A45" s="148">
        <v>37</v>
      </c>
      <c r="B45" s="320" t="s">
        <v>61</v>
      </c>
      <c r="C45" s="321"/>
      <c r="D45" s="322"/>
      <c r="E45" s="155"/>
      <c r="F45" s="151"/>
      <c r="G45" s="51" t="s">
        <v>24</v>
      </c>
      <c r="H45" s="51" t="s">
        <v>24</v>
      </c>
      <c r="I45" s="51" t="s">
        <v>24</v>
      </c>
      <c r="J45" s="51" t="s">
        <v>24</v>
      </c>
      <c r="K45" s="51" t="s">
        <v>24</v>
      </c>
      <c r="L45" s="51" t="s">
        <v>24</v>
      </c>
      <c r="M45" s="51" t="s">
        <v>24</v>
      </c>
      <c r="N45" s="51" t="s">
        <v>24</v>
      </c>
      <c r="O45" s="51" t="s">
        <v>24</v>
      </c>
      <c r="P45" s="51" t="s">
        <v>24</v>
      </c>
      <c r="Q45" s="51" t="s">
        <v>24</v>
      </c>
      <c r="R45" s="51" t="s">
        <v>24</v>
      </c>
      <c r="S45" s="51" t="s">
        <v>24</v>
      </c>
      <c r="T45" s="51" t="s">
        <v>24</v>
      </c>
      <c r="U45" s="51" t="s">
        <v>24</v>
      </c>
      <c r="V45" s="51" t="s">
        <v>24</v>
      </c>
      <c r="W45" s="51" t="s">
        <v>24</v>
      </c>
      <c r="X45" s="51" t="s">
        <v>24</v>
      </c>
      <c r="Y45" s="51" t="s">
        <v>24</v>
      </c>
      <c r="Z45" s="51" t="s">
        <v>24</v>
      </c>
      <c r="AA45" s="51" t="s">
        <v>24</v>
      </c>
      <c r="AB45" s="51" t="s">
        <v>24</v>
      </c>
      <c r="AC45" s="51" t="s">
        <v>24</v>
      </c>
      <c r="AD45" s="51" t="s">
        <v>24</v>
      </c>
      <c r="AE45" s="51" t="s">
        <v>24</v>
      </c>
      <c r="AF45" s="51" t="s">
        <v>24</v>
      </c>
      <c r="AG45" s="51" t="s">
        <v>24</v>
      </c>
      <c r="AH45" s="51" t="s">
        <v>24</v>
      </c>
      <c r="AI45" s="51" t="s">
        <v>24</v>
      </c>
      <c r="AJ45" s="51" t="s">
        <v>24</v>
      </c>
      <c r="AK45" s="51" t="s">
        <v>24</v>
      </c>
      <c r="AL45" s="51" t="s">
        <v>24</v>
      </c>
      <c r="AM45" s="51" t="s">
        <v>24</v>
      </c>
      <c r="AN45" s="51" t="s">
        <v>24</v>
      </c>
      <c r="AO45" s="51" t="s">
        <v>24</v>
      </c>
    </row>
    <row r="46" spans="1:41" ht="15">
      <c r="A46" s="148">
        <v>38</v>
      </c>
      <c r="B46" s="304" t="s">
        <v>62</v>
      </c>
      <c r="C46" s="304"/>
      <c r="D46" s="305" t="s">
        <v>63</v>
      </c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  <c r="AN46" s="306"/>
      <c r="AO46" s="307"/>
    </row>
    <row r="47" spans="1:41" ht="194.25" customHeight="1">
      <c r="A47" s="148">
        <v>39</v>
      </c>
      <c r="B47" s="289" t="s">
        <v>64</v>
      </c>
      <c r="C47" s="289"/>
      <c r="D47" s="120" t="s">
        <v>65</v>
      </c>
      <c r="E47" s="153" t="s">
        <v>265</v>
      </c>
      <c r="F47" s="151" t="s">
        <v>89</v>
      </c>
      <c r="G47" s="148" t="s">
        <v>24</v>
      </c>
      <c r="H47" s="148" t="s">
        <v>24</v>
      </c>
      <c r="I47" s="148" t="s">
        <v>24</v>
      </c>
      <c r="J47" s="148" t="s">
        <v>24</v>
      </c>
      <c r="K47" s="148" t="s">
        <v>24</v>
      </c>
      <c r="L47" s="148" t="s">
        <v>24</v>
      </c>
      <c r="M47" s="148" t="s">
        <v>24</v>
      </c>
      <c r="N47" s="148" t="s">
        <v>24</v>
      </c>
      <c r="O47" s="148" t="s">
        <v>24</v>
      </c>
      <c r="P47" s="148" t="s">
        <v>24</v>
      </c>
      <c r="Q47" s="159" t="s">
        <v>24</v>
      </c>
      <c r="R47" s="159" t="s">
        <v>24</v>
      </c>
      <c r="S47" s="159" t="s">
        <v>24</v>
      </c>
      <c r="T47" s="159" t="s">
        <v>24</v>
      </c>
      <c r="U47" s="159" t="s">
        <v>24</v>
      </c>
      <c r="V47" s="148" t="s">
        <v>24</v>
      </c>
      <c r="W47" s="148" t="s">
        <v>24</v>
      </c>
      <c r="X47" s="148" t="s">
        <v>24</v>
      </c>
      <c r="Y47" s="148" t="s">
        <v>24</v>
      </c>
      <c r="Z47" s="148" t="s">
        <v>24</v>
      </c>
      <c r="AA47" s="148" t="s">
        <v>24</v>
      </c>
      <c r="AB47" s="148" t="s">
        <v>24</v>
      </c>
      <c r="AC47" s="148" t="s">
        <v>24</v>
      </c>
      <c r="AD47" s="148" t="s">
        <v>24</v>
      </c>
      <c r="AE47" s="148" t="s">
        <v>24</v>
      </c>
      <c r="AF47" s="148" t="s">
        <v>24</v>
      </c>
      <c r="AG47" s="148" t="s">
        <v>24</v>
      </c>
      <c r="AH47" s="148" t="s">
        <v>24</v>
      </c>
      <c r="AI47" s="148" t="s">
        <v>24</v>
      </c>
      <c r="AJ47" s="148" t="s">
        <v>24</v>
      </c>
      <c r="AK47" s="308" t="s">
        <v>146</v>
      </c>
      <c r="AL47" s="309"/>
      <c r="AM47" s="309"/>
      <c r="AN47" s="309"/>
      <c r="AO47" s="310"/>
    </row>
    <row r="48" spans="1:41" ht="158.25" customHeight="1">
      <c r="A48" s="148">
        <v>40</v>
      </c>
      <c r="B48" s="289" t="s">
        <v>67</v>
      </c>
      <c r="C48" s="289"/>
      <c r="D48" s="120" t="s">
        <v>68</v>
      </c>
      <c r="E48" s="160" t="s">
        <v>266</v>
      </c>
      <c r="F48" s="151" t="s">
        <v>89</v>
      </c>
      <c r="G48" s="148" t="s">
        <v>24</v>
      </c>
      <c r="H48" s="148" t="s">
        <v>24</v>
      </c>
      <c r="I48" s="148" t="s">
        <v>24</v>
      </c>
      <c r="J48" s="148" t="s">
        <v>24</v>
      </c>
      <c r="K48" s="148" t="s">
        <v>24</v>
      </c>
      <c r="L48" s="148" t="s">
        <v>24</v>
      </c>
      <c r="M48" s="148" t="s">
        <v>24</v>
      </c>
      <c r="N48" s="148" t="s">
        <v>24</v>
      </c>
      <c r="O48" s="148" t="s">
        <v>24</v>
      </c>
      <c r="P48" s="148" t="s">
        <v>24</v>
      </c>
      <c r="Q48" s="159" t="s">
        <v>24</v>
      </c>
      <c r="R48" s="159" t="s">
        <v>24</v>
      </c>
      <c r="S48" s="159" t="s">
        <v>24</v>
      </c>
      <c r="T48" s="159" t="s">
        <v>24</v>
      </c>
      <c r="U48" s="159" t="s">
        <v>24</v>
      </c>
      <c r="V48" s="148" t="s">
        <v>24</v>
      </c>
      <c r="W48" s="148" t="s">
        <v>24</v>
      </c>
      <c r="X48" s="148" t="s">
        <v>24</v>
      </c>
      <c r="Y48" s="148" t="s">
        <v>24</v>
      </c>
      <c r="Z48" s="148" t="s">
        <v>24</v>
      </c>
      <c r="AA48" s="148" t="s">
        <v>24</v>
      </c>
      <c r="AB48" s="148" t="s">
        <v>24</v>
      </c>
      <c r="AC48" s="148" t="s">
        <v>24</v>
      </c>
      <c r="AD48" s="148" t="s">
        <v>24</v>
      </c>
      <c r="AE48" s="148" t="s">
        <v>24</v>
      </c>
      <c r="AF48" s="148" t="s">
        <v>24</v>
      </c>
      <c r="AG48" s="148" t="s">
        <v>24</v>
      </c>
      <c r="AH48" s="148" t="s">
        <v>24</v>
      </c>
      <c r="AI48" s="148" t="s">
        <v>24</v>
      </c>
      <c r="AJ48" s="148" t="s">
        <v>24</v>
      </c>
      <c r="AK48" s="308" t="s">
        <v>146</v>
      </c>
      <c r="AL48" s="309"/>
      <c r="AM48" s="309"/>
      <c r="AN48" s="309"/>
      <c r="AO48" s="310"/>
    </row>
    <row r="49" spans="1:41" ht="159" customHeight="1">
      <c r="A49" s="148">
        <v>41</v>
      </c>
      <c r="B49" s="289" t="s">
        <v>69</v>
      </c>
      <c r="C49" s="289"/>
      <c r="D49" s="120" t="s">
        <v>70</v>
      </c>
      <c r="E49" s="153" t="s">
        <v>267</v>
      </c>
      <c r="F49" s="151" t="s">
        <v>171</v>
      </c>
      <c r="G49" s="148" t="s">
        <v>24</v>
      </c>
      <c r="H49" s="148" t="s">
        <v>24</v>
      </c>
      <c r="I49" s="148" t="s">
        <v>24</v>
      </c>
      <c r="J49" s="148" t="s">
        <v>24</v>
      </c>
      <c r="K49" s="148" t="s">
        <v>24</v>
      </c>
      <c r="L49" s="148" t="s">
        <v>24</v>
      </c>
      <c r="M49" s="148" t="s">
        <v>24</v>
      </c>
      <c r="N49" s="148" t="s">
        <v>24</v>
      </c>
      <c r="O49" s="148" t="s">
        <v>24</v>
      </c>
      <c r="P49" s="148" t="s">
        <v>24</v>
      </c>
      <c r="Q49" s="159" t="s">
        <v>24</v>
      </c>
      <c r="R49" s="159" t="s">
        <v>24</v>
      </c>
      <c r="S49" s="159" t="s">
        <v>24</v>
      </c>
      <c r="T49" s="159" t="s">
        <v>24</v>
      </c>
      <c r="U49" s="159" t="s">
        <v>24</v>
      </c>
      <c r="V49" s="148" t="s">
        <v>24</v>
      </c>
      <c r="W49" s="148" t="s">
        <v>24</v>
      </c>
      <c r="X49" s="148" t="s">
        <v>24</v>
      </c>
      <c r="Y49" s="148" t="s">
        <v>24</v>
      </c>
      <c r="Z49" s="148" t="s">
        <v>24</v>
      </c>
      <c r="AA49" s="148" t="s">
        <v>24</v>
      </c>
      <c r="AB49" s="148" t="s">
        <v>24</v>
      </c>
      <c r="AC49" s="148" t="s">
        <v>24</v>
      </c>
      <c r="AD49" s="148" t="s">
        <v>24</v>
      </c>
      <c r="AE49" s="148" t="s">
        <v>24</v>
      </c>
      <c r="AF49" s="148" t="s">
        <v>24</v>
      </c>
      <c r="AG49" s="148" t="s">
        <v>24</v>
      </c>
      <c r="AH49" s="148" t="s">
        <v>24</v>
      </c>
      <c r="AI49" s="148" t="s">
        <v>24</v>
      </c>
      <c r="AJ49" s="148" t="s">
        <v>24</v>
      </c>
      <c r="AK49" s="308" t="s">
        <v>146</v>
      </c>
      <c r="AL49" s="309"/>
      <c r="AM49" s="309"/>
      <c r="AN49" s="309"/>
      <c r="AO49" s="310"/>
    </row>
    <row r="50" spans="1:41" ht="15">
      <c r="A50" s="148">
        <v>42</v>
      </c>
      <c r="B50" s="329" t="s">
        <v>71</v>
      </c>
      <c r="C50" s="330"/>
      <c r="D50" s="331"/>
      <c r="E50" s="155"/>
      <c r="F50" s="151"/>
      <c r="G50" s="148" t="s">
        <v>24</v>
      </c>
      <c r="H50" s="148" t="s">
        <v>24</v>
      </c>
      <c r="I50" s="148" t="s">
        <v>24</v>
      </c>
      <c r="J50" s="148" t="s">
        <v>24</v>
      </c>
      <c r="K50" s="148" t="s">
        <v>24</v>
      </c>
      <c r="L50" s="148" t="s">
        <v>24</v>
      </c>
      <c r="M50" s="148" t="s">
        <v>24</v>
      </c>
      <c r="N50" s="148" t="s">
        <v>24</v>
      </c>
      <c r="O50" s="148" t="s">
        <v>24</v>
      </c>
      <c r="P50" s="148" t="s">
        <v>24</v>
      </c>
      <c r="Q50" s="159" t="s">
        <v>24</v>
      </c>
      <c r="R50" s="159" t="s">
        <v>24</v>
      </c>
      <c r="S50" s="159" t="s">
        <v>24</v>
      </c>
      <c r="T50" s="159" t="s">
        <v>24</v>
      </c>
      <c r="U50" s="159" t="s">
        <v>24</v>
      </c>
      <c r="V50" s="148" t="s">
        <v>24</v>
      </c>
      <c r="W50" s="148" t="s">
        <v>24</v>
      </c>
      <c r="X50" s="148" t="s">
        <v>24</v>
      </c>
      <c r="Y50" s="148" t="s">
        <v>24</v>
      </c>
      <c r="Z50" s="148" t="s">
        <v>24</v>
      </c>
      <c r="AA50" s="148" t="s">
        <v>24</v>
      </c>
      <c r="AB50" s="148" t="s">
        <v>24</v>
      </c>
      <c r="AC50" s="148" t="s">
        <v>24</v>
      </c>
      <c r="AD50" s="148" t="s">
        <v>24</v>
      </c>
      <c r="AE50" s="148" t="s">
        <v>24</v>
      </c>
      <c r="AF50" s="148" t="s">
        <v>24</v>
      </c>
      <c r="AG50" s="148" t="s">
        <v>24</v>
      </c>
      <c r="AH50" s="148" t="s">
        <v>24</v>
      </c>
      <c r="AI50" s="148" t="s">
        <v>24</v>
      </c>
      <c r="AJ50" s="148" t="s">
        <v>24</v>
      </c>
      <c r="AK50" s="152" t="s">
        <v>24</v>
      </c>
      <c r="AL50" s="43" t="s">
        <v>24</v>
      </c>
      <c r="AM50" s="43" t="s">
        <v>24</v>
      </c>
      <c r="AN50" s="43" t="s">
        <v>24</v>
      </c>
      <c r="AO50" s="43" t="s">
        <v>24</v>
      </c>
    </row>
    <row r="51" spans="1:41" ht="15">
      <c r="A51" s="148">
        <v>43</v>
      </c>
      <c r="B51" s="293" t="s">
        <v>72</v>
      </c>
      <c r="C51" s="293"/>
      <c r="D51" s="305" t="s">
        <v>268</v>
      </c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306"/>
      <c r="P51" s="306"/>
      <c r="Q51" s="306"/>
      <c r="R51" s="306"/>
      <c r="S51" s="306"/>
      <c r="T51" s="306"/>
      <c r="U51" s="306"/>
      <c r="V51" s="306"/>
      <c r="W51" s="306"/>
      <c r="X51" s="306"/>
      <c r="Y51" s="306"/>
      <c r="Z51" s="306"/>
      <c r="AA51" s="306"/>
      <c r="AB51" s="306"/>
      <c r="AC51" s="306"/>
      <c r="AD51" s="306"/>
      <c r="AE51" s="306"/>
      <c r="AF51" s="306"/>
      <c r="AG51" s="306"/>
      <c r="AH51" s="306"/>
      <c r="AI51" s="306"/>
      <c r="AJ51" s="306"/>
      <c r="AK51" s="306"/>
      <c r="AL51" s="306"/>
      <c r="AM51" s="306"/>
      <c r="AN51" s="306"/>
      <c r="AO51" s="307"/>
    </row>
    <row r="52" spans="1:41" ht="38.25">
      <c r="A52" s="148">
        <v>44</v>
      </c>
      <c r="B52" s="311" t="s">
        <v>88</v>
      </c>
      <c r="C52" s="311"/>
      <c r="D52" s="131" t="s">
        <v>256</v>
      </c>
      <c r="E52" s="300" t="s">
        <v>269</v>
      </c>
      <c r="F52" s="151" t="s">
        <v>89</v>
      </c>
      <c r="G52" s="47">
        <v>10629</v>
      </c>
      <c r="H52" s="47">
        <v>10629</v>
      </c>
      <c r="I52" s="47">
        <v>0</v>
      </c>
      <c r="J52" s="47">
        <v>0</v>
      </c>
      <c r="K52" s="47">
        <v>0</v>
      </c>
      <c r="L52" s="47">
        <f>M52+N52+O52+P52</f>
        <v>9263</v>
      </c>
      <c r="M52" s="47">
        <f>9349-52-34</f>
        <v>9263</v>
      </c>
      <c r="N52" s="47">
        <v>0</v>
      </c>
      <c r="O52" s="47">
        <v>0</v>
      </c>
      <c r="P52" s="47">
        <v>0</v>
      </c>
      <c r="Q52" s="86">
        <f>U52+T52+S52+R52</f>
        <v>15971</v>
      </c>
      <c r="R52" s="86">
        <f>8678-22+7347-32</f>
        <v>15971</v>
      </c>
      <c r="S52" s="86">
        <v>0</v>
      </c>
      <c r="T52" s="86">
        <v>0</v>
      </c>
      <c r="U52" s="86">
        <v>0</v>
      </c>
      <c r="V52" s="97">
        <f>Z52+Y52+X52+W52</f>
        <v>39294</v>
      </c>
      <c r="W52" s="26">
        <v>39294</v>
      </c>
      <c r="X52" s="47">
        <v>0</v>
      </c>
      <c r="Y52" s="47">
        <v>0</v>
      </c>
      <c r="Z52" s="47">
        <v>0</v>
      </c>
      <c r="AA52" s="97">
        <f>AE52+AD52+AC52+AB52</f>
        <v>35058</v>
      </c>
      <c r="AB52" s="26">
        <v>35058</v>
      </c>
      <c r="AC52" s="47">
        <v>0</v>
      </c>
      <c r="AD52" s="47">
        <v>0</v>
      </c>
      <c r="AE52" s="47">
        <v>0</v>
      </c>
      <c r="AF52" s="26">
        <f>AG52+AH52+AI52+AJ52</f>
        <v>36142</v>
      </c>
      <c r="AG52" s="116">
        <v>36142</v>
      </c>
      <c r="AH52" s="48">
        <v>0</v>
      </c>
      <c r="AI52" s="48">
        <v>0</v>
      </c>
      <c r="AJ52" s="48">
        <v>0</v>
      </c>
      <c r="AK52" s="28">
        <f>AL52+AM52+AN52+AO52</f>
        <v>146357</v>
      </c>
      <c r="AL52" s="124">
        <f>H52+M52+R52+W52+AB52+AG52</f>
        <v>146357</v>
      </c>
      <c r="AM52" s="49">
        <f t="shared" ref="AL52:AO61" si="6">I52+N52+S52+X52+AC52+AH52</f>
        <v>0</v>
      </c>
      <c r="AN52" s="49">
        <f t="shared" si="6"/>
        <v>0</v>
      </c>
      <c r="AO52" s="49">
        <f t="shared" si="6"/>
        <v>0</v>
      </c>
    </row>
    <row r="53" spans="1:41" ht="72.75" customHeight="1">
      <c r="A53" s="148">
        <v>45</v>
      </c>
      <c r="B53" s="158"/>
      <c r="C53" s="158"/>
      <c r="D53" s="151"/>
      <c r="E53" s="301"/>
      <c r="F53" s="151" t="s">
        <v>147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f>M53+N53+O53+P53</f>
        <v>613</v>
      </c>
      <c r="M53" s="47">
        <v>613</v>
      </c>
      <c r="N53" s="47">
        <v>0</v>
      </c>
      <c r="O53" s="47">
        <v>0</v>
      </c>
      <c r="P53" s="47">
        <v>0</v>
      </c>
      <c r="Q53" s="86">
        <v>0</v>
      </c>
      <c r="R53" s="86">
        <v>0</v>
      </c>
      <c r="S53" s="86">
        <v>0</v>
      </c>
      <c r="T53" s="86">
        <v>0</v>
      </c>
      <c r="U53" s="86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8">
        <v>0</v>
      </c>
      <c r="AH53" s="48">
        <v>0</v>
      </c>
      <c r="AI53" s="48">
        <v>0</v>
      </c>
      <c r="AJ53" s="48">
        <v>0</v>
      </c>
      <c r="AK53" s="69">
        <f>AL53+AM53+AN53+AO53</f>
        <v>613</v>
      </c>
      <c r="AL53" s="125">
        <f t="shared" si="6"/>
        <v>613</v>
      </c>
      <c r="AM53" s="49">
        <v>0</v>
      </c>
      <c r="AN53" s="49">
        <v>0</v>
      </c>
      <c r="AO53" s="49">
        <v>0</v>
      </c>
    </row>
    <row r="54" spans="1:41" ht="15.75" customHeight="1">
      <c r="A54" s="148">
        <v>46</v>
      </c>
      <c r="B54" s="320" t="s">
        <v>75</v>
      </c>
      <c r="C54" s="321"/>
      <c r="D54" s="322"/>
      <c r="E54" s="155"/>
      <c r="F54" s="151"/>
      <c r="G54" s="50">
        <f>G52</f>
        <v>10629</v>
      </c>
      <c r="H54" s="50">
        <f t="shared" ref="H54:AJ54" si="7">H52</f>
        <v>10629</v>
      </c>
      <c r="I54" s="50">
        <f t="shared" si="7"/>
        <v>0</v>
      </c>
      <c r="J54" s="50">
        <f t="shared" si="7"/>
        <v>0</v>
      </c>
      <c r="K54" s="50">
        <f t="shared" si="7"/>
        <v>0</v>
      </c>
      <c r="L54" s="50">
        <f>L52</f>
        <v>9263</v>
      </c>
      <c r="M54" s="50">
        <f>M52</f>
        <v>9263</v>
      </c>
      <c r="N54" s="50">
        <f t="shared" si="7"/>
        <v>0</v>
      </c>
      <c r="O54" s="50">
        <f t="shared" si="7"/>
        <v>0</v>
      </c>
      <c r="P54" s="50">
        <f t="shared" si="7"/>
        <v>0</v>
      </c>
      <c r="Q54" s="87">
        <f t="shared" si="7"/>
        <v>15971</v>
      </c>
      <c r="R54" s="87">
        <f t="shared" si="7"/>
        <v>15971</v>
      </c>
      <c r="S54" s="87">
        <f t="shared" si="7"/>
        <v>0</v>
      </c>
      <c r="T54" s="87">
        <f t="shared" si="7"/>
        <v>0</v>
      </c>
      <c r="U54" s="87">
        <f t="shared" si="7"/>
        <v>0</v>
      </c>
      <c r="V54" s="22">
        <f t="shared" si="7"/>
        <v>39294</v>
      </c>
      <c r="W54" s="22">
        <f t="shared" si="7"/>
        <v>39294</v>
      </c>
      <c r="X54" s="50">
        <f t="shared" si="7"/>
        <v>0</v>
      </c>
      <c r="Y54" s="50">
        <f t="shared" si="7"/>
        <v>0</v>
      </c>
      <c r="Z54" s="50">
        <f t="shared" si="7"/>
        <v>0</v>
      </c>
      <c r="AA54" s="22">
        <f t="shared" si="7"/>
        <v>35058</v>
      </c>
      <c r="AB54" s="22">
        <f t="shared" si="7"/>
        <v>35058</v>
      </c>
      <c r="AC54" s="50">
        <f t="shared" si="7"/>
        <v>0</v>
      </c>
      <c r="AD54" s="50">
        <f t="shared" si="7"/>
        <v>0</v>
      </c>
      <c r="AE54" s="50">
        <f t="shared" si="7"/>
        <v>0</v>
      </c>
      <c r="AF54" s="22">
        <f t="shared" si="7"/>
        <v>36142</v>
      </c>
      <c r="AG54" s="22">
        <f t="shared" si="7"/>
        <v>36142</v>
      </c>
      <c r="AH54" s="50">
        <f t="shared" si="7"/>
        <v>0</v>
      </c>
      <c r="AI54" s="50">
        <f t="shared" si="7"/>
        <v>0</v>
      </c>
      <c r="AJ54" s="50">
        <f t="shared" si="7"/>
        <v>0</v>
      </c>
      <c r="AK54" s="23">
        <f>AK52</f>
        <v>146357</v>
      </c>
      <c r="AL54" s="144">
        <f>H54+M54+R54+W54+AB54+AG54</f>
        <v>146357</v>
      </c>
      <c r="AM54" s="126">
        <f t="shared" si="6"/>
        <v>0</v>
      </c>
      <c r="AN54" s="126">
        <f t="shared" si="6"/>
        <v>0</v>
      </c>
      <c r="AO54" s="126">
        <f t="shared" si="6"/>
        <v>0</v>
      </c>
    </row>
    <row r="55" spans="1:41" ht="17.25" customHeight="1">
      <c r="A55" s="148">
        <v>47</v>
      </c>
      <c r="B55" s="317" t="s">
        <v>270</v>
      </c>
      <c r="C55" s="318"/>
      <c r="D55" s="319"/>
      <c r="E55" s="153"/>
      <c r="F55" s="151" t="s">
        <v>89</v>
      </c>
      <c r="G55" s="51">
        <f>G52</f>
        <v>10629</v>
      </c>
      <c r="H55" s="51">
        <f t="shared" ref="H55:P55" si="8">H52</f>
        <v>10629</v>
      </c>
      <c r="I55" s="51">
        <f t="shared" si="8"/>
        <v>0</v>
      </c>
      <c r="J55" s="51">
        <f t="shared" si="8"/>
        <v>0</v>
      </c>
      <c r="K55" s="51">
        <f t="shared" si="8"/>
        <v>0</v>
      </c>
      <c r="L55" s="51">
        <f t="shared" si="8"/>
        <v>9263</v>
      </c>
      <c r="M55" s="51">
        <f t="shared" si="8"/>
        <v>9263</v>
      </c>
      <c r="N55" s="51">
        <f t="shared" si="8"/>
        <v>0</v>
      </c>
      <c r="O55" s="51">
        <f t="shared" si="8"/>
        <v>0</v>
      </c>
      <c r="P55" s="51">
        <f t="shared" si="8"/>
        <v>0</v>
      </c>
      <c r="Q55" s="51">
        <f>Q52</f>
        <v>15971</v>
      </c>
      <c r="R55" s="51">
        <f>R52</f>
        <v>15971</v>
      </c>
      <c r="S55" s="51">
        <f>S52</f>
        <v>0</v>
      </c>
      <c r="T55" s="51">
        <f t="shared" ref="T55:AJ55" si="9">T52</f>
        <v>0</v>
      </c>
      <c r="U55" s="51">
        <f t="shared" si="9"/>
        <v>0</v>
      </c>
      <c r="V55" s="31">
        <f t="shared" si="9"/>
        <v>39294</v>
      </c>
      <c r="W55" s="31">
        <f t="shared" si="9"/>
        <v>39294</v>
      </c>
      <c r="X55" s="51">
        <f t="shared" si="9"/>
        <v>0</v>
      </c>
      <c r="Y55" s="51">
        <f t="shared" si="9"/>
        <v>0</v>
      </c>
      <c r="Z55" s="51">
        <f t="shared" si="9"/>
        <v>0</v>
      </c>
      <c r="AA55" s="31">
        <f t="shared" si="9"/>
        <v>35058</v>
      </c>
      <c r="AB55" s="31">
        <f t="shared" si="9"/>
        <v>35058</v>
      </c>
      <c r="AC55" s="51">
        <f t="shared" si="9"/>
        <v>0</v>
      </c>
      <c r="AD55" s="51">
        <f t="shared" si="9"/>
        <v>0</v>
      </c>
      <c r="AE55" s="51">
        <f t="shared" si="9"/>
        <v>0</v>
      </c>
      <c r="AF55" s="31">
        <f t="shared" si="9"/>
        <v>36142</v>
      </c>
      <c r="AG55" s="31">
        <f t="shared" si="9"/>
        <v>36142</v>
      </c>
      <c r="AH55" s="51">
        <f t="shared" si="9"/>
        <v>0</v>
      </c>
      <c r="AI55" s="51">
        <f t="shared" si="9"/>
        <v>0</v>
      </c>
      <c r="AJ55" s="51">
        <f t="shared" si="9"/>
        <v>0</v>
      </c>
      <c r="AK55" s="31">
        <f>AK52</f>
        <v>146357</v>
      </c>
      <c r="AL55" s="31">
        <f>AL52</f>
        <v>146357</v>
      </c>
      <c r="AM55" s="51">
        <f>AM52</f>
        <v>0</v>
      </c>
      <c r="AN55" s="51">
        <f t="shared" ref="AN55:AO55" si="10">AN52</f>
        <v>0</v>
      </c>
      <c r="AO55" s="51">
        <f t="shared" si="10"/>
        <v>0</v>
      </c>
    </row>
    <row r="56" spans="1:41" ht="19.5" customHeight="1">
      <c r="A56" s="148">
        <v>48</v>
      </c>
      <c r="B56" s="297" t="s">
        <v>148</v>
      </c>
      <c r="C56" s="298"/>
      <c r="D56" s="299"/>
      <c r="E56" s="153"/>
      <c r="F56" s="151"/>
      <c r="G56" s="47">
        <v>0</v>
      </c>
      <c r="H56" s="47">
        <v>0</v>
      </c>
      <c r="I56" s="47">
        <v>0</v>
      </c>
      <c r="J56" s="47">
        <v>0</v>
      </c>
      <c r="K56" s="47">
        <v>0</v>
      </c>
      <c r="L56" s="47">
        <f>M56+N56+O56+P56</f>
        <v>613</v>
      </c>
      <c r="M56" s="47">
        <v>613</v>
      </c>
      <c r="N56" s="47">
        <v>0</v>
      </c>
      <c r="O56" s="47">
        <v>0</v>
      </c>
      <c r="P56" s="47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8">
        <v>0</v>
      </c>
      <c r="AH56" s="48">
        <v>0</v>
      </c>
      <c r="AI56" s="48">
        <v>0</v>
      </c>
      <c r="AJ56" s="48">
        <v>0</v>
      </c>
      <c r="AK56" s="52">
        <f>AK53</f>
        <v>613</v>
      </c>
      <c r="AL56" s="125">
        <f t="shared" si="6"/>
        <v>613</v>
      </c>
      <c r="AM56" s="49">
        <v>0</v>
      </c>
      <c r="AN56" s="49">
        <v>0</v>
      </c>
      <c r="AO56" s="49">
        <v>0</v>
      </c>
    </row>
    <row r="57" spans="1:41" ht="39.75" customHeight="1">
      <c r="A57" s="148">
        <v>49</v>
      </c>
      <c r="B57" s="332" t="s">
        <v>151</v>
      </c>
      <c r="C57" s="333"/>
      <c r="D57" s="334"/>
      <c r="E57" s="157"/>
      <c r="F57" s="157"/>
      <c r="G57" s="50">
        <f t="shared" ref="G57:AO58" si="11">G19+G54</f>
        <v>13279</v>
      </c>
      <c r="H57" s="50">
        <f t="shared" si="11"/>
        <v>13279</v>
      </c>
      <c r="I57" s="50">
        <f t="shared" si="11"/>
        <v>0</v>
      </c>
      <c r="J57" s="50">
        <f t="shared" si="11"/>
        <v>0</v>
      </c>
      <c r="K57" s="50">
        <f t="shared" si="11"/>
        <v>0</v>
      </c>
      <c r="L57" s="50">
        <f t="shared" si="11"/>
        <v>10588</v>
      </c>
      <c r="M57" s="50">
        <f t="shared" si="11"/>
        <v>10588</v>
      </c>
      <c r="N57" s="50">
        <f t="shared" si="11"/>
        <v>0</v>
      </c>
      <c r="O57" s="50">
        <f t="shared" si="11"/>
        <v>0</v>
      </c>
      <c r="P57" s="50">
        <f t="shared" si="11"/>
        <v>0</v>
      </c>
      <c r="Q57" s="50">
        <f t="shared" si="11"/>
        <v>20983</v>
      </c>
      <c r="R57" s="50">
        <f t="shared" si="11"/>
        <v>20983</v>
      </c>
      <c r="S57" s="50">
        <f t="shared" si="11"/>
        <v>0</v>
      </c>
      <c r="T57" s="50">
        <f t="shared" si="11"/>
        <v>0</v>
      </c>
      <c r="U57" s="50">
        <f t="shared" si="11"/>
        <v>0</v>
      </c>
      <c r="V57" s="22">
        <f t="shared" si="11"/>
        <v>50719</v>
      </c>
      <c r="W57" s="22">
        <f t="shared" si="11"/>
        <v>50719</v>
      </c>
      <c r="X57" s="50">
        <f t="shared" si="11"/>
        <v>0</v>
      </c>
      <c r="Y57" s="50">
        <f t="shared" si="11"/>
        <v>0</v>
      </c>
      <c r="Z57" s="50">
        <f t="shared" si="11"/>
        <v>0</v>
      </c>
      <c r="AA57" s="22">
        <f t="shared" si="11"/>
        <v>36305</v>
      </c>
      <c r="AB57" s="22">
        <f>AB19+AB54</f>
        <v>36305</v>
      </c>
      <c r="AC57" s="50">
        <f t="shared" si="11"/>
        <v>0</v>
      </c>
      <c r="AD57" s="50">
        <f t="shared" si="11"/>
        <v>0</v>
      </c>
      <c r="AE57" s="50">
        <f t="shared" si="11"/>
        <v>0</v>
      </c>
      <c r="AF57" s="22">
        <f t="shared" si="11"/>
        <v>37417</v>
      </c>
      <c r="AG57" s="22">
        <f>AG19+AG54</f>
        <v>37417</v>
      </c>
      <c r="AH57" s="50">
        <f t="shared" si="11"/>
        <v>0</v>
      </c>
      <c r="AI57" s="50">
        <f t="shared" si="11"/>
        <v>0</v>
      </c>
      <c r="AJ57" s="50">
        <f t="shared" si="11"/>
        <v>0</v>
      </c>
      <c r="AK57" s="22">
        <f t="shared" si="11"/>
        <v>169291</v>
      </c>
      <c r="AL57" s="22">
        <f>AL19+AL54</f>
        <v>169291</v>
      </c>
      <c r="AM57" s="50">
        <f t="shared" si="11"/>
        <v>0</v>
      </c>
      <c r="AN57" s="50">
        <f t="shared" si="11"/>
        <v>0</v>
      </c>
      <c r="AO57" s="50">
        <f t="shared" si="11"/>
        <v>0</v>
      </c>
    </row>
    <row r="58" spans="1:41" ht="15.75" customHeight="1">
      <c r="A58" s="148">
        <v>50</v>
      </c>
      <c r="B58" s="317" t="s">
        <v>271</v>
      </c>
      <c r="C58" s="318"/>
      <c r="D58" s="319"/>
      <c r="E58" s="153"/>
      <c r="F58" s="157"/>
      <c r="G58" s="51">
        <f t="shared" si="11"/>
        <v>11629</v>
      </c>
      <c r="H58" s="51">
        <f t="shared" si="11"/>
        <v>11629</v>
      </c>
      <c r="I58" s="51">
        <f t="shared" si="11"/>
        <v>0</v>
      </c>
      <c r="J58" s="51">
        <f t="shared" si="11"/>
        <v>0</v>
      </c>
      <c r="K58" s="51">
        <f t="shared" si="11"/>
        <v>0</v>
      </c>
      <c r="L58" s="51">
        <f t="shared" si="11"/>
        <v>9263</v>
      </c>
      <c r="M58" s="51">
        <f t="shared" si="11"/>
        <v>9263</v>
      </c>
      <c r="N58" s="51">
        <f t="shared" si="11"/>
        <v>0</v>
      </c>
      <c r="O58" s="51">
        <f t="shared" si="11"/>
        <v>0</v>
      </c>
      <c r="P58" s="51">
        <f t="shared" si="11"/>
        <v>0</v>
      </c>
      <c r="Q58" s="51">
        <f t="shared" si="11"/>
        <v>19658</v>
      </c>
      <c r="R58" s="51">
        <f t="shared" si="11"/>
        <v>19658</v>
      </c>
      <c r="S58" s="51">
        <f t="shared" si="11"/>
        <v>0</v>
      </c>
      <c r="T58" s="51">
        <f t="shared" si="11"/>
        <v>0</v>
      </c>
      <c r="U58" s="51">
        <f t="shared" si="11"/>
        <v>0</v>
      </c>
      <c r="V58" s="31">
        <f t="shared" si="11"/>
        <v>49444</v>
      </c>
      <c r="W58" s="31">
        <f t="shared" si="11"/>
        <v>49444</v>
      </c>
      <c r="X58" s="51">
        <f t="shared" si="11"/>
        <v>0</v>
      </c>
      <c r="Y58" s="51">
        <f t="shared" si="11"/>
        <v>0</v>
      </c>
      <c r="Z58" s="51">
        <f t="shared" si="11"/>
        <v>0</v>
      </c>
      <c r="AA58" s="31">
        <f t="shared" si="11"/>
        <v>35058</v>
      </c>
      <c r="AB58" s="31">
        <f t="shared" si="11"/>
        <v>35058</v>
      </c>
      <c r="AC58" s="51">
        <f t="shared" si="11"/>
        <v>0</v>
      </c>
      <c r="AD58" s="51">
        <f t="shared" si="11"/>
        <v>0</v>
      </c>
      <c r="AE58" s="51">
        <f t="shared" si="11"/>
        <v>0</v>
      </c>
      <c r="AF58" s="31">
        <f t="shared" si="11"/>
        <v>36142</v>
      </c>
      <c r="AG58" s="31">
        <f t="shared" si="11"/>
        <v>36142</v>
      </c>
      <c r="AH58" s="51">
        <f t="shared" si="11"/>
        <v>0</v>
      </c>
      <c r="AI58" s="51">
        <f t="shared" si="11"/>
        <v>0</v>
      </c>
      <c r="AJ58" s="51">
        <f t="shared" si="11"/>
        <v>0</v>
      </c>
      <c r="AK58" s="31">
        <f t="shared" si="11"/>
        <v>161194</v>
      </c>
      <c r="AL58" s="31">
        <f t="shared" si="11"/>
        <v>161194</v>
      </c>
      <c r="AM58" s="51">
        <f t="shared" si="11"/>
        <v>0</v>
      </c>
      <c r="AN58" s="51">
        <f t="shared" si="11"/>
        <v>0</v>
      </c>
      <c r="AO58" s="51">
        <f t="shared" si="11"/>
        <v>0</v>
      </c>
    </row>
    <row r="59" spans="1:41" ht="15" customHeight="1">
      <c r="A59" s="148">
        <v>51</v>
      </c>
      <c r="B59" s="323" t="s">
        <v>272</v>
      </c>
      <c r="C59" s="324"/>
      <c r="D59" s="325"/>
      <c r="E59" s="151"/>
      <c r="F59" s="157"/>
      <c r="G59" s="51">
        <f>G21</f>
        <v>650</v>
      </c>
      <c r="H59" s="51">
        <f t="shared" ref="H59:AK61" si="12">H21</f>
        <v>650</v>
      </c>
      <c r="I59" s="51">
        <f t="shared" si="12"/>
        <v>0</v>
      </c>
      <c r="J59" s="51">
        <f t="shared" si="12"/>
        <v>0</v>
      </c>
      <c r="K59" s="51">
        <f t="shared" si="12"/>
        <v>0</v>
      </c>
      <c r="L59" s="51">
        <f t="shared" si="12"/>
        <v>325</v>
      </c>
      <c r="M59" s="51">
        <f t="shared" si="12"/>
        <v>325</v>
      </c>
      <c r="N59" s="51">
        <f t="shared" si="12"/>
        <v>0</v>
      </c>
      <c r="O59" s="51">
        <f t="shared" si="12"/>
        <v>0</v>
      </c>
      <c r="P59" s="51">
        <f t="shared" si="12"/>
        <v>0</v>
      </c>
      <c r="Q59" s="88">
        <f t="shared" si="12"/>
        <v>325</v>
      </c>
      <c r="R59" s="88">
        <f t="shared" si="12"/>
        <v>325</v>
      </c>
      <c r="S59" s="88">
        <f t="shared" si="12"/>
        <v>0</v>
      </c>
      <c r="T59" s="88">
        <f t="shared" si="12"/>
        <v>0</v>
      </c>
      <c r="U59" s="88">
        <f t="shared" si="12"/>
        <v>0</v>
      </c>
      <c r="V59" s="31">
        <f t="shared" si="12"/>
        <v>325</v>
      </c>
      <c r="W59" s="31">
        <f t="shared" si="12"/>
        <v>325</v>
      </c>
      <c r="X59" s="51">
        <f t="shared" si="12"/>
        <v>0</v>
      </c>
      <c r="Y59" s="51">
        <f t="shared" si="12"/>
        <v>0</v>
      </c>
      <c r="Z59" s="51">
        <f t="shared" si="12"/>
        <v>0</v>
      </c>
      <c r="AA59" s="31">
        <f t="shared" si="12"/>
        <v>325</v>
      </c>
      <c r="AB59" s="31">
        <f t="shared" si="12"/>
        <v>325</v>
      </c>
      <c r="AC59" s="51">
        <f t="shared" si="12"/>
        <v>0</v>
      </c>
      <c r="AD59" s="51">
        <f t="shared" si="12"/>
        <v>0</v>
      </c>
      <c r="AE59" s="51">
        <f t="shared" si="12"/>
        <v>0</v>
      </c>
      <c r="AF59" s="31">
        <f t="shared" si="12"/>
        <v>325</v>
      </c>
      <c r="AG59" s="31">
        <f t="shared" si="12"/>
        <v>325</v>
      </c>
      <c r="AH59" s="51">
        <f t="shared" si="12"/>
        <v>0</v>
      </c>
      <c r="AI59" s="51">
        <f t="shared" si="12"/>
        <v>0</v>
      </c>
      <c r="AJ59" s="51">
        <f t="shared" si="12"/>
        <v>0</v>
      </c>
      <c r="AK59" s="31">
        <f t="shared" si="12"/>
        <v>2275</v>
      </c>
      <c r="AL59" s="31">
        <f t="shared" ref="AL59" si="13">AL21</f>
        <v>2275</v>
      </c>
      <c r="AM59" s="49">
        <f t="shared" si="6"/>
        <v>0</v>
      </c>
      <c r="AN59" s="49">
        <f t="shared" si="6"/>
        <v>0</v>
      </c>
      <c r="AO59" s="49">
        <f t="shared" si="6"/>
        <v>0</v>
      </c>
    </row>
    <row r="60" spans="1:41" ht="15">
      <c r="A60" s="148">
        <v>52</v>
      </c>
      <c r="B60" s="323" t="s">
        <v>273</v>
      </c>
      <c r="C60" s="324"/>
      <c r="D60" s="325"/>
      <c r="E60" s="151"/>
      <c r="F60" s="157"/>
      <c r="G60" s="51">
        <f>G22</f>
        <v>0</v>
      </c>
      <c r="H60" s="51">
        <f t="shared" si="12"/>
        <v>0</v>
      </c>
      <c r="I60" s="51">
        <f t="shared" si="12"/>
        <v>0</v>
      </c>
      <c r="J60" s="51">
        <f t="shared" si="12"/>
        <v>0</v>
      </c>
      <c r="K60" s="51">
        <f t="shared" si="12"/>
        <v>0</v>
      </c>
      <c r="L60" s="51">
        <f t="shared" si="12"/>
        <v>0</v>
      </c>
      <c r="M60" s="51">
        <f t="shared" si="12"/>
        <v>0</v>
      </c>
      <c r="N60" s="51">
        <f t="shared" si="12"/>
        <v>0</v>
      </c>
      <c r="O60" s="51">
        <f t="shared" si="12"/>
        <v>0</v>
      </c>
      <c r="P60" s="51">
        <f t="shared" si="12"/>
        <v>0</v>
      </c>
      <c r="Q60" s="88">
        <f t="shared" si="12"/>
        <v>0</v>
      </c>
      <c r="R60" s="88">
        <f t="shared" si="12"/>
        <v>0</v>
      </c>
      <c r="S60" s="88">
        <f t="shared" si="12"/>
        <v>0</v>
      </c>
      <c r="T60" s="88">
        <f t="shared" si="12"/>
        <v>0</v>
      </c>
      <c r="U60" s="88">
        <f t="shared" si="12"/>
        <v>0</v>
      </c>
      <c r="V60" s="51">
        <f t="shared" si="12"/>
        <v>0</v>
      </c>
      <c r="W60" s="51">
        <f t="shared" si="12"/>
        <v>0</v>
      </c>
      <c r="X60" s="51">
        <f t="shared" si="12"/>
        <v>0</v>
      </c>
      <c r="Y60" s="51">
        <f t="shared" si="12"/>
        <v>0</v>
      </c>
      <c r="Z60" s="51">
        <f t="shared" si="12"/>
        <v>0</v>
      </c>
      <c r="AA60" s="51">
        <v>0</v>
      </c>
      <c r="AB60" s="51">
        <v>0</v>
      </c>
      <c r="AC60" s="51">
        <f t="shared" si="12"/>
        <v>0</v>
      </c>
      <c r="AD60" s="51">
        <f t="shared" si="12"/>
        <v>0</v>
      </c>
      <c r="AE60" s="51">
        <f t="shared" si="12"/>
        <v>0</v>
      </c>
      <c r="AF60" s="51">
        <f t="shared" si="12"/>
        <v>0</v>
      </c>
      <c r="AG60" s="51">
        <f t="shared" si="12"/>
        <v>0</v>
      </c>
      <c r="AH60" s="51">
        <f t="shared" si="12"/>
        <v>0</v>
      </c>
      <c r="AI60" s="51">
        <f t="shared" si="12"/>
        <v>0</v>
      </c>
      <c r="AJ60" s="51">
        <f t="shared" si="12"/>
        <v>0</v>
      </c>
      <c r="AK60" s="52">
        <f t="shared" si="12"/>
        <v>0</v>
      </c>
      <c r="AL60" s="49">
        <f t="shared" si="6"/>
        <v>0</v>
      </c>
      <c r="AM60" s="49">
        <f t="shared" si="6"/>
        <v>0</v>
      </c>
      <c r="AN60" s="49">
        <f t="shared" si="6"/>
        <v>0</v>
      </c>
      <c r="AO60" s="49">
        <f t="shared" si="6"/>
        <v>0</v>
      </c>
    </row>
    <row r="61" spans="1:41" ht="15">
      <c r="A61" s="148">
        <v>53</v>
      </c>
      <c r="B61" s="323" t="s">
        <v>274</v>
      </c>
      <c r="C61" s="324"/>
      <c r="D61" s="325"/>
      <c r="E61" s="151"/>
      <c r="F61" s="157"/>
      <c r="G61" s="51">
        <f>G23</f>
        <v>1000</v>
      </c>
      <c r="H61" s="51">
        <f t="shared" si="12"/>
        <v>1000</v>
      </c>
      <c r="I61" s="51">
        <f t="shared" si="12"/>
        <v>0</v>
      </c>
      <c r="J61" s="51">
        <f t="shared" si="12"/>
        <v>0</v>
      </c>
      <c r="K61" s="51">
        <f t="shared" si="12"/>
        <v>0</v>
      </c>
      <c r="L61" s="51">
        <f t="shared" si="12"/>
        <v>1000</v>
      </c>
      <c r="M61" s="51">
        <f t="shared" si="12"/>
        <v>1000</v>
      </c>
      <c r="N61" s="51">
        <f t="shared" si="12"/>
        <v>0</v>
      </c>
      <c r="O61" s="51">
        <f t="shared" si="12"/>
        <v>0</v>
      </c>
      <c r="P61" s="51">
        <f t="shared" si="12"/>
        <v>0</v>
      </c>
      <c r="Q61" s="88">
        <f t="shared" si="12"/>
        <v>1000</v>
      </c>
      <c r="R61" s="88">
        <f t="shared" si="12"/>
        <v>1000</v>
      </c>
      <c r="S61" s="88">
        <f t="shared" si="12"/>
        <v>0</v>
      </c>
      <c r="T61" s="88">
        <f t="shared" si="12"/>
        <v>0</v>
      </c>
      <c r="U61" s="88">
        <f t="shared" si="12"/>
        <v>0</v>
      </c>
      <c r="V61" s="99">
        <f>V23</f>
        <v>950</v>
      </c>
      <c r="W61" s="99">
        <f>W23</f>
        <v>950</v>
      </c>
      <c r="X61" s="51">
        <f t="shared" si="12"/>
        <v>0</v>
      </c>
      <c r="Y61" s="51">
        <f t="shared" si="12"/>
        <v>0</v>
      </c>
      <c r="Z61" s="51">
        <f t="shared" si="12"/>
        <v>0</v>
      </c>
      <c r="AA61" s="99">
        <f>AA23</f>
        <v>922</v>
      </c>
      <c r="AB61" s="99">
        <f>AB23</f>
        <v>922</v>
      </c>
      <c r="AC61" s="51">
        <f t="shared" si="12"/>
        <v>0</v>
      </c>
      <c r="AD61" s="51">
        <f t="shared" si="12"/>
        <v>0</v>
      </c>
      <c r="AE61" s="51">
        <f t="shared" si="12"/>
        <v>0</v>
      </c>
      <c r="AF61" s="99">
        <f>AF23</f>
        <v>950</v>
      </c>
      <c r="AG61" s="99">
        <f>AG23</f>
        <v>950</v>
      </c>
      <c r="AH61" s="51">
        <f t="shared" si="12"/>
        <v>0</v>
      </c>
      <c r="AI61" s="51">
        <f t="shared" si="12"/>
        <v>0</v>
      </c>
      <c r="AJ61" s="51">
        <f t="shared" si="12"/>
        <v>0</v>
      </c>
      <c r="AK61" s="99">
        <f>AK23</f>
        <v>5822</v>
      </c>
      <c r="AL61" s="99">
        <f>AL23</f>
        <v>5822</v>
      </c>
      <c r="AM61" s="49">
        <f t="shared" si="6"/>
        <v>0</v>
      </c>
      <c r="AN61" s="49">
        <f t="shared" si="6"/>
        <v>0</v>
      </c>
      <c r="AO61" s="49">
        <f t="shared" si="6"/>
        <v>0</v>
      </c>
    </row>
    <row r="62" spans="1:41" ht="18" customHeight="1">
      <c r="A62" s="148">
        <v>54</v>
      </c>
      <c r="B62" s="297" t="s">
        <v>275</v>
      </c>
      <c r="C62" s="298"/>
      <c r="D62" s="299"/>
      <c r="E62" s="151"/>
      <c r="F62" s="151"/>
      <c r="G62" s="51">
        <v>0</v>
      </c>
      <c r="H62" s="51">
        <v>0</v>
      </c>
      <c r="I62" s="51">
        <v>0</v>
      </c>
      <c r="J62" s="51">
        <v>0</v>
      </c>
      <c r="K62" s="51">
        <v>0</v>
      </c>
      <c r="L62" s="51">
        <v>613</v>
      </c>
      <c r="M62" s="51">
        <v>613</v>
      </c>
      <c r="N62" s="51">
        <v>0</v>
      </c>
      <c r="O62" s="51">
        <v>0</v>
      </c>
      <c r="P62" s="51">
        <v>0</v>
      </c>
      <c r="Q62" s="88">
        <v>0</v>
      </c>
      <c r="R62" s="88">
        <v>0</v>
      </c>
      <c r="S62" s="88">
        <v>0</v>
      </c>
      <c r="T62" s="88">
        <v>0</v>
      </c>
      <c r="U62" s="88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2">
        <v>613</v>
      </c>
      <c r="AL62" s="119">
        <v>613</v>
      </c>
      <c r="AM62" s="119">
        <v>0</v>
      </c>
      <c r="AN62" s="119">
        <v>0</v>
      </c>
      <c r="AO62" s="119">
        <v>0</v>
      </c>
    </row>
    <row r="63" spans="1:41" s="56" customFormat="1" ht="37.5" customHeight="1">
      <c r="A63" s="148">
        <v>55</v>
      </c>
      <c r="B63" s="335" t="s">
        <v>149</v>
      </c>
      <c r="C63" s="336"/>
      <c r="D63" s="337"/>
      <c r="E63" s="161"/>
      <c r="F63" s="161"/>
      <c r="G63" s="50">
        <v>13279</v>
      </c>
      <c r="H63" s="50">
        <v>13279</v>
      </c>
      <c r="I63" s="50" t="s">
        <v>24</v>
      </c>
      <c r="J63" s="50" t="s">
        <v>24</v>
      </c>
      <c r="K63" s="50" t="s">
        <v>24</v>
      </c>
      <c r="L63" s="50">
        <f>L57+L56</f>
        <v>11201</v>
      </c>
      <c r="M63" s="50">
        <f>M57+M56</f>
        <v>11201</v>
      </c>
      <c r="N63" s="50" t="s">
        <v>24</v>
      </c>
      <c r="O63" s="50" t="s">
        <v>24</v>
      </c>
      <c r="P63" s="50" t="s">
        <v>24</v>
      </c>
      <c r="Q63" s="87">
        <f>Q57+Q62</f>
        <v>20983</v>
      </c>
      <c r="R63" s="87">
        <f>R57+R62</f>
        <v>20983</v>
      </c>
      <c r="S63" s="87" t="s">
        <v>24</v>
      </c>
      <c r="T63" s="87" t="s">
        <v>24</v>
      </c>
      <c r="U63" s="87" t="s">
        <v>24</v>
      </c>
      <c r="V63" s="22">
        <f>V58+V59+V61</f>
        <v>50719</v>
      </c>
      <c r="W63" s="22">
        <f>W58+W59+W61</f>
        <v>50719</v>
      </c>
      <c r="X63" s="50" t="s">
        <v>24</v>
      </c>
      <c r="Y63" s="50" t="s">
        <v>24</v>
      </c>
      <c r="Z63" s="50" t="s">
        <v>24</v>
      </c>
      <c r="AA63" s="22">
        <f>AA58+AA59+AA61</f>
        <v>36305</v>
      </c>
      <c r="AB63" s="22">
        <f>AB58+AB59+AB61</f>
        <v>36305</v>
      </c>
      <c r="AC63" s="50" t="s">
        <v>24</v>
      </c>
      <c r="AD63" s="50" t="s">
        <v>24</v>
      </c>
      <c r="AE63" s="50" t="s">
        <v>24</v>
      </c>
      <c r="AF63" s="22">
        <f>AF58+AF59+AF61</f>
        <v>37417</v>
      </c>
      <c r="AG63" s="22">
        <f>AG58+AG59+AG61</f>
        <v>37417</v>
      </c>
      <c r="AH63" s="50" t="s">
        <v>24</v>
      </c>
      <c r="AI63" s="50" t="s">
        <v>24</v>
      </c>
      <c r="AJ63" s="50" t="s">
        <v>24</v>
      </c>
      <c r="AK63" s="50" t="s">
        <v>131</v>
      </c>
      <c r="AL63" s="50" t="s">
        <v>131</v>
      </c>
      <c r="AM63" s="50" t="s">
        <v>131</v>
      </c>
      <c r="AN63" s="50" t="s">
        <v>131</v>
      </c>
      <c r="AO63" s="50" t="s">
        <v>131</v>
      </c>
    </row>
    <row r="64" spans="1:41" ht="15" customHeight="1">
      <c r="A64" s="338" t="s">
        <v>209</v>
      </c>
      <c r="B64" s="338"/>
      <c r="C64" s="338"/>
      <c r="D64" s="338"/>
      <c r="E64" s="338"/>
      <c r="F64" s="338"/>
      <c r="G64" s="338"/>
      <c r="H64" s="338"/>
      <c r="I64" s="338"/>
      <c r="J64" s="338"/>
      <c r="K64" s="338"/>
      <c r="L64" s="338"/>
      <c r="M64" s="338"/>
      <c r="N64" s="338"/>
      <c r="O64" s="338"/>
      <c r="P64" s="338"/>
      <c r="Q64" s="338"/>
      <c r="R64" s="338"/>
      <c r="S64" s="338"/>
      <c r="T64" s="338"/>
      <c r="U64" s="338"/>
      <c r="V64" s="338"/>
      <c r="W64" s="338"/>
      <c r="X64" s="338"/>
      <c r="Y64" s="338"/>
      <c r="Z64" s="338"/>
      <c r="AA64" s="338"/>
      <c r="AB64" s="338"/>
      <c r="AC64" s="338"/>
      <c r="AD64" s="338"/>
      <c r="AE64" s="338"/>
      <c r="AF64" s="338"/>
      <c r="AG64" s="338"/>
      <c r="AH64" s="338"/>
      <c r="AI64" s="338"/>
      <c r="AJ64" s="338"/>
      <c r="AK64" s="338"/>
    </row>
    <row r="65" spans="1:37" s="42" customFormat="1" ht="15" customHeight="1">
      <c r="A65" s="288" t="s">
        <v>164</v>
      </c>
      <c r="B65" s="288"/>
      <c r="C65" s="288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288"/>
      <c r="AK65" s="288"/>
    </row>
    <row r="66" spans="1:37" s="42" customFormat="1" ht="15" customHeight="1">
      <c r="A66" s="288" t="s">
        <v>210</v>
      </c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  <c r="AK66" s="288"/>
    </row>
    <row r="67" spans="1:37" s="42" customFormat="1" ht="15" customHeight="1">
      <c r="A67" s="288" t="s">
        <v>211</v>
      </c>
      <c r="B67" s="288"/>
      <c r="C67" s="288"/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288"/>
      <c r="AK67" s="288"/>
    </row>
    <row r="68" spans="1:37" s="42" customFormat="1" ht="15" customHeight="1">
      <c r="A68" s="288" t="s">
        <v>212</v>
      </c>
      <c r="B68" s="288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</row>
    <row r="69" spans="1:37" s="42" customFormat="1" ht="15" customHeight="1">
      <c r="A69" s="288" t="s">
        <v>213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</row>
    <row r="70" spans="1:37" s="42" customFormat="1" ht="15" customHeight="1">
      <c r="A70" s="288" t="s">
        <v>214</v>
      </c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</row>
    <row r="71" spans="1:37" s="42" customFormat="1" ht="15" customHeight="1">
      <c r="A71" s="288" t="s">
        <v>215</v>
      </c>
      <c r="B71" s="288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</row>
    <row r="72" spans="1:37" s="42" customFormat="1" ht="15" customHeight="1">
      <c r="A72" s="288" t="s">
        <v>216</v>
      </c>
      <c r="B72" s="288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</row>
    <row r="73" spans="1:37" s="42" customFormat="1" ht="15" customHeight="1">
      <c r="A73" s="288" t="s">
        <v>217</v>
      </c>
      <c r="B73" s="288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</row>
    <row r="74" spans="1:37" s="42" customFormat="1" ht="15" customHeight="1">
      <c r="A74" s="288" t="s">
        <v>230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</row>
    <row r="75" spans="1:37" s="42" customFormat="1" ht="15">
      <c r="A75" s="147"/>
      <c r="B75" s="287"/>
      <c r="C75" s="287"/>
      <c r="D75" s="287"/>
      <c r="E75" s="287"/>
      <c r="F75" s="287"/>
      <c r="G75" s="287"/>
      <c r="H75" s="287"/>
      <c r="I75" s="287"/>
      <c r="J75" s="287"/>
      <c r="K75" s="287"/>
      <c r="L75" s="287"/>
      <c r="M75" s="287"/>
      <c r="N75" s="287"/>
      <c r="O75" s="287"/>
      <c r="P75" s="287"/>
      <c r="Q75" s="287"/>
      <c r="R75" s="287"/>
      <c r="S75" s="287"/>
      <c r="T75" s="287"/>
      <c r="U75" s="287"/>
      <c r="V75" s="287"/>
      <c r="W75" s="287"/>
      <c r="X75" s="287"/>
      <c r="Y75" s="287"/>
      <c r="Z75" s="287"/>
      <c r="AA75" s="287"/>
      <c r="AB75" s="287"/>
      <c r="AC75" s="287"/>
      <c r="AD75" s="287"/>
      <c r="AE75" s="287"/>
      <c r="AF75" s="287"/>
      <c r="AG75" s="287"/>
      <c r="AH75" s="287"/>
      <c r="AI75" s="287"/>
      <c r="AJ75" s="287"/>
      <c r="AK75" s="287"/>
    </row>
    <row r="76" spans="1:37" s="42" customFormat="1" ht="15">
      <c r="A76" s="147"/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288"/>
      <c r="AI76" s="288"/>
      <c r="AJ76" s="288"/>
      <c r="AK76" s="288"/>
    </row>
  </sheetData>
  <mergeCells count="108">
    <mergeCell ref="A72:AK72"/>
    <mergeCell ref="A73:AK73"/>
    <mergeCell ref="A74:AK74"/>
    <mergeCell ref="B75:AK75"/>
    <mergeCell ref="B76:AK76"/>
    <mergeCell ref="A66:AK66"/>
    <mergeCell ref="A67:AK67"/>
    <mergeCell ref="A68:AK68"/>
    <mergeCell ref="A69:AK69"/>
    <mergeCell ref="A70:AK70"/>
    <mergeCell ref="A71:AK71"/>
    <mergeCell ref="B60:D60"/>
    <mergeCell ref="B61:D61"/>
    <mergeCell ref="B62:D62"/>
    <mergeCell ref="B63:D63"/>
    <mergeCell ref="A64:AK64"/>
    <mergeCell ref="A65:AK65"/>
    <mergeCell ref="B54:D54"/>
    <mergeCell ref="B55:D55"/>
    <mergeCell ref="B56:D56"/>
    <mergeCell ref="B57:D57"/>
    <mergeCell ref="B58:D58"/>
    <mergeCell ref="B59:D59"/>
    <mergeCell ref="B49:C49"/>
    <mergeCell ref="AK49:AO49"/>
    <mergeCell ref="B50:D50"/>
    <mergeCell ref="B51:C51"/>
    <mergeCell ref="D51:AO51"/>
    <mergeCell ref="B52:C52"/>
    <mergeCell ref="E52:E53"/>
    <mergeCell ref="B45:D45"/>
    <mergeCell ref="B46:C46"/>
    <mergeCell ref="D46:AO46"/>
    <mergeCell ref="B47:C47"/>
    <mergeCell ref="AK47:AO47"/>
    <mergeCell ref="B48:C48"/>
    <mergeCell ref="AK48:AO48"/>
    <mergeCell ref="B42:C42"/>
    <mergeCell ref="AK42:AO42"/>
    <mergeCell ref="B43:C43"/>
    <mergeCell ref="AK43:AO43"/>
    <mergeCell ref="B44:C44"/>
    <mergeCell ref="AK44:AO44"/>
    <mergeCell ref="C38:D38"/>
    <mergeCell ref="AK38:AO38"/>
    <mergeCell ref="B39:D39"/>
    <mergeCell ref="B40:C40"/>
    <mergeCell ref="D40:AO40"/>
    <mergeCell ref="B41:C41"/>
    <mergeCell ref="AK41:AO41"/>
    <mergeCell ref="B34:D34"/>
    <mergeCell ref="C35:AO35"/>
    <mergeCell ref="C36:D36"/>
    <mergeCell ref="AK36:AO36"/>
    <mergeCell ref="C37:D37"/>
    <mergeCell ref="AK37:AO37"/>
    <mergeCell ref="B30:D30"/>
    <mergeCell ref="C31:AO31"/>
    <mergeCell ref="C32:D32"/>
    <mergeCell ref="AK32:AO32"/>
    <mergeCell ref="C33:D33"/>
    <mergeCell ref="AK33:AO33"/>
    <mergeCell ref="B27:C27"/>
    <mergeCell ref="AK27:AO27"/>
    <mergeCell ref="B28:C28"/>
    <mergeCell ref="AK28:AO28"/>
    <mergeCell ref="B29:C29"/>
    <mergeCell ref="AK29:AO29"/>
    <mergeCell ref="B24:C24"/>
    <mergeCell ref="D24:AO24"/>
    <mergeCell ref="B25:C25"/>
    <mergeCell ref="AK25:AO25"/>
    <mergeCell ref="B26:C26"/>
    <mergeCell ref="AK26:AO26"/>
    <mergeCell ref="B18:C18"/>
    <mergeCell ref="B19:D19"/>
    <mergeCell ref="B20:D20"/>
    <mergeCell ref="B21:D21"/>
    <mergeCell ref="B22:D22"/>
    <mergeCell ref="B23:D23"/>
    <mergeCell ref="B12:C12"/>
    <mergeCell ref="B13:C13"/>
    <mergeCell ref="B14:C14"/>
    <mergeCell ref="B15:C15"/>
    <mergeCell ref="B16:C16"/>
    <mergeCell ref="B17:C17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  <mergeCell ref="AK6:AO6"/>
    <mergeCell ref="B8:C8"/>
  </mergeCells>
  <hyperlinks>
    <hyperlink ref="B19" location="Par483" display="Par483"/>
    <hyperlink ref="B30" location="Par534" display="Par534"/>
    <hyperlink ref="B34" location="Par534" display="Par534"/>
    <hyperlink ref="B39" location="Par642" display="Par642"/>
    <hyperlink ref="B45" location="Par722" display="Par722"/>
    <hyperlink ref="B50" location="Par767" display="Par767"/>
    <hyperlink ref="B54" location="Par534" display="Par534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</vt:i4>
      </vt:variant>
    </vt:vector>
  </HeadingPairs>
  <TitlesOfParts>
    <vt:vector size="17" baseType="lpstr">
      <vt:lpstr>Лист1</vt:lpstr>
      <vt:lpstr>15.03. </vt:lpstr>
      <vt:lpstr>27.09</vt:lpstr>
      <vt:lpstr>02.11</vt:lpstr>
      <vt:lpstr>17.01</vt:lpstr>
      <vt:lpstr>02.06.2017</vt:lpstr>
      <vt:lpstr>01.07.17</vt:lpstr>
      <vt:lpstr>07.12.17</vt:lpstr>
      <vt:lpstr>10.01.18</vt:lpstr>
      <vt:lpstr>12.02.18</vt:lpstr>
      <vt:lpstr>11.05.18</vt:lpstr>
      <vt:lpstr>02.07.18</vt:lpstr>
      <vt:lpstr>27.08.18</vt:lpstr>
      <vt:lpstr>23.11.2018</vt:lpstr>
      <vt:lpstr>15.01.2019</vt:lpstr>
      <vt:lpstr>Лист2</vt:lpstr>
      <vt:lpstr>'17.01'!Область_печати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2019-02-06T09:52:35Z</dcterms:modified>
</cp:coreProperties>
</file>