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6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Лист1!$12:$12</definedName>
    <definedName name="_xlnm.Print_Area" localSheetId="0">Лист1!$A$1:$F$69</definedName>
  </definedNames>
  <calcPr calcId="125725"/>
</workbook>
</file>

<file path=xl/calcChain.xml><?xml version="1.0" encoding="utf-8"?>
<calcChain xmlns="http://schemas.openxmlformats.org/spreadsheetml/2006/main">
  <c r="D61" i="1"/>
  <c r="D60" s="1"/>
  <c r="E26" l="1"/>
  <c r="F26"/>
  <c r="D26"/>
  <c r="F61"/>
  <c r="F60" s="1"/>
  <c r="E61"/>
  <c r="E60" s="1"/>
  <c r="E41" l="1"/>
  <c r="F41"/>
  <c r="D41"/>
  <c r="E57" l="1"/>
  <c r="F57"/>
  <c r="D57"/>
  <c r="D46" l="1"/>
  <c r="E20"/>
  <c r="F20"/>
  <c r="D20"/>
  <c r="E16" l="1"/>
  <c r="F16"/>
  <c r="E19"/>
  <c r="F19"/>
  <c r="E32"/>
  <c r="F32"/>
  <c r="E36"/>
  <c r="F36"/>
  <c r="E46"/>
  <c r="F46"/>
  <c r="E49"/>
  <c r="F49"/>
  <c r="E52"/>
  <c r="F52"/>
  <c r="D19"/>
  <c r="E14" l="1"/>
  <c r="E69" s="1"/>
  <c r="F14"/>
  <c r="F69" s="1"/>
  <c r="D16"/>
  <c r="D32"/>
  <c r="D36"/>
  <c r="D49"/>
  <c r="D52"/>
  <c r="D14" l="1"/>
  <c r="D69" s="1"/>
</calcChain>
</file>

<file path=xl/comments1.xml><?xml version="1.0" encoding="utf-8"?>
<comments xmlns="http://schemas.openxmlformats.org/spreadsheetml/2006/main">
  <authors>
    <author>pivovarova.li</author>
  </authors>
  <commentList>
    <comment ref="D66" authorId="0">
      <text>
        <r>
          <rPr>
            <b/>
            <sz val="9"/>
            <color indexed="81"/>
            <rFont val="Tahoma"/>
            <family val="2"/>
            <charset val="204"/>
          </rPr>
          <t>pivovarova.li:</t>
        </r>
        <r>
          <rPr>
            <sz val="9"/>
            <color indexed="81"/>
            <rFont val="Tahoma"/>
            <family val="2"/>
            <charset val="204"/>
          </rPr>
          <t xml:space="preserve">
городские
</t>
        </r>
      </text>
    </comment>
    <comment ref="D67" authorId="0">
      <text>
        <r>
          <rPr>
            <b/>
            <sz val="9"/>
            <color indexed="81"/>
            <rFont val="Tahoma"/>
            <family val="2"/>
            <charset val="204"/>
          </rPr>
          <t>pivovarova.li:</t>
        </r>
        <r>
          <rPr>
            <sz val="9"/>
            <color indexed="81"/>
            <rFont val="Tahoma"/>
            <family val="2"/>
            <charset val="204"/>
          </rPr>
          <t xml:space="preserve">
городские
</t>
        </r>
      </text>
    </comment>
  </commentList>
</comments>
</file>

<file path=xl/sharedStrings.xml><?xml version="1.0" encoding="utf-8"?>
<sst xmlns="http://schemas.openxmlformats.org/spreadsheetml/2006/main" count="100" uniqueCount="98">
  <si>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</si>
  <si>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</si>
  <si>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</si>
  <si>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</si>
  <si>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</si>
  <si>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</si>
  <si>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</si>
  <si>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</si>
  <si>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</si>
  <si>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</si>
  <si>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</si>
  <si>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</si>
  <si>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</si>
  <si>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</si>
  <si>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</si>
  <si>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</si>
  <si>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</si>
  <si>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</si>
  <si>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</si>
  <si>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</si>
  <si>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</si>
  <si>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</si>
  <si>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</si>
  <si>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</si>
  <si>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</si>
  <si>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</si>
  <si>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</si>
  <si>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</si>
  <si>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</si>
  <si>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</si>
  <si>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</si>
  <si>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</si>
  <si>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</si>
  <si>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</si>
  <si>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</si>
  <si>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</si>
  <si>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</si>
  <si>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тыс.руб.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</si>
  <si>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</si>
  <si>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</si>
  <si>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</si>
  <si>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</si>
  <si>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</si>
  <si>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</si>
  <si>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</si>
  <si>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</si>
  <si>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</si>
  <si>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</si>
  <si>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</si>
  <si>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</si>
  <si>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</si>
  <si>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 xml:space="preserve">ДОХОДЫ ОТ ОКАЗАНИЯ ПЛАТНЫХ УСЛУГ (РАБОТ) И КОМПЕНСАЦИИ ЗАТРАТ ГОСУДАРСТВА </t>
  </si>
  <si>
    <t>Доходы от оказания платных услуг (работ)</t>
  </si>
  <si>
    <t>1 13 00000 00 0000 000</t>
  </si>
  <si>
    <t>1 13 01000 00 0000 130</t>
  </si>
  <si>
    <t>1 03 02000 01 0000 110</t>
  </si>
  <si>
    <t>Акцизы по подакцизным товарам (продукции), производимым на территории Российской Федерации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</si>
  <si>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</si>
  <si>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</si>
  <si>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</si>
  <si>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</si>
  <si>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</si>
  <si>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</si>
  <si>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</si>
  <si>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</si>
  <si>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</si>
  <si>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</si>
  <si>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Приложение  1</t>
  </si>
  <si>
    <t xml:space="preserve">                                                                                                   к  решению Думы </t>
  </si>
  <si>
    <t xml:space="preserve">Доходы бюджета городского округа Тольятти  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</si>
  <si>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</si>
  <si>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</si>
  <si>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</si>
  <si>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</si>
  <si>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</si>
  <si>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</si>
  <si>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</si>
  <si>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ИТОГО ДОХОДОВ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</si>
  <si>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</si>
  <si>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</si>
  <si>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</si>
  <si>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1 17 05000 00 0000 180</t>
  </si>
  <si>
    <t>Прочие неналоговые доходы</t>
  </si>
  <si>
    <t xml:space="preserve">                                                                                          от___________ №  _____</t>
  </si>
  <si>
    <t>2 02 30000 00 0000 151</t>
  </si>
  <si>
    <t>Субвенции бюджетам бюджетной системы Российской Федерации</t>
  </si>
  <si>
    <t>от 06.12.2017 № 1607</t>
  </si>
  <si>
    <t>1 05 01000 01 0000 110</t>
  </si>
  <si>
    <t>Налог, взимаемый в связи с применением упрощенной системы налогообложения</t>
  </si>
  <si>
    <t>2 02 10000 00 0000 151</t>
  </si>
  <si>
    <t>2 02 20000 00 0000 151</t>
  </si>
  <si>
    <t>на 2018 год и плановый период 2019 и 2020 годов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</si>
  <si>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</si>
  <si>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</si>
  <si>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2 07 00000 00 0000 000</t>
  </si>
  <si>
    <t>Прочие безвозмездные поступления</t>
  </si>
  <si>
    <t>2 02 40000 00 0000 151</t>
  </si>
  <si>
    <t>Иные межбюджетные трансферты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</si>
</sst>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4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3" fillId="0" borderId="4" xfId="0" applyNumberFormat="1" applyFont="1" applyBorder="1"/>
    <xf numFmtId="0" fontId="2" fillId="0" borderId="6" xfId="0" applyFont="1" applyFill="1" applyBorder="1"/>
    <xf numFmtId="3" fontId="2" fillId="0" borderId="5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1" fillId="0" borderId="4" xfId="0" applyFont="1" applyFill="1" applyBorder="1" applyAlignment="1">
      <alignment horizontal="left" wrapText="1"/>
    </xf>
    <xf numFmtId="3" fontId="3" fillId="0" borderId="5" xfId="0" applyNumberFormat="1" applyFont="1" applyBorder="1"/>
    <xf numFmtId="0" fontId="2" fillId="0" borderId="9" xfId="0" applyFont="1" applyBorder="1" applyAlignment="1">
      <alignment vertical="center" wrapText="1"/>
    </xf>
    <xf numFmtId="0" fontId="1" fillId="0" borderId="10" xfId="0" applyFont="1" applyBorder="1"/>
    <xf numFmtId="0" fontId="2" fillId="0" borderId="6" xfId="0" applyFont="1" applyBorder="1"/>
    <xf numFmtId="0" fontId="1" fillId="0" borderId="6" xfId="0" applyFont="1" applyBorder="1"/>
    <xf numFmtId="0" fontId="1" fillId="0" borderId="6" xfId="0" applyFont="1" applyBorder="1" applyAlignment="1">
      <alignment horizontal="left" vertical="top" wrapText="1"/>
    </xf>
    <xf numFmtId="0" fontId="1" fillId="0" borderId="6" xfId="0" applyFont="1" applyFill="1" applyBorder="1"/>
    <xf numFmtId="0" fontId="1" fillId="0" borderId="7" xfId="0" applyFont="1" applyBorder="1" applyAlignment="1">
      <alignment horizontal="left" wrapText="1"/>
    </xf>
    <xf numFmtId="0" fontId="1" fillId="0" borderId="6" xfId="0" applyFont="1" applyBorder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1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5" fillId="0" borderId="6" xfId="0" applyFont="1" applyFill="1" applyBorder="1"/>
    <xf numFmtId="0" fontId="5" fillId="0" borderId="4" xfId="0" applyFont="1" applyFill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11" xfId="0" applyFont="1" applyBorder="1"/>
    <xf numFmtId="0" fontId="2" fillId="0" borderId="12" xfId="0" applyFont="1" applyBorder="1" applyAlignment="1">
      <alignment horizontal="left" wrapText="1"/>
    </xf>
    <xf numFmtId="3" fontId="7" fillId="0" borderId="4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0" fontId="2" fillId="0" borderId="7" xfId="0" applyFont="1" applyFill="1" applyBorder="1" applyAlignment="1">
      <alignment horizontal="left" wrapText="1"/>
    </xf>
    <xf numFmtId="3" fontId="2" fillId="0" borderId="7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center" wrapText="1"/>
    </xf>
    <xf numFmtId="3" fontId="2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1" xfId="0" applyFont="1" applyBorder="1"/>
    <xf numFmtId="0" fontId="1" fillId="0" borderId="12" xfId="0" applyFont="1" applyBorder="1" applyAlignment="1">
      <alignment horizontal="left" wrapText="1"/>
    </xf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0" fontId="1" fillId="0" borderId="0" xfId="0" applyFont="1" applyFill="1"/>
    <xf numFmtId="3" fontId="1" fillId="0" borderId="4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3" fontId="8" fillId="0" borderId="0" xfId="0" applyNumberFormat="1" applyFont="1"/>
    <xf numFmtId="0" fontId="2" fillId="0" borderId="8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14" xfId="0" applyFont="1" applyFill="1" applyBorder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11</xdr:row>
      <xdr:rowOff>304800</xdr:rowOff>
    </xdr:from>
    <xdr:to>
      <xdr:col>3</xdr:col>
      <xdr:colOff>0</xdr:colOff>
      <xdr:row>11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304800</xdr:rowOff>
    </xdr:from>
    <xdr:to>
      <xdr:col>3</xdr:col>
      <xdr:colOff>0</xdr:colOff>
      <xdr:row>11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304800</xdr:rowOff>
    </xdr:from>
    <xdr:to>
      <xdr:col>3</xdr:col>
      <xdr:colOff>0</xdr:colOff>
      <xdr:row>11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79"/>
  <sheetViews>
    <sheetView tabSelected="1" view="pageBreakPreview" topLeftCell="A52" zoomScaleNormal="100" zoomScaleSheetLayoutView="100" workbookViewId="0">
      <selection activeCell="D64" sqref="D64"/>
    </sheetView>
  </sheetViews>
  <sheetFormatPr defaultRowHeight="16.5"/>
  <cols>
    <col min="1" max="1" width="0.5703125" style="1" customWidth="1"/>
    <col min="2" max="2" width="26.5703125" style="1" bestFit="1" customWidth="1"/>
    <col min="3" max="3" width="72.85546875" style="1" customWidth="1"/>
    <col min="4" max="4" width="16.5703125" style="2" customWidth="1"/>
    <col min="5" max="5" width="15.85546875" style="2" customWidth="1"/>
    <col min="6" max="6" width="15.42578125" style="2" customWidth="1"/>
    <col min="7" max="7" width="5" style="1" customWidth="1"/>
    <col min="8" max="16384" width="9.140625" style="1"/>
  </cols>
  <sheetData>
    <row r="1" spans="2:6">
      <c r="D1" s="65" t="s">
        <v>67</v>
      </c>
      <c r="E1" s="65"/>
      <c r="F1" s="65"/>
    </row>
    <row r="2" spans="2:6">
      <c r="F2" s="48" t="s">
        <v>68</v>
      </c>
    </row>
    <row r="3" spans="2:6">
      <c r="D3" s="26"/>
      <c r="E3" s="26"/>
      <c r="F3" s="48" t="s">
        <v>83</v>
      </c>
    </row>
    <row r="4" spans="2:6">
      <c r="D4" s="26"/>
      <c r="E4" s="26"/>
      <c r="F4" s="38"/>
    </row>
    <row r="5" spans="2:6">
      <c r="D5" s="65" t="s">
        <v>67</v>
      </c>
      <c r="E5" s="65"/>
      <c r="F5" s="65"/>
    </row>
    <row r="6" spans="2:6">
      <c r="F6" s="48" t="s">
        <v>68</v>
      </c>
    </row>
    <row r="7" spans="2:6">
      <c r="D7" s="26"/>
      <c r="E7" s="26"/>
      <c r="F7" s="48" t="s">
        <v>86</v>
      </c>
    </row>
    <row r="8" spans="2:6">
      <c r="D8" s="26"/>
      <c r="E8" s="26"/>
      <c r="F8" s="48"/>
    </row>
    <row r="9" spans="2:6">
      <c r="B9" s="64" t="s">
        <v>69</v>
      </c>
      <c r="C9" s="64"/>
      <c r="D9" s="64"/>
      <c r="E9" s="64"/>
      <c r="F9" s="64"/>
    </row>
    <row r="10" spans="2:6">
      <c r="B10" s="64" t="s">
        <v>91</v>
      </c>
      <c r="C10" s="64"/>
      <c r="D10" s="64"/>
      <c r="E10" s="64"/>
      <c r="F10" s="64"/>
    </row>
    <row r="11" spans="2:6" ht="17.25" thickBot="1">
      <c r="D11" s="25"/>
      <c r="F11" s="25" t="s">
        <v>37</v>
      </c>
    </row>
    <row r="12" spans="2:6" ht="17.25" thickBot="1">
      <c r="B12" s="17" t="s">
        <v>0</v>
      </c>
      <c r="C12" s="3" t="s">
        <v>1</v>
      </c>
      <c r="D12" s="14">
        <v>2018</v>
      </c>
      <c r="E12" s="14">
        <v>2019</v>
      </c>
      <c r="F12" s="14">
        <v>2020</v>
      </c>
    </row>
    <row r="13" spans="2:6">
      <c r="B13" s="18"/>
      <c r="C13" s="27"/>
      <c r="D13" s="4"/>
      <c r="E13" s="5"/>
      <c r="F13" s="4"/>
    </row>
    <row r="14" spans="2:6">
      <c r="B14" s="19" t="s">
        <v>18</v>
      </c>
      <c r="C14" s="28" t="s">
        <v>41</v>
      </c>
      <c r="D14" s="6">
        <f>D16+D19+D26+D32+D36+D41+D46+D52+D55+D49+D57</f>
        <v>6517974</v>
      </c>
      <c r="E14" s="6">
        <f>E16+E19+E26+E32+E36+E41+E46+E52+E55+E49+E57</f>
        <v>6521729</v>
      </c>
      <c r="F14" s="6">
        <f>F16+F19+F26+F32+F36+F41+F46+F52+F55+F49+F57</f>
        <v>6762643</v>
      </c>
    </row>
    <row r="15" spans="2:6">
      <c r="B15" s="19"/>
      <c r="C15" s="28"/>
      <c r="D15" s="7"/>
      <c r="E15" s="8"/>
      <c r="F15" s="7"/>
    </row>
    <row r="16" spans="2:6">
      <c r="B16" s="19" t="s">
        <v>19</v>
      </c>
      <c r="C16" s="28" t="s">
        <v>2</v>
      </c>
      <c r="D16" s="6">
        <f>D17</f>
        <v>3398970</v>
      </c>
      <c r="E16" s="13">
        <f>E17</f>
        <v>3476800</v>
      </c>
      <c r="F16" s="6">
        <f>F17</f>
        <v>3661070</v>
      </c>
    </row>
    <row r="17" spans="2:6">
      <c r="B17" s="20" t="s">
        <v>20</v>
      </c>
      <c r="C17" s="29" t="s">
        <v>3</v>
      </c>
      <c r="D17" s="9">
        <v>3398970</v>
      </c>
      <c r="E17" s="10">
        <v>3476800</v>
      </c>
      <c r="F17" s="9">
        <v>3661070</v>
      </c>
    </row>
    <row r="18" spans="2:6">
      <c r="B18" s="20"/>
      <c r="C18" s="29"/>
      <c r="D18" s="9"/>
      <c r="E18" s="10"/>
      <c r="F18" s="9"/>
    </row>
    <row r="19" spans="2:6" ht="49.5">
      <c r="B19" s="19" t="s">
        <v>45</v>
      </c>
      <c r="C19" s="30" t="s">
        <v>46</v>
      </c>
      <c r="D19" s="6">
        <f>D20</f>
        <v>43582</v>
      </c>
      <c r="E19" s="6">
        <f t="shared" ref="E19:F19" si="0">E20</f>
        <v>49061</v>
      </c>
      <c r="F19" s="6">
        <f t="shared" si="0"/>
        <v>49061</v>
      </c>
    </row>
    <row r="20" spans="2:6" ht="33">
      <c r="B20" s="19" t="s">
        <v>55</v>
      </c>
      <c r="C20" s="31" t="s">
        <v>56</v>
      </c>
      <c r="D20" s="9">
        <f>D21+D22+D23+D24</f>
        <v>43582</v>
      </c>
      <c r="E20" s="9">
        <f t="shared" ref="E20:F20" si="1">E21+E22+E23+E24</f>
        <v>49061</v>
      </c>
      <c r="F20" s="9">
        <f t="shared" si="1"/>
        <v>49061</v>
      </c>
    </row>
    <row r="21" spans="2:6" ht="66">
      <c r="B21" s="36" t="s">
        <v>59</v>
      </c>
      <c r="C21" s="37" t="s">
        <v>60</v>
      </c>
      <c r="D21" s="10">
        <v>15155</v>
      </c>
      <c r="E21" s="9">
        <v>16906</v>
      </c>
      <c r="F21" s="9">
        <v>16906</v>
      </c>
    </row>
    <row r="22" spans="2:6" ht="82.5">
      <c r="B22" s="36" t="s">
        <v>61</v>
      </c>
      <c r="C22" s="37" t="s">
        <v>62</v>
      </c>
      <c r="D22" s="10">
        <v>138</v>
      </c>
      <c r="E22" s="9">
        <v>145</v>
      </c>
      <c r="F22" s="9">
        <v>145</v>
      </c>
    </row>
    <row r="23" spans="2:6" ht="66">
      <c r="B23" s="20" t="s">
        <v>63</v>
      </c>
      <c r="C23" s="31" t="s">
        <v>64</v>
      </c>
      <c r="D23" s="10">
        <v>31434</v>
      </c>
      <c r="E23" s="9">
        <v>35251</v>
      </c>
      <c r="F23" s="9">
        <v>35251</v>
      </c>
    </row>
    <row r="24" spans="2:6" ht="66">
      <c r="B24" s="36" t="s">
        <v>65</v>
      </c>
      <c r="C24" s="37" t="s">
        <v>66</v>
      </c>
      <c r="D24" s="10">
        <v>-3145</v>
      </c>
      <c r="E24" s="9">
        <v>-3241</v>
      </c>
      <c r="F24" s="9">
        <v>-3241</v>
      </c>
    </row>
    <row r="25" spans="2:6">
      <c r="B25" s="19"/>
      <c r="C25" s="31"/>
      <c r="D25" s="9"/>
      <c r="E25" s="10"/>
      <c r="F25" s="9"/>
    </row>
    <row r="26" spans="2:6">
      <c r="B26" s="19" t="s">
        <v>21</v>
      </c>
      <c r="C26" s="30" t="s">
        <v>4</v>
      </c>
      <c r="D26" s="6">
        <f>D27+D28+D29+D30</f>
        <v>364857</v>
      </c>
      <c r="E26" s="6">
        <f t="shared" ref="E26:F26" si="2">E27+E28+E29+E30</f>
        <v>365724</v>
      </c>
      <c r="F26" s="6">
        <f t="shared" si="2"/>
        <v>366625</v>
      </c>
    </row>
    <row r="27" spans="2:6" s="53" customFormat="1" ht="33" customHeight="1">
      <c r="B27" s="22" t="s">
        <v>87</v>
      </c>
      <c r="C27" s="15" t="s">
        <v>88</v>
      </c>
      <c r="D27" s="54">
        <v>21657</v>
      </c>
      <c r="E27" s="55">
        <v>22524</v>
      </c>
      <c r="F27" s="54">
        <v>23425</v>
      </c>
    </row>
    <row r="28" spans="2:6" ht="33">
      <c r="B28" s="20" t="s">
        <v>22</v>
      </c>
      <c r="C28" s="31" t="s">
        <v>5</v>
      </c>
      <c r="D28" s="9">
        <v>328825</v>
      </c>
      <c r="E28" s="9">
        <v>328825</v>
      </c>
      <c r="F28" s="9">
        <v>328825</v>
      </c>
    </row>
    <row r="29" spans="2:6">
      <c r="B29" s="21" t="s">
        <v>47</v>
      </c>
      <c r="C29" s="32" t="s">
        <v>48</v>
      </c>
      <c r="D29" s="9">
        <v>438</v>
      </c>
      <c r="E29" s="9">
        <v>438</v>
      </c>
      <c r="F29" s="9">
        <v>438</v>
      </c>
    </row>
    <row r="30" spans="2:6" ht="33">
      <c r="B30" s="21" t="s">
        <v>49</v>
      </c>
      <c r="C30" s="32" t="s">
        <v>50</v>
      </c>
      <c r="D30" s="9">
        <v>13937</v>
      </c>
      <c r="E30" s="9">
        <v>13937</v>
      </c>
      <c r="F30" s="9">
        <v>13937</v>
      </c>
    </row>
    <row r="31" spans="2:6">
      <c r="B31" s="20"/>
      <c r="C31" s="31"/>
      <c r="D31" s="7"/>
      <c r="E31" s="8"/>
      <c r="F31" s="7"/>
    </row>
    <row r="32" spans="2:6">
      <c r="B32" s="19" t="s">
        <v>23</v>
      </c>
      <c r="C32" s="30" t="s">
        <v>6</v>
      </c>
      <c r="D32" s="6">
        <f>D33+D34</f>
        <v>1403356</v>
      </c>
      <c r="E32" s="13">
        <f>E33+E34</f>
        <v>1435106</v>
      </c>
      <c r="F32" s="6">
        <f>F33+F34</f>
        <v>1508388</v>
      </c>
    </row>
    <row r="33" spans="2:6">
      <c r="B33" s="20" t="s">
        <v>24</v>
      </c>
      <c r="C33" s="31" t="s">
        <v>7</v>
      </c>
      <c r="D33" s="9">
        <v>508334</v>
      </c>
      <c r="E33" s="10">
        <v>540084</v>
      </c>
      <c r="F33" s="9">
        <v>613366</v>
      </c>
    </row>
    <row r="34" spans="2:6">
      <c r="B34" s="20" t="s">
        <v>25</v>
      </c>
      <c r="C34" s="29" t="s">
        <v>8</v>
      </c>
      <c r="D34" s="9">
        <v>895022</v>
      </c>
      <c r="E34" s="10">
        <v>895022</v>
      </c>
      <c r="F34" s="9">
        <v>895022</v>
      </c>
    </row>
    <row r="35" spans="2:6">
      <c r="B35" s="20"/>
      <c r="C35" s="29"/>
      <c r="D35" s="9"/>
      <c r="E35" s="10"/>
      <c r="F35" s="9"/>
    </row>
    <row r="36" spans="2:6">
      <c r="B36" s="19" t="s">
        <v>26</v>
      </c>
      <c r="C36" s="28" t="s">
        <v>9</v>
      </c>
      <c r="D36" s="6">
        <f>D37+D38+D39</f>
        <v>174907</v>
      </c>
      <c r="E36" s="6">
        <f>E37+E38+E39</f>
        <v>171827</v>
      </c>
      <c r="F36" s="6">
        <f>F37+F38+F39</f>
        <v>172044</v>
      </c>
    </row>
    <row r="37" spans="2:6" ht="33">
      <c r="B37" s="24" t="s">
        <v>27</v>
      </c>
      <c r="C37" s="33" t="s">
        <v>10</v>
      </c>
      <c r="D37" s="9">
        <v>98748</v>
      </c>
      <c r="E37" s="9">
        <v>98748</v>
      </c>
      <c r="F37" s="9">
        <v>98748</v>
      </c>
    </row>
    <row r="38" spans="2:6" ht="66">
      <c r="B38" s="24" t="s">
        <v>57</v>
      </c>
      <c r="C38" s="33" t="s">
        <v>58</v>
      </c>
      <c r="D38" s="9">
        <v>7158</v>
      </c>
      <c r="E38" s="9">
        <v>7158</v>
      </c>
      <c r="F38" s="9">
        <v>7158</v>
      </c>
    </row>
    <row r="39" spans="2:6" ht="33">
      <c r="B39" s="24" t="s">
        <v>28</v>
      </c>
      <c r="C39" s="33" t="s">
        <v>11</v>
      </c>
      <c r="D39" s="9">
        <v>69001</v>
      </c>
      <c r="E39" s="10">
        <v>65921</v>
      </c>
      <c r="F39" s="9">
        <v>66138</v>
      </c>
    </row>
    <row r="40" spans="2:6">
      <c r="B40" s="20"/>
      <c r="C40" s="31"/>
      <c r="D40" s="11"/>
      <c r="E40" s="16"/>
      <c r="F40" s="11"/>
    </row>
    <row r="41" spans="2:6" ht="49.5">
      <c r="B41" s="19" t="s">
        <v>29</v>
      </c>
      <c r="C41" s="30" t="s">
        <v>12</v>
      </c>
      <c r="D41" s="6">
        <f>D42+D43+D44+D45</f>
        <v>813298</v>
      </c>
      <c r="E41" s="6">
        <f t="shared" ref="E41:F41" si="3">E42+E43+E44+E45</f>
        <v>781773</v>
      </c>
      <c r="F41" s="6">
        <f t="shared" si="3"/>
        <v>788531</v>
      </c>
    </row>
    <row r="42" spans="2:6" ht="82.5">
      <c r="B42" s="20" t="s">
        <v>30</v>
      </c>
      <c r="C42" s="31" t="s">
        <v>38</v>
      </c>
      <c r="D42" s="9">
        <v>161</v>
      </c>
      <c r="E42" s="9">
        <v>161</v>
      </c>
      <c r="F42" s="9">
        <v>161</v>
      </c>
    </row>
    <row r="43" spans="2:6" ht="82.5">
      <c r="B43" s="20" t="s">
        <v>31</v>
      </c>
      <c r="C43" s="34" t="s">
        <v>43</v>
      </c>
      <c r="D43" s="9">
        <v>766855</v>
      </c>
      <c r="E43" s="10">
        <v>749515</v>
      </c>
      <c r="F43" s="9">
        <v>758469</v>
      </c>
    </row>
    <row r="44" spans="2:6" ht="33">
      <c r="B44" s="20" t="s">
        <v>32</v>
      </c>
      <c r="C44" s="31" t="s">
        <v>13</v>
      </c>
      <c r="D44" s="9">
        <v>15573</v>
      </c>
      <c r="E44" s="10">
        <v>4117</v>
      </c>
      <c r="F44" s="9">
        <v>4318</v>
      </c>
    </row>
    <row r="45" spans="2:6" ht="82.5">
      <c r="B45" s="20" t="s">
        <v>39</v>
      </c>
      <c r="C45" s="31" t="s">
        <v>44</v>
      </c>
      <c r="D45" s="9">
        <v>30709</v>
      </c>
      <c r="E45" s="10">
        <v>27980</v>
      </c>
      <c r="F45" s="9">
        <v>25583</v>
      </c>
    </row>
    <row r="46" spans="2:6" ht="33">
      <c r="B46" s="19" t="s">
        <v>33</v>
      </c>
      <c r="C46" s="30" t="s">
        <v>14</v>
      </c>
      <c r="D46" s="6">
        <f>D47</f>
        <v>37822</v>
      </c>
      <c r="E46" s="13">
        <f>E47</f>
        <v>27889</v>
      </c>
      <c r="F46" s="6">
        <f>F47</f>
        <v>27889</v>
      </c>
    </row>
    <row r="47" spans="2:6">
      <c r="B47" s="20" t="s">
        <v>34</v>
      </c>
      <c r="C47" s="31" t="s">
        <v>15</v>
      </c>
      <c r="D47" s="9">
        <v>37822</v>
      </c>
      <c r="E47" s="9">
        <v>27889</v>
      </c>
      <c r="F47" s="9">
        <v>27889</v>
      </c>
    </row>
    <row r="48" spans="2:6">
      <c r="B48" s="20"/>
      <c r="C48" s="31"/>
      <c r="D48" s="9"/>
      <c r="E48" s="10"/>
      <c r="F48" s="9"/>
    </row>
    <row r="49" spans="2:6" ht="33">
      <c r="B49" s="12" t="s">
        <v>53</v>
      </c>
      <c r="C49" s="35" t="s">
        <v>51</v>
      </c>
      <c r="D49" s="51">
        <f>D50</f>
        <v>2559</v>
      </c>
      <c r="E49" s="52">
        <f>E50</f>
        <v>2125</v>
      </c>
      <c r="F49" s="51">
        <f>F50</f>
        <v>2125</v>
      </c>
    </row>
    <row r="50" spans="2:6">
      <c r="B50" s="22" t="s">
        <v>54</v>
      </c>
      <c r="C50" s="15" t="s">
        <v>52</v>
      </c>
      <c r="D50" s="54">
        <v>2559</v>
      </c>
      <c r="E50" s="55">
        <v>2125</v>
      </c>
      <c r="F50" s="54">
        <v>2125</v>
      </c>
    </row>
    <row r="51" spans="2:6">
      <c r="B51" s="20"/>
      <c r="C51" s="31"/>
      <c r="D51" s="9"/>
      <c r="E51" s="10"/>
      <c r="F51" s="9"/>
    </row>
    <row r="52" spans="2:6" ht="33">
      <c r="B52" s="19" t="s">
        <v>35</v>
      </c>
      <c r="C52" s="30" t="s">
        <v>16</v>
      </c>
      <c r="D52" s="6">
        <f>D53+D54</f>
        <v>89038</v>
      </c>
      <c r="E52" s="13">
        <f>E53+E54</f>
        <v>46631</v>
      </c>
      <c r="F52" s="6">
        <f>F53+F54</f>
        <v>54968</v>
      </c>
    </row>
    <row r="53" spans="2:6" ht="82.5">
      <c r="B53" s="20" t="s">
        <v>40</v>
      </c>
      <c r="C53" s="15" t="s">
        <v>70</v>
      </c>
      <c r="D53" s="9">
        <v>54265</v>
      </c>
      <c r="E53" s="10">
        <v>46631</v>
      </c>
      <c r="F53" s="9">
        <v>54968</v>
      </c>
    </row>
    <row r="54" spans="2:6" ht="33">
      <c r="B54" s="20" t="s">
        <v>42</v>
      </c>
      <c r="C54" s="23" t="s">
        <v>78</v>
      </c>
      <c r="D54" s="9">
        <v>34773</v>
      </c>
      <c r="E54" s="10">
        <v>0</v>
      </c>
      <c r="F54" s="9">
        <v>0</v>
      </c>
    </row>
    <row r="55" spans="2:6">
      <c r="B55" s="19" t="s">
        <v>36</v>
      </c>
      <c r="C55" s="30" t="s">
        <v>17</v>
      </c>
      <c r="D55" s="6">
        <v>72380</v>
      </c>
      <c r="E55" s="6">
        <v>72380</v>
      </c>
      <c r="F55" s="6">
        <v>72380</v>
      </c>
    </row>
    <row r="56" spans="2:6">
      <c r="B56" s="39"/>
      <c r="C56" s="40"/>
      <c r="D56" s="6"/>
      <c r="E56" s="13"/>
      <c r="F56" s="6"/>
    </row>
    <row r="57" spans="2:6">
      <c r="B57" s="39" t="s">
        <v>79</v>
      </c>
      <c r="C57" s="40" t="s">
        <v>80</v>
      </c>
      <c r="D57" s="6">
        <f>D58</f>
        <v>117205</v>
      </c>
      <c r="E57" s="6">
        <f t="shared" ref="E57:F57" si="4">E58</f>
        <v>92413</v>
      </c>
      <c r="F57" s="6">
        <f t="shared" si="4"/>
        <v>59562</v>
      </c>
    </row>
    <row r="58" spans="2:6">
      <c r="B58" s="49" t="s">
        <v>81</v>
      </c>
      <c r="C58" s="50" t="s">
        <v>82</v>
      </c>
      <c r="D58" s="6">
        <v>117205</v>
      </c>
      <c r="E58" s="13">
        <v>92413</v>
      </c>
      <c r="F58" s="6">
        <v>59562</v>
      </c>
    </row>
    <row r="59" spans="2:6">
      <c r="B59" s="39"/>
      <c r="C59" s="40"/>
      <c r="D59" s="41"/>
      <c r="E59" s="42"/>
      <c r="F59" s="41"/>
    </row>
    <row r="60" spans="2:6">
      <c r="B60" s="58" t="s">
        <v>71</v>
      </c>
      <c r="C60" s="43" t="s">
        <v>72</v>
      </c>
      <c r="D60" s="44">
        <f>D61+D67+D66</f>
        <v>6605772</v>
      </c>
      <c r="E60" s="44">
        <f t="shared" ref="E60:F60" si="5">E61+E67</f>
        <v>628991</v>
      </c>
      <c r="F60" s="44">
        <f t="shared" si="5"/>
        <v>82204</v>
      </c>
    </row>
    <row r="61" spans="2:6" ht="33">
      <c r="B61" s="59" t="s">
        <v>73</v>
      </c>
      <c r="C61" s="31" t="s">
        <v>74</v>
      </c>
      <c r="D61" s="45">
        <f>D62+D63+D64+D65</f>
        <v>6602315</v>
      </c>
      <c r="E61" s="45">
        <f>E62+E63+E64</f>
        <v>628991</v>
      </c>
      <c r="F61" s="45">
        <f>F62+F63+F64</f>
        <v>82204</v>
      </c>
    </row>
    <row r="62" spans="2:6" ht="33">
      <c r="B62" s="59" t="s">
        <v>89</v>
      </c>
      <c r="C62" s="31" t="s">
        <v>75</v>
      </c>
      <c r="D62" s="46">
        <v>173995</v>
      </c>
      <c r="E62" s="10">
        <v>15616</v>
      </c>
      <c r="F62" s="9">
        <v>15616</v>
      </c>
    </row>
    <row r="63" spans="2:6" ht="33">
      <c r="B63" s="59" t="s">
        <v>90</v>
      </c>
      <c r="C63" s="31" t="s">
        <v>76</v>
      </c>
      <c r="D63" s="46">
        <v>2342816</v>
      </c>
      <c r="E63" s="10">
        <v>613375</v>
      </c>
      <c r="F63" s="9">
        <v>66588</v>
      </c>
    </row>
    <row r="64" spans="2:6" ht="24.75" customHeight="1">
      <c r="B64" s="59" t="s">
        <v>84</v>
      </c>
      <c r="C64" s="31" t="s">
        <v>85</v>
      </c>
      <c r="D64" s="46">
        <v>4068163</v>
      </c>
      <c r="E64" s="10"/>
      <c r="F64" s="9"/>
    </row>
    <row r="65" spans="2:6" ht="24.75" customHeight="1">
      <c r="B65" s="59" t="s">
        <v>96</v>
      </c>
      <c r="C65" s="31" t="s">
        <v>97</v>
      </c>
      <c r="D65" s="46">
        <v>17341</v>
      </c>
      <c r="E65" s="10"/>
      <c r="F65" s="9"/>
    </row>
    <row r="66" spans="2:6" ht="33" customHeight="1">
      <c r="B66" s="63" t="s">
        <v>94</v>
      </c>
      <c r="C66" s="33" t="s">
        <v>95</v>
      </c>
      <c r="D66" s="45">
        <v>1479</v>
      </c>
      <c r="E66" s="10"/>
      <c r="F66" s="9"/>
    </row>
    <row r="67" spans="2:6" ht="71.25" customHeight="1">
      <c r="B67" s="59" t="s">
        <v>92</v>
      </c>
      <c r="C67" s="31" t="s">
        <v>93</v>
      </c>
      <c r="D67" s="46">
        <v>1978</v>
      </c>
      <c r="E67" s="10"/>
      <c r="F67" s="9"/>
    </row>
    <row r="68" spans="2:6" ht="17.25" thickBot="1">
      <c r="B68" s="60"/>
      <c r="C68" s="61"/>
      <c r="D68" s="41"/>
      <c r="E68" s="42"/>
      <c r="F68" s="41"/>
    </row>
    <row r="69" spans="2:6" ht="17.25" thickBot="1">
      <c r="B69" s="62"/>
      <c r="C69" s="57" t="s">
        <v>77</v>
      </c>
      <c r="D69" s="47">
        <f>D14+D60</f>
        <v>13123746</v>
      </c>
      <c r="E69" s="47">
        <f>E14+E60</f>
        <v>7150720</v>
      </c>
      <c r="F69" s="47">
        <f>F14+F60</f>
        <v>6844847</v>
      </c>
    </row>
    <row r="72" spans="2:6">
      <c r="D72" s="56"/>
    </row>
    <row r="79" spans="2:6">
      <c r="C79" s="48"/>
    </row>
  </sheetData>
  <mergeCells count="4">
    <mergeCell ref="B10:F10"/>
    <mergeCell ref="B9:F9"/>
    <mergeCell ref="D1:F1"/>
    <mergeCell ref="D5:F5"/>
  </mergeCells>
  <phoneticPr fontId="0" type="noConversion"/>
  <pageMargins left="0.78740157480314965" right="0.19685039370078741" top="0.55118110236220474" bottom="0.31496062992125984" header="0.19685039370078741" footer="0.15748031496062992"/>
  <pageSetup paperSize="9" scale="63" fitToHeight="2" orientation="portrait" r:id="rId1"/>
  <headerFooter differentOddEven="1" differentFirst="1" alignWithMargins="0">
    <oddHeader>&amp;C&amp;P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pivovarova.li</cp:lastModifiedBy>
  <cp:lastPrinted>2018-03-21T04:03:04Z</cp:lastPrinted>
  <dcterms:created xsi:type="dcterms:W3CDTF">2007-09-14T05:23:09Z</dcterms:created>
  <dcterms:modified xsi:type="dcterms:W3CDTF">2018-06-29T06:12:27Z</dcterms:modified>
</cp:coreProperties>
</file>