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rhoz\Финансово-экономический отдел\Смета и ее исполнение\Отчеты об исполнении бюджета\2024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Бюджет!$D$28</definedName>
    <definedName name="FIO" localSheetId="0">Бюджет!$J$28</definedName>
    <definedName name="LAST_CELL" localSheetId="0">Бюджет!#REF!</definedName>
    <definedName name="SIGN" localSheetId="0">Бюджет!$D$28:$K$29</definedName>
  </definedNames>
  <calcPr calcId="162913"/>
</workbook>
</file>

<file path=xl/calcChain.xml><?xml version="1.0" encoding="utf-8"?>
<calcChain xmlns="http://schemas.openxmlformats.org/spreadsheetml/2006/main">
  <c r="H38" i="1" l="1"/>
  <c r="H26" i="1"/>
  <c r="H22" i="1"/>
  <c r="I38" i="1" l="1"/>
  <c r="J38" i="1" l="1"/>
  <c r="I15" i="1"/>
  <c r="H60" i="1"/>
  <c r="I56" i="1"/>
  <c r="J56" i="1"/>
  <c r="H56" i="1"/>
  <c r="I26" i="1"/>
  <c r="J26" i="1"/>
  <c r="I19" i="1"/>
  <c r="J19" i="1"/>
  <c r="H19" i="1"/>
  <c r="I22" i="1"/>
  <c r="J22" i="1"/>
  <c r="I16" i="1"/>
  <c r="J16" i="1"/>
  <c r="H16" i="1"/>
  <c r="H15" i="1" l="1"/>
  <c r="J15" i="1"/>
</calcChain>
</file>

<file path=xl/sharedStrings.xml><?xml version="1.0" encoding="utf-8"?>
<sst xmlns="http://schemas.openxmlformats.org/spreadsheetml/2006/main" count="245" uniqueCount="84">
  <si>
    <t>9900004040</t>
  </si>
  <si>
    <t>9900004800</t>
  </si>
  <si>
    <t>9900007090</t>
  </si>
  <si>
    <t>0900004820</t>
  </si>
  <si>
    <t>9900004820</t>
  </si>
  <si>
    <t>1550004090</t>
  </si>
  <si>
    <t>1550006530</t>
  </si>
  <si>
    <t>1550006570</t>
  </si>
  <si>
    <t>1550075480</t>
  </si>
  <si>
    <t>1550097030</t>
  </si>
  <si>
    <t>15500S4810</t>
  </si>
  <si>
    <t>9900004090</t>
  </si>
  <si>
    <t>9900006530</t>
  </si>
  <si>
    <t>9900006570</t>
  </si>
  <si>
    <t>9900075480</t>
  </si>
  <si>
    <t>1510004180</t>
  </si>
  <si>
    <t>1520004100</t>
  </si>
  <si>
    <t>1520004180</t>
  </si>
  <si>
    <t>15200S3270</t>
  </si>
  <si>
    <t>152R15394Z</t>
  </si>
  <si>
    <t>1540004180</t>
  </si>
  <si>
    <t>1540012180</t>
  </si>
  <si>
    <t>9900004100</t>
  </si>
  <si>
    <t>9900004180</t>
  </si>
  <si>
    <t>9900012180</t>
  </si>
  <si>
    <t>990R15394Z</t>
  </si>
  <si>
    <t>1510004420</t>
  </si>
  <si>
    <t>3300004420</t>
  </si>
  <si>
    <t>9900004420</t>
  </si>
  <si>
    <t>830</t>
  </si>
  <si>
    <t>850</t>
  </si>
  <si>
    <t>240</t>
  </si>
  <si>
    <t>810</t>
  </si>
  <si>
    <t>410</t>
  </si>
  <si>
    <t>110</t>
  </si>
  <si>
    <t>Наименование</t>
  </si>
  <si>
    <t>800</t>
  </si>
  <si>
    <t>200</t>
  </si>
  <si>
    <t>400</t>
  </si>
  <si>
    <t>100</t>
  </si>
  <si>
    <t>01</t>
  </si>
  <si>
    <t>04</t>
  </si>
  <si>
    <t>05</t>
  </si>
  <si>
    <t>10</t>
  </si>
  <si>
    <t>02</t>
  </si>
  <si>
    <t>03</t>
  </si>
  <si>
    <t>13</t>
  </si>
  <si>
    <t>08</t>
  </si>
  <si>
    <t>09</t>
  </si>
  <si>
    <t>Департамент дорожного хозяйства и транспорта администрации городского округа Тольятти</t>
  </si>
  <si>
    <t>4</t>
  </si>
  <si>
    <t>5</t>
  </si>
  <si>
    <t>6</t>
  </si>
  <si>
    <t>7</t>
  </si>
  <si>
    <t>8</t>
  </si>
  <si>
    <t>9</t>
  </si>
  <si>
    <t>2024 год</t>
  </si>
  <si>
    <t>2025 год</t>
  </si>
  <si>
    <t xml:space="preserve"> 2026 год</t>
  </si>
  <si>
    <t>Код</t>
  </si>
  <si>
    <t>Сумма на год</t>
  </si>
  <si>
    <t>главного распорядителя средств  бюджета городского округа</t>
  </si>
  <si>
    <t xml:space="preserve">раздела                      </t>
  </si>
  <si>
    <t xml:space="preserve">подраздела     </t>
  </si>
  <si>
    <t xml:space="preserve">целевой статьи                       </t>
  </si>
  <si>
    <t xml:space="preserve">группы вида 
расходов </t>
  </si>
  <si>
    <t xml:space="preserve">подгруппы вида 
расходов 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</si>
  <si>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</si>
  <si>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пожарная безопасность</t>
  </si>
  <si>
    <t>Мобилизационная и вневойсковая подготовка</t>
  </si>
  <si>
    <t>Транспорт</t>
  </si>
  <si>
    <t>Дорожное хозяйство (дорожные фонды)</t>
  </si>
  <si>
    <t>Благоустройство</t>
  </si>
  <si>
    <t>Социальное обеспечение населения</t>
  </si>
  <si>
    <t xml:space="preserve">       УТВЕРЖДАЮ               </t>
  </si>
  <si>
    <t>дорожного хозяйства  и транспорта</t>
  </si>
  <si>
    <t>__________________Н.В. Каунина</t>
  </si>
  <si>
    <t>И.о. уководителя департамента</t>
  </si>
  <si>
    <t xml:space="preserve">   УТОЧНЕННАЯ  РОСПИСЬ РАСХОДОВ БЮДЖЕТА                                                                                                 ДЕПАРТАМЕНТА ДОРОЖНОГО ХОЗЯЙСТВА И ТРАНСПОРТА </t>
  </si>
  <si>
    <t>на 2024 год и плановый период 2025 и 2026 годов</t>
  </si>
  <si>
    <t xml:space="preserve"> "_____"октября 2024г</t>
  </si>
  <si>
    <t>1550077980</t>
  </si>
  <si>
    <t>в соотвествии с решением  Думы г.о. Тольятти от 25.12.2024г. № 394</t>
  </si>
  <si>
    <t>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</si>
</sst>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8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ill="1"/>
    <xf numFmtId="49" fontId="2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 wrapText="1"/>
    </xf>
    <xf numFmtId="164" fontId="2" fillId="0" borderId="1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righ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61"/>
  <sheetViews>
    <sheetView showGridLines="0" tabSelected="1" topLeftCell="A13" workbookViewId="0">
      <selection activeCell="M16" sqref="M16"/>
    </sheetView>
  </sheetViews>
  <sheetFormatPr defaultRowHeight="12.75" customHeight="1" x14ac:dyDescent="0.2"/>
  <cols>
    <col min="1" max="1" width="39.85546875" customWidth="1"/>
    <col min="3" max="3" width="6.85546875" customWidth="1"/>
    <col min="4" max="4" width="6.7109375" customWidth="1"/>
    <col min="5" max="5" width="12" customWidth="1"/>
    <col min="6" max="6" width="7" customWidth="1"/>
    <col min="7" max="7" width="7.85546875" customWidth="1"/>
    <col min="8" max="8" width="14.140625" customWidth="1"/>
    <col min="9" max="9" width="14.42578125" customWidth="1"/>
    <col min="10" max="10" width="14.28515625" customWidth="1"/>
    <col min="11" max="13" width="9.140625" customWidth="1"/>
  </cols>
  <sheetData>
    <row r="1" spans="1:15" s="27" customFormat="1" ht="15" customHeight="1" x14ac:dyDescent="0.2">
      <c r="A1" s="25"/>
      <c r="B1" s="26"/>
      <c r="C1" s="26"/>
      <c r="D1" s="26"/>
      <c r="E1" s="26"/>
      <c r="F1" s="26"/>
      <c r="G1" s="26"/>
      <c r="H1" s="40" t="s">
        <v>74</v>
      </c>
      <c r="I1" s="41"/>
      <c r="J1" s="41"/>
      <c r="K1" s="41"/>
    </row>
    <row r="2" spans="1:15" s="27" customFormat="1" ht="15" customHeight="1" x14ac:dyDescent="0.2">
      <c r="A2" s="25"/>
      <c r="B2" s="26"/>
      <c r="C2" s="26"/>
      <c r="D2" s="26"/>
      <c r="E2" s="26"/>
      <c r="F2" s="26"/>
      <c r="G2" s="26"/>
      <c r="H2" s="42" t="s">
        <v>77</v>
      </c>
      <c r="I2" s="42"/>
      <c r="J2" s="42"/>
      <c r="K2" s="42"/>
    </row>
    <row r="3" spans="1:15" s="27" customFormat="1" ht="15" customHeight="1" x14ac:dyDescent="0.2">
      <c r="A3" s="25"/>
      <c r="B3" s="26"/>
      <c r="C3" s="26"/>
      <c r="D3" s="26"/>
      <c r="E3" s="26"/>
      <c r="F3" s="26"/>
      <c r="G3" s="26"/>
      <c r="H3" s="42" t="s">
        <v>75</v>
      </c>
      <c r="I3" s="42"/>
      <c r="J3" s="42"/>
      <c r="K3" s="42"/>
    </row>
    <row r="4" spans="1:15" s="27" customFormat="1" ht="28.5" customHeight="1" x14ac:dyDescent="0.25">
      <c r="A4" s="25"/>
      <c r="B4" s="26"/>
      <c r="C4" s="26"/>
      <c r="D4" s="26"/>
      <c r="E4" s="26"/>
      <c r="F4" s="26"/>
      <c r="G4" s="26"/>
      <c r="H4" s="43" t="s">
        <v>76</v>
      </c>
      <c r="I4" s="43"/>
      <c r="J4" s="43"/>
      <c r="K4" s="43"/>
    </row>
    <row r="5" spans="1:15" s="27" customFormat="1" ht="17.25" customHeight="1" x14ac:dyDescent="0.2">
      <c r="A5" s="25"/>
      <c r="B5" s="26"/>
      <c r="C5" s="26"/>
      <c r="D5" s="26"/>
      <c r="E5" s="26"/>
      <c r="F5" s="26"/>
      <c r="G5" s="26"/>
      <c r="H5" s="34" t="s">
        <v>80</v>
      </c>
      <c r="I5" s="34"/>
      <c r="J5" s="34"/>
      <c r="K5" s="34"/>
    </row>
    <row r="6" spans="1:15" s="27" customFormat="1" ht="10.5" customHeight="1" x14ac:dyDescent="0.2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9"/>
      <c r="M6" s="30"/>
      <c r="N6" s="30"/>
      <c r="O6" s="30"/>
    </row>
    <row r="7" spans="1:15" s="27" customFormat="1" x14ac:dyDescent="0.2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31"/>
      <c r="N7" s="31"/>
      <c r="O7" s="31"/>
    </row>
    <row r="8" spans="1:15" s="27" customFormat="1" ht="41.25" customHeight="1" x14ac:dyDescent="0.2">
      <c r="A8" s="44" t="s">
        <v>78</v>
      </c>
      <c r="B8" s="44"/>
      <c r="C8" s="44"/>
      <c r="D8" s="44"/>
      <c r="E8" s="44"/>
      <c r="F8" s="44"/>
      <c r="G8" s="44"/>
      <c r="H8" s="44"/>
      <c r="I8" s="44"/>
      <c r="J8" s="44"/>
      <c r="K8" s="32"/>
      <c r="L8" s="32"/>
      <c r="M8" s="32"/>
      <c r="N8" s="32"/>
      <c r="O8" s="32"/>
    </row>
    <row r="9" spans="1:15" s="27" customFormat="1" ht="15" customHeight="1" x14ac:dyDescent="0.2">
      <c r="A9" s="44" t="s">
        <v>79</v>
      </c>
      <c r="B9" s="44"/>
      <c r="C9" s="44"/>
      <c r="D9" s="44"/>
      <c r="E9" s="44"/>
      <c r="F9" s="44"/>
      <c r="G9" s="44"/>
      <c r="H9" s="44"/>
      <c r="I9" s="44"/>
      <c r="J9" s="44"/>
      <c r="K9" s="33"/>
      <c r="L9" s="33"/>
      <c r="M9" s="33"/>
      <c r="N9" s="33"/>
      <c r="O9" s="33"/>
    </row>
    <row r="10" spans="1:15" s="27" customFormat="1" ht="33.75" customHeight="1" x14ac:dyDescent="0.2">
      <c r="A10" s="34" t="s">
        <v>82</v>
      </c>
      <c r="B10" s="34"/>
      <c r="C10" s="34"/>
      <c r="D10" s="34"/>
      <c r="E10" s="34"/>
      <c r="F10" s="34"/>
      <c r="G10" s="34"/>
      <c r="H10" s="34"/>
      <c r="I10" s="34"/>
      <c r="J10" s="34"/>
      <c r="K10" s="33"/>
      <c r="L10" s="33"/>
      <c r="M10" s="33"/>
      <c r="N10" s="33"/>
      <c r="O10" s="33"/>
    </row>
    <row r="11" spans="1:15" ht="15" x14ac:dyDescent="0.2">
      <c r="A11" s="28"/>
      <c r="B11" s="34" t="s">
        <v>83</v>
      </c>
      <c r="C11" s="34"/>
      <c r="D11" s="34"/>
      <c r="E11" s="34"/>
      <c r="F11" s="34"/>
      <c r="G11" s="34"/>
      <c r="H11" s="34"/>
      <c r="I11" s="28"/>
      <c r="J11" s="28"/>
    </row>
    <row r="12" spans="1:15" ht="25.5" customHeight="1" x14ac:dyDescent="0.2">
      <c r="A12" s="35" t="s">
        <v>35</v>
      </c>
      <c r="B12" s="37" t="s">
        <v>59</v>
      </c>
      <c r="C12" s="38"/>
      <c r="D12" s="38"/>
      <c r="E12" s="38"/>
      <c r="F12" s="38"/>
      <c r="G12" s="39"/>
      <c r="H12" s="36" t="s">
        <v>60</v>
      </c>
      <c r="I12" s="36"/>
      <c r="J12" s="36"/>
    </row>
    <row r="13" spans="1:15" ht="125.25" customHeight="1" x14ac:dyDescent="0.2">
      <c r="A13" s="35"/>
      <c r="B13" s="12" t="s">
        <v>61</v>
      </c>
      <c r="C13" s="12" t="s">
        <v>62</v>
      </c>
      <c r="D13" s="12" t="s">
        <v>63</v>
      </c>
      <c r="E13" s="12" t="s">
        <v>64</v>
      </c>
      <c r="F13" s="12" t="s">
        <v>65</v>
      </c>
      <c r="G13" s="13" t="s">
        <v>66</v>
      </c>
      <c r="H13" s="2" t="s">
        <v>56</v>
      </c>
      <c r="I13" s="2" t="s">
        <v>57</v>
      </c>
      <c r="J13" s="2" t="s">
        <v>58</v>
      </c>
    </row>
    <row r="14" spans="1:15" x14ac:dyDescent="0.2">
      <c r="A14" s="3">
        <v>1</v>
      </c>
      <c r="B14" s="3">
        <v>2</v>
      </c>
      <c r="C14" s="3">
        <v>3</v>
      </c>
      <c r="D14" s="6" t="s">
        <v>50</v>
      </c>
      <c r="E14" s="6" t="s">
        <v>51</v>
      </c>
      <c r="F14" s="6" t="s">
        <v>52</v>
      </c>
      <c r="G14" s="6" t="s">
        <v>53</v>
      </c>
      <c r="H14" s="6" t="s">
        <v>54</v>
      </c>
      <c r="I14" s="6" t="s">
        <v>55</v>
      </c>
      <c r="J14" s="6" t="s">
        <v>43</v>
      </c>
    </row>
    <row r="15" spans="1:15" ht="36.75" customHeight="1" x14ac:dyDescent="0.2">
      <c r="A15" s="20" t="s">
        <v>49</v>
      </c>
      <c r="B15" s="21">
        <v>909</v>
      </c>
      <c r="C15" s="9"/>
      <c r="D15" s="10"/>
      <c r="E15" s="10"/>
      <c r="F15" s="10"/>
      <c r="G15" s="10"/>
      <c r="H15" s="22">
        <f>H16+H19+H22+H26+H38+H56+H60</f>
        <v>3815303.7283000001</v>
      </c>
      <c r="I15" s="22">
        <f>I16+I19+I22+I26+I38+I56+I60</f>
        <v>1509587.0659999999</v>
      </c>
      <c r="J15" s="22">
        <f t="shared" ref="J15" si="0">J16+J19+J22+J26+J38+J56+J60</f>
        <v>1173701.669</v>
      </c>
    </row>
    <row r="16" spans="1:15" s="1" customFormat="1" ht="24" customHeight="1" x14ac:dyDescent="0.2">
      <c r="A16" s="15" t="s">
        <v>67</v>
      </c>
      <c r="B16" s="11">
        <v>909</v>
      </c>
      <c r="C16" s="19" t="s">
        <v>40</v>
      </c>
      <c r="D16" s="2" t="s">
        <v>46</v>
      </c>
      <c r="E16" s="14"/>
      <c r="F16" s="14"/>
      <c r="G16" s="14"/>
      <c r="H16" s="23">
        <f>H17+H18</f>
        <v>8561</v>
      </c>
      <c r="I16" s="23">
        <f t="shared" ref="I16:J16" si="1">I17+I18</f>
        <v>3600</v>
      </c>
      <c r="J16" s="23">
        <f t="shared" si="1"/>
        <v>3600</v>
      </c>
    </row>
    <row r="17" spans="1:10" x14ac:dyDescent="0.2">
      <c r="A17" s="3"/>
      <c r="B17" s="3">
        <v>909</v>
      </c>
      <c r="C17" s="5" t="s">
        <v>40</v>
      </c>
      <c r="D17" s="6" t="s">
        <v>46</v>
      </c>
      <c r="E17" s="6" t="s">
        <v>0</v>
      </c>
      <c r="F17" s="6" t="s">
        <v>36</v>
      </c>
      <c r="G17" s="6" t="s">
        <v>29</v>
      </c>
      <c r="H17" s="24">
        <v>5640</v>
      </c>
      <c r="I17" s="24">
        <v>0</v>
      </c>
      <c r="J17" s="24">
        <v>0</v>
      </c>
    </row>
    <row r="18" spans="1:10" x14ac:dyDescent="0.2">
      <c r="A18" s="3"/>
      <c r="B18" s="3">
        <v>909</v>
      </c>
      <c r="C18" s="5" t="s">
        <v>40</v>
      </c>
      <c r="D18" s="6" t="s">
        <v>46</v>
      </c>
      <c r="E18" s="6" t="s">
        <v>0</v>
      </c>
      <c r="F18" s="6" t="s">
        <v>36</v>
      </c>
      <c r="G18" s="6" t="s">
        <v>30</v>
      </c>
      <c r="H18" s="24">
        <v>2921</v>
      </c>
      <c r="I18" s="24">
        <v>3600</v>
      </c>
      <c r="J18" s="24">
        <v>3600</v>
      </c>
    </row>
    <row r="19" spans="1:10" ht="18" customHeight="1" x14ac:dyDescent="0.2">
      <c r="A19" s="17" t="s">
        <v>69</v>
      </c>
      <c r="B19" s="11">
        <v>909</v>
      </c>
      <c r="C19" s="19" t="s">
        <v>44</v>
      </c>
      <c r="D19" s="2" t="s">
        <v>45</v>
      </c>
      <c r="E19" s="6"/>
      <c r="F19" s="6"/>
      <c r="G19" s="6"/>
      <c r="H19" s="23">
        <f>H20+H21</f>
        <v>2788</v>
      </c>
      <c r="I19" s="23">
        <f t="shared" ref="I19:J19" si="2">I20+I21</f>
        <v>0</v>
      </c>
      <c r="J19" s="23">
        <f t="shared" si="2"/>
        <v>0</v>
      </c>
    </row>
    <row r="20" spans="1:10" x14ac:dyDescent="0.2">
      <c r="A20" s="3"/>
      <c r="B20" s="3">
        <v>909</v>
      </c>
      <c r="C20" s="5" t="s">
        <v>44</v>
      </c>
      <c r="D20" s="6" t="s">
        <v>45</v>
      </c>
      <c r="E20" s="6" t="s">
        <v>1</v>
      </c>
      <c r="F20" s="6" t="s">
        <v>37</v>
      </c>
      <c r="G20" s="6" t="s">
        <v>31</v>
      </c>
      <c r="H20" s="24">
        <v>2700</v>
      </c>
      <c r="I20" s="24">
        <v>0</v>
      </c>
      <c r="J20" s="24">
        <v>0</v>
      </c>
    </row>
    <row r="21" spans="1:10" x14ac:dyDescent="0.2">
      <c r="A21" s="3"/>
      <c r="B21" s="3">
        <v>909</v>
      </c>
      <c r="C21" s="7" t="s">
        <v>44</v>
      </c>
      <c r="D21" s="6" t="s">
        <v>45</v>
      </c>
      <c r="E21" s="6" t="s">
        <v>2</v>
      </c>
      <c r="F21" s="6" t="s">
        <v>37</v>
      </c>
      <c r="G21" s="6" t="s">
        <v>31</v>
      </c>
      <c r="H21" s="24">
        <v>88</v>
      </c>
      <c r="I21" s="24">
        <v>0</v>
      </c>
      <c r="J21" s="24">
        <v>0</v>
      </c>
    </row>
    <row r="22" spans="1:10" ht="42" customHeight="1" x14ac:dyDescent="0.2">
      <c r="A22" s="16" t="s">
        <v>68</v>
      </c>
      <c r="B22" s="11">
        <v>909</v>
      </c>
      <c r="C22" s="18" t="s">
        <v>45</v>
      </c>
      <c r="D22" s="2" t="s">
        <v>43</v>
      </c>
      <c r="E22" s="2"/>
      <c r="F22" s="6"/>
      <c r="G22" s="6"/>
      <c r="H22" s="23">
        <f>H23+H25+H24</f>
        <v>1602</v>
      </c>
      <c r="I22" s="23">
        <f t="shared" ref="I22:J22" si="3">I23+I25</f>
        <v>1554</v>
      </c>
      <c r="J22" s="23">
        <f t="shared" si="3"/>
        <v>1554</v>
      </c>
    </row>
    <row r="23" spans="1:10" x14ac:dyDescent="0.2">
      <c r="A23" s="3"/>
      <c r="B23" s="3">
        <v>909</v>
      </c>
      <c r="C23" s="7" t="s">
        <v>45</v>
      </c>
      <c r="D23" s="6" t="s">
        <v>43</v>
      </c>
      <c r="E23" s="6" t="s">
        <v>3</v>
      </c>
      <c r="F23" s="6" t="s">
        <v>37</v>
      </c>
      <c r="G23" s="6" t="s">
        <v>31</v>
      </c>
      <c r="H23" s="24">
        <v>1336</v>
      </c>
      <c r="I23" s="24">
        <v>1554</v>
      </c>
      <c r="J23" s="24">
        <v>0</v>
      </c>
    </row>
    <row r="24" spans="1:10" x14ac:dyDescent="0.2">
      <c r="A24" s="3"/>
      <c r="B24" s="3">
        <v>909</v>
      </c>
      <c r="C24" s="7" t="s">
        <v>45</v>
      </c>
      <c r="D24" s="6" t="s">
        <v>43</v>
      </c>
      <c r="E24" s="6" t="s">
        <v>2</v>
      </c>
      <c r="F24" s="6" t="s">
        <v>37</v>
      </c>
      <c r="G24" s="6" t="s">
        <v>31</v>
      </c>
      <c r="H24" s="24">
        <v>266</v>
      </c>
      <c r="I24" s="24">
        <v>0</v>
      </c>
      <c r="J24" s="24">
        <v>0</v>
      </c>
    </row>
    <row r="25" spans="1:10" x14ac:dyDescent="0.2">
      <c r="A25" s="3"/>
      <c r="B25" s="3">
        <v>909</v>
      </c>
      <c r="C25" s="7" t="s">
        <v>45</v>
      </c>
      <c r="D25" s="6" t="s">
        <v>43</v>
      </c>
      <c r="E25" s="6" t="s">
        <v>4</v>
      </c>
      <c r="F25" s="6" t="s">
        <v>37</v>
      </c>
      <c r="G25" s="6" t="s">
        <v>31</v>
      </c>
      <c r="H25" s="24">
        <v>0</v>
      </c>
      <c r="I25" s="24">
        <v>0</v>
      </c>
      <c r="J25" s="24">
        <v>1554</v>
      </c>
    </row>
    <row r="26" spans="1:10" ht="17.25" customHeight="1" x14ac:dyDescent="0.2">
      <c r="A26" s="17" t="s">
        <v>70</v>
      </c>
      <c r="B26" s="11">
        <v>909</v>
      </c>
      <c r="C26" s="19" t="s">
        <v>41</v>
      </c>
      <c r="D26" s="2" t="s">
        <v>47</v>
      </c>
      <c r="E26" s="6"/>
      <c r="F26" s="6"/>
      <c r="G26" s="6"/>
      <c r="H26" s="23">
        <f>H27+H28+H29+H30+H32+H33+H34+H35+H36+H37+H31</f>
        <v>1360967.7283000001</v>
      </c>
      <c r="I26" s="23">
        <f t="shared" ref="I26:J26" si="4">I27+I28+I29+I30+I32+I33+I34+I35+I36+I37</f>
        <v>730484.54500000004</v>
      </c>
      <c r="J26" s="23">
        <f t="shared" si="4"/>
        <v>442141.52100000001</v>
      </c>
    </row>
    <row r="27" spans="1:10" x14ac:dyDescent="0.2">
      <c r="A27" s="3"/>
      <c r="B27" s="3">
        <v>909</v>
      </c>
      <c r="C27" s="5" t="s">
        <v>41</v>
      </c>
      <c r="D27" s="6" t="s">
        <v>47</v>
      </c>
      <c r="E27" s="6" t="s">
        <v>5</v>
      </c>
      <c r="F27" s="6" t="s">
        <v>37</v>
      </c>
      <c r="G27" s="6" t="s">
        <v>31</v>
      </c>
      <c r="H27" s="24">
        <v>491964</v>
      </c>
      <c r="I27" s="24">
        <v>603852.12100000004</v>
      </c>
      <c r="J27" s="24">
        <v>0</v>
      </c>
    </row>
    <row r="28" spans="1:10" x14ac:dyDescent="0.2">
      <c r="A28" s="3"/>
      <c r="B28" s="3">
        <v>909</v>
      </c>
      <c r="C28" s="5" t="s">
        <v>41</v>
      </c>
      <c r="D28" s="6" t="s">
        <v>47</v>
      </c>
      <c r="E28" s="6" t="s">
        <v>6</v>
      </c>
      <c r="F28" s="6" t="s">
        <v>36</v>
      </c>
      <c r="G28" s="6" t="s">
        <v>32</v>
      </c>
      <c r="H28" s="24">
        <v>20138</v>
      </c>
      <c r="I28" s="24">
        <v>17500</v>
      </c>
      <c r="J28" s="24">
        <v>0</v>
      </c>
    </row>
    <row r="29" spans="1:10" x14ac:dyDescent="0.2">
      <c r="A29" s="3"/>
      <c r="B29" s="3">
        <v>909</v>
      </c>
      <c r="C29" s="5" t="s">
        <v>41</v>
      </c>
      <c r="D29" s="6" t="s">
        <v>47</v>
      </c>
      <c r="E29" s="6" t="s">
        <v>7</v>
      </c>
      <c r="F29" s="6" t="s">
        <v>36</v>
      </c>
      <c r="G29" s="6" t="s">
        <v>32</v>
      </c>
      <c r="H29" s="24">
        <v>2706</v>
      </c>
      <c r="I29" s="24">
        <v>2706</v>
      </c>
      <c r="J29" s="24">
        <v>0</v>
      </c>
    </row>
    <row r="30" spans="1:10" x14ac:dyDescent="0.2">
      <c r="A30" s="3"/>
      <c r="B30" s="3">
        <v>909</v>
      </c>
      <c r="C30" s="5" t="s">
        <v>41</v>
      </c>
      <c r="D30" s="6" t="s">
        <v>47</v>
      </c>
      <c r="E30" s="6" t="s">
        <v>8</v>
      </c>
      <c r="F30" s="6" t="s">
        <v>37</v>
      </c>
      <c r="G30" s="6" t="s">
        <v>31</v>
      </c>
      <c r="H30" s="24">
        <v>79247</v>
      </c>
      <c r="I30" s="24">
        <v>43500</v>
      </c>
      <c r="J30" s="24">
        <v>0</v>
      </c>
    </row>
    <row r="31" spans="1:10" x14ac:dyDescent="0.2">
      <c r="A31" s="3"/>
      <c r="B31" s="3">
        <v>909</v>
      </c>
      <c r="C31" s="5" t="s">
        <v>41</v>
      </c>
      <c r="D31" s="6" t="s">
        <v>47</v>
      </c>
      <c r="E31" s="6" t="s">
        <v>81</v>
      </c>
      <c r="F31" s="6" t="s">
        <v>37</v>
      </c>
      <c r="G31" s="6" t="s">
        <v>31</v>
      </c>
      <c r="H31" s="24">
        <v>473763</v>
      </c>
      <c r="I31" s="24">
        <v>0</v>
      </c>
      <c r="J31" s="24">
        <v>0</v>
      </c>
    </row>
    <row r="32" spans="1:10" x14ac:dyDescent="0.2">
      <c r="A32" s="3"/>
      <c r="B32" s="3">
        <v>909</v>
      </c>
      <c r="C32" s="5" t="s">
        <v>41</v>
      </c>
      <c r="D32" s="6" t="s">
        <v>47</v>
      </c>
      <c r="E32" s="6" t="s">
        <v>9</v>
      </c>
      <c r="F32" s="6" t="s">
        <v>37</v>
      </c>
      <c r="G32" s="6" t="s">
        <v>31</v>
      </c>
      <c r="H32" s="24">
        <v>217638.72829999999</v>
      </c>
      <c r="I32" s="24">
        <v>0</v>
      </c>
      <c r="J32" s="24">
        <v>0</v>
      </c>
    </row>
    <row r="33" spans="1:10" x14ac:dyDescent="0.2">
      <c r="A33" s="3"/>
      <c r="B33" s="3">
        <v>909</v>
      </c>
      <c r="C33" s="5" t="s">
        <v>41</v>
      </c>
      <c r="D33" s="6" t="s">
        <v>47</v>
      </c>
      <c r="E33" s="6" t="s">
        <v>10</v>
      </c>
      <c r="F33" s="6" t="s">
        <v>36</v>
      </c>
      <c r="G33" s="6" t="s">
        <v>32</v>
      </c>
      <c r="H33" s="24">
        <v>75511</v>
      </c>
      <c r="I33" s="24">
        <v>62926.423999999999</v>
      </c>
      <c r="J33" s="24">
        <v>0</v>
      </c>
    </row>
    <row r="34" spans="1:10" x14ac:dyDescent="0.2">
      <c r="A34" s="3"/>
      <c r="B34" s="3">
        <v>909</v>
      </c>
      <c r="C34" s="5" t="s">
        <v>41</v>
      </c>
      <c r="D34" s="6" t="s">
        <v>47</v>
      </c>
      <c r="E34" s="6" t="s">
        <v>11</v>
      </c>
      <c r="F34" s="6" t="s">
        <v>37</v>
      </c>
      <c r="G34" s="6" t="s">
        <v>31</v>
      </c>
      <c r="H34" s="24">
        <v>0</v>
      </c>
      <c r="I34" s="24">
        <v>0</v>
      </c>
      <c r="J34" s="24">
        <v>378435.52100000001</v>
      </c>
    </row>
    <row r="35" spans="1:10" x14ac:dyDescent="0.2">
      <c r="A35" s="3"/>
      <c r="B35" s="3">
        <v>909</v>
      </c>
      <c r="C35" s="5" t="s">
        <v>41</v>
      </c>
      <c r="D35" s="6" t="s">
        <v>47</v>
      </c>
      <c r="E35" s="6" t="s">
        <v>12</v>
      </c>
      <c r="F35" s="6" t="s">
        <v>36</v>
      </c>
      <c r="G35" s="6" t="s">
        <v>32</v>
      </c>
      <c r="H35" s="24">
        <v>0</v>
      </c>
      <c r="I35" s="24">
        <v>0</v>
      </c>
      <c r="J35" s="24">
        <v>17500</v>
      </c>
    </row>
    <row r="36" spans="1:10" x14ac:dyDescent="0.2">
      <c r="A36" s="3"/>
      <c r="B36" s="3">
        <v>909</v>
      </c>
      <c r="C36" s="5" t="s">
        <v>41</v>
      </c>
      <c r="D36" s="6" t="s">
        <v>47</v>
      </c>
      <c r="E36" s="6" t="s">
        <v>13</v>
      </c>
      <c r="F36" s="6" t="s">
        <v>36</v>
      </c>
      <c r="G36" s="6" t="s">
        <v>32</v>
      </c>
      <c r="H36" s="24">
        <v>0</v>
      </c>
      <c r="I36" s="24">
        <v>0</v>
      </c>
      <c r="J36" s="24">
        <v>2706</v>
      </c>
    </row>
    <row r="37" spans="1:10" x14ac:dyDescent="0.2">
      <c r="A37" s="3"/>
      <c r="B37" s="3">
        <v>909</v>
      </c>
      <c r="C37" s="5" t="s">
        <v>41</v>
      </c>
      <c r="D37" s="6" t="s">
        <v>47</v>
      </c>
      <c r="E37" s="6" t="s">
        <v>14</v>
      </c>
      <c r="F37" s="6" t="s">
        <v>37</v>
      </c>
      <c r="G37" s="6" t="s">
        <v>31</v>
      </c>
      <c r="H37" s="24">
        <v>0</v>
      </c>
      <c r="I37" s="24">
        <v>0</v>
      </c>
      <c r="J37" s="24">
        <v>43500</v>
      </c>
    </row>
    <row r="38" spans="1:10" ht="15" customHeight="1" x14ac:dyDescent="0.2">
      <c r="A38" s="17" t="s">
        <v>71</v>
      </c>
      <c r="B38" s="11">
        <v>909</v>
      </c>
      <c r="C38" s="19" t="s">
        <v>41</v>
      </c>
      <c r="D38" s="2" t="s">
        <v>48</v>
      </c>
      <c r="E38" s="6"/>
      <c r="F38" s="6"/>
      <c r="G38" s="6"/>
      <c r="H38" s="23">
        <f>H39+H40+H41+H42+H43+H44+H45+H46+H47+H48+H49+H50+H51+H52+H54+H53</f>
        <v>2413211</v>
      </c>
      <c r="I38" s="23">
        <f>I39+I40+I41+I42+I43+I44+I45+I46+I47+I48+I49+I50+I51+I52+I54</f>
        <v>772980.31</v>
      </c>
      <c r="J38" s="23">
        <f>J39+J40+J41+J42+J43+J44+J45+J46+J47+J48+J49+J50+J51+J52+J54+J55</f>
        <v>725397.14800000004</v>
      </c>
    </row>
    <row r="39" spans="1:10" x14ac:dyDescent="0.2">
      <c r="A39" s="3"/>
      <c r="B39" s="3">
        <v>909</v>
      </c>
      <c r="C39" s="5" t="s">
        <v>41</v>
      </c>
      <c r="D39" s="6" t="s">
        <v>48</v>
      </c>
      <c r="E39" s="8" t="s">
        <v>15</v>
      </c>
      <c r="F39" s="8" t="s">
        <v>37</v>
      </c>
      <c r="G39" s="8" t="s">
        <v>31</v>
      </c>
      <c r="H39" s="24">
        <v>454824</v>
      </c>
      <c r="I39" s="24">
        <v>536867</v>
      </c>
      <c r="J39" s="24">
        <v>0</v>
      </c>
    </row>
    <row r="40" spans="1:10" x14ac:dyDescent="0.2">
      <c r="A40" s="3"/>
      <c r="B40" s="3">
        <v>909</v>
      </c>
      <c r="C40" s="5" t="s">
        <v>41</v>
      </c>
      <c r="D40" s="6" t="s">
        <v>48</v>
      </c>
      <c r="E40" s="6" t="s">
        <v>16</v>
      </c>
      <c r="F40" s="6" t="s">
        <v>38</v>
      </c>
      <c r="G40" s="6" t="s">
        <v>33</v>
      </c>
      <c r="H40" s="24">
        <v>14942</v>
      </c>
      <c r="I40" s="24">
        <v>41551.209000000003</v>
      </c>
      <c r="J40" s="24">
        <v>0</v>
      </c>
    </row>
    <row r="41" spans="1:10" x14ac:dyDescent="0.2">
      <c r="A41" s="3"/>
      <c r="B41" s="3">
        <v>909</v>
      </c>
      <c r="C41" s="5" t="s">
        <v>41</v>
      </c>
      <c r="D41" s="6" t="s">
        <v>48</v>
      </c>
      <c r="E41" s="8" t="s">
        <v>17</v>
      </c>
      <c r="F41" s="8" t="s">
        <v>37</v>
      </c>
      <c r="G41" s="8" t="s">
        <v>31</v>
      </c>
      <c r="H41" s="24">
        <v>239872</v>
      </c>
      <c r="I41" s="24">
        <v>16112.664000000001</v>
      </c>
      <c r="J41" s="24">
        <v>0</v>
      </c>
    </row>
    <row r="42" spans="1:10" x14ac:dyDescent="0.2">
      <c r="A42" s="3"/>
      <c r="B42" s="3">
        <v>909</v>
      </c>
      <c r="C42" s="5" t="s">
        <v>41</v>
      </c>
      <c r="D42" s="6" t="s">
        <v>48</v>
      </c>
      <c r="E42" s="8" t="s">
        <v>18</v>
      </c>
      <c r="F42" s="8" t="s">
        <v>37</v>
      </c>
      <c r="G42" s="8" t="s">
        <v>31</v>
      </c>
      <c r="H42" s="24">
        <v>770104</v>
      </c>
      <c r="I42" s="24">
        <v>0</v>
      </c>
      <c r="J42" s="24">
        <v>0</v>
      </c>
    </row>
    <row r="43" spans="1:10" x14ac:dyDescent="0.2">
      <c r="A43" s="3"/>
      <c r="B43" s="3">
        <v>909</v>
      </c>
      <c r="C43" s="5" t="s">
        <v>41</v>
      </c>
      <c r="D43" s="6" t="s">
        <v>48</v>
      </c>
      <c r="E43" s="6" t="s">
        <v>18</v>
      </c>
      <c r="F43" s="6" t="s">
        <v>38</v>
      </c>
      <c r="G43" s="6" t="s">
        <v>33</v>
      </c>
      <c r="H43" s="24"/>
      <c r="I43" s="24">
        <v>0</v>
      </c>
      <c r="J43" s="24">
        <v>0</v>
      </c>
    </row>
    <row r="44" spans="1:10" x14ac:dyDescent="0.2">
      <c r="A44" s="3"/>
      <c r="B44" s="3">
        <v>909</v>
      </c>
      <c r="C44" s="5" t="s">
        <v>41</v>
      </c>
      <c r="D44" s="6" t="s">
        <v>48</v>
      </c>
      <c r="E44" s="6" t="s">
        <v>19</v>
      </c>
      <c r="F44" s="6" t="s">
        <v>37</v>
      </c>
      <c r="G44" s="6" t="s">
        <v>31</v>
      </c>
      <c r="H44" s="24">
        <v>721650</v>
      </c>
      <c r="I44" s="24">
        <v>21650</v>
      </c>
      <c r="J44" s="24">
        <v>0</v>
      </c>
    </row>
    <row r="45" spans="1:10" x14ac:dyDescent="0.2">
      <c r="A45" s="3"/>
      <c r="B45" s="3">
        <v>909</v>
      </c>
      <c r="C45" s="5" t="s">
        <v>41</v>
      </c>
      <c r="D45" s="6" t="s">
        <v>48</v>
      </c>
      <c r="E45" s="6" t="s">
        <v>20</v>
      </c>
      <c r="F45" s="6" t="s">
        <v>37</v>
      </c>
      <c r="G45" s="6" t="s">
        <v>31</v>
      </c>
      <c r="H45" s="24">
        <v>71476</v>
      </c>
      <c r="I45" s="24">
        <v>71398.437000000005</v>
      </c>
      <c r="J45" s="24">
        <v>0</v>
      </c>
    </row>
    <row r="46" spans="1:10" x14ac:dyDescent="0.2">
      <c r="A46" s="3"/>
      <c r="B46" s="3">
        <v>909</v>
      </c>
      <c r="C46" s="5" t="s">
        <v>41</v>
      </c>
      <c r="D46" s="6" t="s">
        <v>48</v>
      </c>
      <c r="E46" s="8" t="s">
        <v>21</v>
      </c>
      <c r="F46" s="8" t="s">
        <v>39</v>
      </c>
      <c r="G46" s="8" t="s">
        <v>34</v>
      </c>
      <c r="H46" s="24">
        <v>26357</v>
      </c>
      <c r="I46" s="24">
        <v>33718</v>
      </c>
      <c r="J46" s="24">
        <v>0</v>
      </c>
    </row>
    <row r="47" spans="1:10" x14ac:dyDescent="0.2">
      <c r="A47" s="3"/>
      <c r="B47" s="3">
        <v>909</v>
      </c>
      <c r="C47" s="5" t="s">
        <v>41</v>
      </c>
      <c r="D47" s="6" t="s">
        <v>48</v>
      </c>
      <c r="E47" s="8" t="s">
        <v>21</v>
      </c>
      <c r="F47" s="8" t="s">
        <v>37</v>
      </c>
      <c r="G47" s="8" t="s">
        <v>31</v>
      </c>
      <c r="H47" s="24">
        <v>110929</v>
      </c>
      <c r="I47" s="24">
        <v>49425</v>
      </c>
      <c r="J47" s="24">
        <v>0</v>
      </c>
    </row>
    <row r="48" spans="1:10" x14ac:dyDescent="0.2">
      <c r="A48" s="3"/>
      <c r="B48" s="3">
        <v>909</v>
      </c>
      <c r="C48" s="5" t="s">
        <v>41</v>
      </c>
      <c r="D48" s="6" t="s">
        <v>48</v>
      </c>
      <c r="E48" s="8" t="s">
        <v>21</v>
      </c>
      <c r="F48" s="8" t="s">
        <v>36</v>
      </c>
      <c r="G48" s="8" t="s">
        <v>30</v>
      </c>
      <c r="H48" s="24">
        <v>170</v>
      </c>
      <c r="I48" s="24">
        <v>158</v>
      </c>
      <c r="J48" s="24">
        <v>0</v>
      </c>
    </row>
    <row r="49" spans="1:10" x14ac:dyDescent="0.2">
      <c r="A49" s="3"/>
      <c r="B49" s="3">
        <v>909</v>
      </c>
      <c r="C49" s="5" t="s">
        <v>41</v>
      </c>
      <c r="D49" s="6" t="s">
        <v>48</v>
      </c>
      <c r="E49" s="6" t="s">
        <v>22</v>
      </c>
      <c r="F49" s="6" t="s">
        <v>38</v>
      </c>
      <c r="G49" s="6" t="s">
        <v>33</v>
      </c>
      <c r="H49" s="24">
        <v>0</v>
      </c>
      <c r="I49" s="24">
        <v>0</v>
      </c>
      <c r="J49" s="24">
        <v>17985.143</v>
      </c>
    </row>
    <row r="50" spans="1:10" s="1" customFormat="1" x14ac:dyDescent="0.2">
      <c r="A50" s="4"/>
      <c r="B50" s="3">
        <v>909</v>
      </c>
      <c r="C50" s="5" t="s">
        <v>41</v>
      </c>
      <c r="D50" s="6" t="s">
        <v>48</v>
      </c>
      <c r="E50" s="8" t="s">
        <v>23</v>
      </c>
      <c r="F50" s="8" t="s">
        <v>37</v>
      </c>
      <c r="G50" s="8" t="s">
        <v>31</v>
      </c>
      <c r="H50" s="24">
        <v>0</v>
      </c>
      <c r="I50" s="24">
        <v>0</v>
      </c>
      <c r="J50" s="24">
        <v>603227.005</v>
      </c>
    </row>
    <row r="51" spans="1:10" x14ac:dyDescent="0.2">
      <c r="A51" s="3"/>
      <c r="B51" s="3">
        <v>909</v>
      </c>
      <c r="C51" s="5" t="s">
        <v>41</v>
      </c>
      <c r="D51" s="6" t="s">
        <v>48</v>
      </c>
      <c r="E51" s="8" t="s">
        <v>24</v>
      </c>
      <c r="F51" s="8" t="s">
        <v>39</v>
      </c>
      <c r="G51" s="8" t="s">
        <v>34</v>
      </c>
      <c r="H51" s="24">
        <v>0</v>
      </c>
      <c r="I51" s="24">
        <v>0</v>
      </c>
      <c r="J51" s="24">
        <v>33718</v>
      </c>
    </row>
    <row r="52" spans="1:10" s="1" customFormat="1" x14ac:dyDescent="0.2">
      <c r="A52" s="4"/>
      <c r="B52" s="3">
        <v>909</v>
      </c>
      <c r="C52" s="5" t="s">
        <v>41</v>
      </c>
      <c r="D52" s="6" t="s">
        <v>48</v>
      </c>
      <c r="E52" s="8" t="s">
        <v>24</v>
      </c>
      <c r="F52" s="8" t="s">
        <v>37</v>
      </c>
      <c r="G52" s="8" t="s">
        <v>31</v>
      </c>
      <c r="H52" s="24">
        <v>0</v>
      </c>
      <c r="I52" s="24">
        <v>0</v>
      </c>
      <c r="J52" s="24">
        <v>46559</v>
      </c>
    </row>
    <row r="53" spans="1:10" s="1" customFormat="1" x14ac:dyDescent="0.2">
      <c r="A53" s="4"/>
      <c r="B53" s="3">
        <v>909</v>
      </c>
      <c r="C53" s="5" t="s">
        <v>41</v>
      </c>
      <c r="D53" s="6" t="s">
        <v>48</v>
      </c>
      <c r="E53" s="8" t="s">
        <v>24</v>
      </c>
      <c r="F53" s="8" t="s">
        <v>36</v>
      </c>
      <c r="G53" s="8" t="s">
        <v>29</v>
      </c>
      <c r="H53" s="24">
        <v>2357</v>
      </c>
      <c r="I53" s="24">
        <v>0</v>
      </c>
      <c r="J53" s="24">
        <v>0</v>
      </c>
    </row>
    <row r="54" spans="1:10" x14ac:dyDescent="0.2">
      <c r="A54" s="3"/>
      <c r="B54" s="3">
        <v>909</v>
      </c>
      <c r="C54" s="5" t="s">
        <v>41</v>
      </c>
      <c r="D54" s="6" t="s">
        <v>48</v>
      </c>
      <c r="E54" s="8" t="s">
        <v>24</v>
      </c>
      <c r="F54" s="8" t="s">
        <v>36</v>
      </c>
      <c r="G54" s="8" t="s">
        <v>30</v>
      </c>
      <c r="H54" s="24">
        <v>530</v>
      </c>
      <c r="I54" s="24">
        <v>2100</v>
      </c>
      <c r="J54" s="24">
        <v>2258</v>
      </c>
    </row>
    <row r="55" spans="1:10" x14ac:dyDescent="0.2">
      <c r="A55" s="3"/>
      <c r="B55" s="3">
        <v>909</v>
      </c>
      <c r="C55" s="5" t="s">
        <v>41</v>
      </c>
      <c r="D55" s="6" t="s">
        <v>48</v>
      </c>
      <c r="E55" s="6" t="s">
        <v>25</v>
      </c>
      <c r="F55" s="6" t="s">
        <v>37</v>
      </c>
      <c r="G55" s="6" t="s">
        <v>31</v>
      </c>
      <c r="H55" s="24">
        <v>0</v>
      </c>
      <c r="I55" s="24">
        <v>0</v>
      </c>
      <c r="J55" s="24">
        <v>21650</v>
      </c>
    </row>
    <row r="56" spans="1:10" x14ac:dyDescent="0.2">
      <c r="A56" s="17" t="s">
        <v>72</v>
      </c>
      <c r="B56" s="11">
        <v>909</v>
      </c>
      <c r="C56" s="19" t="s">
        <v>42</v>
      </c>
      <c r="D56" s="2" t="s">
        <v>45</v>
      </c>
      <c r="E56" s="6"/>
      <c r="F56" s="6"/>
      <c r="G56" s="6"/>
      <c r="H56" s="23">
        <f>H57+H58+H59</f>
        <v>23670</v>
      </c>
      <c r="I56" s="23">
        <f t="shared" ref="I56:J56" si="5">I57+I58+I59</f>
        <v>968.21100000000001</v>
      </c>
      <c r="J56" s="23">
        <f t="shared" si="5"/>
        <v>1009</v>
      </c>
    </row>
    <row r="57" spans="1:10" x14ac:dyDescent="0.2">
      <c r="A57" s="3"/>
      <c r="B57" s="3">
        <v>909</v>
      </c>
      <c r="C57" s="5" t="s">
        <v>42</v>
      </c>
      <c r="D57" s="6" t="s">
        <v>45</v>
      </c>
      <c r="E57" s="6" t="s">
        <v>26</v>
      </c>
      <c r="F57" s="6" t="s">
        <v>37</v>
      </c>
      <c r="G57" s="6" t="s">
        <v>31</v>
      </c>
      <c r="H57" s="24">
        <v>964</v>
      </c>
      <c r="I57" s="24">
        <v>968.21100000000001</v>
      </c>
      <c r="J57" s="24">
        <v>0</v>
      </c>
    </row>
    <row r="58" spans="1:10" x14ac:dyDescent="0.2">
      <c r="A58" s="3"/>
      <c r="B58" s="3">
        <v>909</v>
      </c>
      <c r="C58" s="5" t="s">
        <v>42</v>
      </c>
      <c r="D58" s="6" t="s">
        <v>45</v>
      </c>
      <c r="E58" s="6" t="s">
        <v>27</v>
      </c>
      <c r="F58" s="6" t="s">
        <v>37</v>
      </c>
      <c r="G58" s="6" t="s">
        <v>31</v>
      </c>
      <c r="H58" s="24">
        <v>22706</v>
      </c>
      <c r="I58" s="24">
        <v>0</v>
      </c>
      <c r="J58" s="24">
        <v>0</v>
      </c>
    </row>
    <row r="59" spans="1:10" x14ac:dyDescent="0.2">
      <c r="A59" s="3"/>
      <c r="B59" s="3">
        <v>909</v>
      </c>
      <c r="C59" s="5" t="s">
        <v>42</v>
      </c>
      <c r="D59" s="6" t="s">
        <v>45</v>
      </c>
      <c r="E59" s="6" t="s">
        <v>28</v>
      </c>
      <c r="F59" s="6" t="s">
        <v>37</v>
      </c>
      <c r="G59" s="6" t="s">
        <v>31</v>
      </c>
      <c r="H59" s="24">
        <v>0</v>
      </c>
      <c r="I59" s="24">
        <v>0</v>
      </c>
      <c r="J59" s="24">
        <v>1009</v>
      </c>
    </row>
    <row r="60" spans="1:10" x14ac:dyDescent="0.2">
      <c r="A60" s="17" t="s">
        <v>73</v>
      </c>
      <c r="B60" s="11">
        <v>909</v>
      </c>
      <c r="C60" s="19" t="s">
        <v>43</v>
      </c>
      <c r="D60" s="2" t="s">
        <v>45</v>
      </c>
      <c r="E60" s="6"/>
      <c r="F60" s="6"/>
      <c r="G60" s="6"/>
      <c r="H60" s="23">
        <f>H61</f>
        <v>4504</v>
      </c>
      <c r="I60" s="24"/>
      <c r="J60" s="24"/>
    </row>
    <row r="61" spans="1:10" x14ac:dyDescent="0.2">
      <c r="A61" s="3"/>
      <c r="B61" s="3">
        <v>909</v>
      </c>
      <c r="C61" s="5" t="s">
        <v>43</v>
      </c>
      <c r="D61" s="6" t="s">
        <v>45</v>
      </c>
      <c r="E61" s="6" t="s">
        <v>2</v>
      </c>
      <c r="F61" s="6" t="s">
        <v>37</v>
      </c>
      <c r="G61" s="6" t="s">
        <v>31</v>
      </c>
      <c r="H61" s="24">
        <v>4504</v>
      </c>
      <c r="I61" s="24">
        <v>0</v>
      </c>
      <c r="J61" s="24">
        <v>0</v>
      </c>
    </row>
  </sheetData>
  <mergeCells count="12">
    <mergeCell ref="A10:J10"/>
    <mergeCell ref="A12:A13"/>
    <mergeCell ref="H12:J12"/>
    <mergeCell ref="B12:G12"/>
    <mergeCell ref="H1:K1"/>
    <mergeCell ref="H2:K2"/>
    <mergeCell ref="H3:K3"/>
    <mergeCell ref="H4:K4"/>
    <mergeCell ref="H5:K5"/>
    <mergeCell ref="A8:J8"/>
    <mergeCell ref="A9:J9"/>
    <mergeCell ref="B11:H11"/>
  </mergeCells>
  <pageMargins left="0.78740157480314965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Кудашева Елена Сергеевна</dc:creator>
  <dc:description>POI HSSF rep:2.56.0.225</dc:description>
  <cp:lastModifiedBy>Кудашева Елена Сергеевна</cp:lastModifiedBy>
  <cp:lastPrinted>2024-07-15T04:50:31Z</cp:lastPrinted>
  <dcterms:created xsi:type="dcterms:W3CDTF">2024-07-12T11:22:21Z</dcterms:created>
  <dcterms:modified xsi:type="dcterms:W3CDTF">2025-01-17T10:05:12Z</dcterms:modified>
</cp:coreProperties>
</file>