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63" windowWidth="19960" windowHeight="7463" activeTab="2"/>
  </bookViews>
  <sheets>
    <sheet name="2017-2018" sheetId="1" r:id="rId1"/>
    <sheet name="2019-2020" sheetId="2" r:id="rId2"/>
    <sheet name="2021-2025" sheetId="3" r:id="rId3"/>
  </sheets>
  <definedNames>
    <definedName name="_xlnm.Print_Titles" localSheetId="0">'2017-2018'!$6:$8</definedName>
    <definedName name="_xlnm.Print_Titles" localSheetId="1">'2019-2020'!$6:$8</definedName>
    <definedName name="_xlnm.Print_Titles" localSheetId="2">'2021-2025'!$6:$8</definedName>
  </definedNames>
  <calcPr calcId="145621"/>
</workbook>
</file>

<file path=xl/calcChain.xml><?xml version="1.0" encoding="utf-8"?>
<calcChain xmlns="http://schemas.openxmlformats.org/spreadsheetml/2006/main">
  <c r="J41" i="3" l="1"/>
  <c r="J42" i="3"/>
  <c r="J40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12" i="3"/>
  <c r="I41" i="3"/>
  <c r="H41" i="3"/>
  <c r="G41" i="3"/>
  <c r="F41" i="3"/>
  <c r="E40" i="3"/>
  <c r="E41" i="3" s="1"/>
  <c r="E37" i="3"/>
  <c r="E36" i="3"/>
  <c r="E35" i="3"/>
  <c r="E34" i="3"/>
  <c r="E33" i="3"/>
  <c r="E32" i="3"/>
  <c r="E31" i="3"/>
  <c r="E30" i="3"/>
  <c r="E29" i="3"/>
  <c r="E28" i="3"/>
  <c r="E27" i="3"/>
  <c r="E26" i="3"/>
  <c r="I25" i="3"/>
  <c r="H25" i="3"/>
  <c r="G25" i="3"/>
  <c r="F25" i="3"/>
  <c r="E25" i="3"/>
  <c r="E24" i="3"/>
  <c r="E23" i="3"/>
  <c r="E22" i="3"/>
  <c r="E21" i="3"/>
  <c r="E20" i="3"/>
  <c r="E19" i="3"/>
  <c r="E18" i="3"/>
  <c r="E17" i="3"/>
  <c r="I14" i="3"/>
  <c r="I38" i="3" s="1"/>
  <c r="I42" i="3" s="1"/>
  <c r="H14" i="3"/>
  <c r="H38" i="3" s="1"/>
  <c r="H42" i="3" s="1"/>
  <c r="G14" i="3"/>
  <c r="G38" i="3" s="1"/>
  <c r="G42" i="3" s="1"/>
  <c r="F14" i="3"/>
  <c r="F38" i="3" s="1"/>
  <c r="F42" i="3" s="1"/>
  <c r="E14" i="3"/>
  <c r="E13" i="3"/>
  <c r="E12" i="3"/>
  <c r="E38" i="3" s="1"/>
  <c r="E42" i="3" s="1"/>
  <c r="N41" i="2"/>
  <c r="M41" i="2"/>
  <c r="L41" i="2"/>
  <c r="K41" i="2"/>
  <c r="I41" i="2"/>
  <c r="H41" i="2"/>
  <c r="G41" i="2"/>
  <c r="F41" i="2"/>
  <c r="J40" i="2"/>
  <c r="J41" i="2" s="1"/>
  <c r="E40" i="2"/>
  <c r="E41" i="2" s="1"/>
  <c r="J37" i="2"/>
  <c r="E37" i="2"/>
  <c r="J36" i="2"/>
  <c r="E36" i="2"/>
  <c r="J35" i="2"/>
  <c r="E35" i="2"/>
  <c r="J34" i="2"/>
  <c r="E34" i="2"/>
  <c r="J33" i="2"/>
  <c r="E33" i="2"/>
  <c r="J32" i="2"/>
  <c r="E32" i="2"/>
  <c r="J31" i="2"/>
  <c r="E31" i="2"/>
  <c r="J30" i="2"/>
  <c r="E30" i="2"/>
  <c r="J29" i="2"/>
  <c r="E29" i="2"/>
  <c r="J28" i="2"/>
  <c r="E28" i="2"/>
  <c r="J27" i="2"/>
  <c r="E27" i="2"/>
  <c r="J26" i="2"/>
  <c r="E26" i="2"/>
  <c r="N25" i="2"/>
  <c r="M25" i="2"/>
  <c r="L25" i="2"/>
  <c r="K25" i="2"/>
  <c r="J25" i="2"/>
  <c r="I25" i="2"/>
  <c r="H25" i="2"/>
  <c r="G25" i="2"/>
  <c r="F25" i="2"/>
  <c r="E25" i="2"/>
  <c r="J24" i="2"/>
  <c r="E24" i="2"/>
  <c r="J23" i="2"/>
  <c r="E23" i="2"/>
  <c r="J22" i="2"/>
  <c r="E22" i="2"/>
  <c r="J21" i="2"/>
  <c r="E21" i="2"/>
  <c r="J20" i="2"/>
  <c r="E20" i="2"/>
  <c r="J19" i="2"/>
  <c r="E19" i="2"/>
  <c r="J18" i="2"/>
  <c r="E18" i="2"/>
  <c r="J17" i="2"/>
  <c r="E17" i="2"/>
  <c r="E14" i="2" s="1"/>
  <c r="N14" i="2"/>
  <c r="M14" i="2"/>
  <c r="M38" i="2" s="1"/>
  <c r="M42" i="2" s="1"/>
  <c r="L14" i="2"/>
  <c r="L38" i="2" s="1"/>
  <c r="L42" i="2" s="1"/>
  <c r="K14" i="2"/>
  <c r="K38" i="2" s="1"/>
  <c r="K42" i="2" s="1"/>
  <c r="I14" i="2"/>
  <c r="H14" i="2"/>
  <c r="H38" i="2" s="1"/>
  <c r="H42" i="2" s="1"/>
  <c r="G14" i="2"/>
  <c r="F14" i="2"/>
  <c r="J13" i="2"/>
  <c r="E13" i="2"/>
  <c r="J12" i="2"/>
  <c r="E12" i="2"/>
  <c r="I38" i="2" l="1"/>
  <c r="I42" i="2" s="1"/>
  <c r="G38" i="2"/>
  <c r="G42" i="2" s="1"/>
  <c r="E38" i="2"/>
  <c r="E42" i="2" s="1"/>
  <c r="F38" i="2"/>
  <c r="F42" i="2" s="1"/>
  <c r="J14" i="2"/>
  <c r="N38" i="2"/>
  <c r="N42" i="2" s="1"/>
  <c r="J38" i="2"/>
  <c r="J42" i="2" s="1"/>
  <c r="F41" i="1"/>
  <c r="G41" i="1"/>
  <c r="H41" i="1"/>
  <c r="I41" i="1"/>
  <c r="K41" i="1"/>
  <c r="L41" i="1"/>
  <c r="M41" i="1"/>
  <c r="N41" i="1"/>
  <c r="J40" i="1"/>
  <c r="J41" i="1" s="1"/>
  <c r="E40" i="1"/>
  <c r="E41" i="1" s="1"/>
  <c r="F14" i="1" l="1"/>
  <c r="G14" i="1"/>
  <c r="H14" i="1"/>
  <c r="I14" i="1"/>
  <c r="K14" i="1"/>
  <c r="L14" i="1"/>
  <c r="E16" i="1"/>
  <c r="E15" i="1"/>
  <c r="L25" i="1" l="1"/>
  <c r="L38" i="1" s="1"/>
  <c r="L42" i="1" s="1"/>
  <c r="M25" i="1"/>
  <c r="N25" i="1"/>
  <c r="K25" i="1"/>
  <c r="K38" i="1" s="1"/>
  <c r="K42" i="1" s="1"/>
  <c r="M14" i="1"/>
  <c r="M38" i="1" s="1"/>
  <c r="M42" i="1" s="1"/>
  <c r="N14" i="1"/>
  <c r="N38" i="1" l="1"/>
  <c r="N42" i="1" s="1"/>
  <c r="J24" i="1"/>
  <c r="E24" i="1"/>
  <c r="F25" i="1"/>
  <c r="F38" i="1" s="1"/>
  <c r="F42" i="1" s="1"/>
  <c r="G25" i="1"/>
  <c r="G38" i="1" s="1"/>
  <c r="G42" i="1" s="1"/>
  <c r="H25" i="1"/>
  <c r="H38" i="1" s="1"/>
  <c r="H42" i="1" s="1"/>
  <c r="I25" i="1"/>
  <c r="I38" i="1" s="1"/>
  <c r="I42" i="1" s="1"/>
  <c r="J13" i="1"/>
  <c r="J17" i="1"/>
  <c r="J18" i="1"/>
  <c r="J19" i="1"/>
  <c r="J20" i="1"/>
  <c r="J21" i="1"/>
  <c r="J22" i="1"/>
  <c r="J23" i="1"/>
  <c r="J26" i="1"/>
  <c r="J27" i="1"/>
  <c r="J28" i="1"/>
  <c r="J29" i="1"/>
  <c r="J30" i="1"/>
  <c r="J31" i="1"/>
  <c r="J32" i="1"/>
  <c r="J33" i="1"/>
  <c r="J34" i="1"/>
  <c r="J35" i="1"/>
  <c r="J36" i="1"/>
  <c r="J37" i="1"/>
  <c r="E12" i="1"/>
  <c r="E13" i="1"/>
  <c r="E17" i="1"/>
  <c r="E18" i="1"/>
  <c r="E19" i="1"/>
  <c r="E20" i="1"/>
  <c r="E21" i="1"/>
  <c r="E22" i="1"/>
  <c r="E23" i="1"/>
  <c r="E26" i="1"/>
  <c r="E27" i="1"/>
  <c r="E28" i="1"/>
  <c r="E29" i="1"/>
  <c r="E30" i="1"/>
  <c r="E31" i="1"/>
  <c r="E32" i="1"/>
  <c r="E33" i="1"/>
  <c r="E34" i="1"/>
  <c r="E35" i="1"/>
  <c r="E36" i="1"/>
  <c r="E37" i="1"/>
  <c r="E14" i="1" l="1"/>
  <c r="J14" i="1"/>
  <c r="J38" i="1" s="1"/>
  <c r="J42" i="1" s="1"/>
  <c r="E25" i="1"/>
  <c r="E38" i="1" s="1"/>
  <c r="E42" i="1" s="1"/>
  <c r="J25" i="1"/>
</calcChain>
</file>

<file path=xl/sharedStrings.xml><?xml version="1.0" encoding="utf-8"?>
<sst xmlns="http://schemas.openxmlformats.org/spreadsheetml/2006/main" count="297" uniqueCount="80">
  <si>
    <t>№ п/п</t>
  </si>
  <si>
    <t>Финансовое обеспечение реализации муниципальной программы, тыс.руб.</t>
  </si>
  <si>
    <t>План на 2017 год</t>
  </si>
  <si>
    <t>Всего</t>
  </si>
  <si>
    <t>Местный бюджет</t>
  </si>
  <si>
    <t>Областной бюджет</t>
  </si>
  <si>
    <t>Федеральный бюджет</t>
  </si>
  <si>
    <t>Внебюджетные источники</t>
  </si>
  <si>
    <t>План на 2018 год</t>
  </si>
  <si>
    <t>Разработка проекта внесения изменений в Правила землепользования и застройки городского округа Тольятти</t>
  </si>
  <si>
    <t>Формирование земельных участков под объектами муниципальной собственности</t>
  </si>
  <si>
    <t>Разработка проектов  планировок  территорий с проектами межевания</t>
  </si>
  <si>
    <t>Разработка проектов планировок территорий с проектами межевания, предназначенных для размещения линейных объектов</t>
  </si>
  <si>
    <t>4.1.</t>
  </si>
  <si>
    <t>4.2.</t>
  </si>
  <si>
    <t>4.3.</t>
  </si>
  <si>
    <t>4.4.</t>
  </si>
  <si>
    <t>4.5.</t>
  </si>
  <si>
    <t>4.6.</t>
  </si>
  <si>
    <t>4.7.</t>
  </si>
  <si>
    <t>2017-2025</t>
  </si>
  <si>
    <t>Департамент градостроительной деятельности</t>
  </si>
  <si>
    <t>4.8.</t>
  </si>
  <si>
    <t>План на 2019 год</t>
  </si>
  <si>
    <t>План на 2020 год</t>
  </si>
  <si>
    <t>План на 2021-2025 годы</t>
  </si>
  <si>
    <t>Приложение 1</t>
  </si>
  <si>
    <t>Перечень мероприятий  муниципальной программы</t>
  </si>
  <si>
    <t>Формирование земельных участков для продажи или предоставления в аренду, путем проведения аукциона</t>
  </si>
  <si>
    <t>Итого</t>
  </si>
  <si>
    <t xml:space="preserve">к муниципальной программе  "Развитие инфраструктуры градостроительной деятельности городского округа Тольятти на 2017-2025 годы"
</t>
  </si>
  <si>
    <t>2019-2025</t>
  </si>
  <si>
    <t>Областной бюджет *</t>
  </si>
  <si>
    <t>Итого по Программе:</t>
  </si>
  <si>
    <t>4.9.</t>
  </si>
  <si>
    <t xml:space="preserve">Разработка проекта планировки с проектом межевания береговой зоны  Куйбышевского и Саратовского водохранилища с разбивкой 5-ти территорий </t>
  </si>
  <si>
    <t xml:space="preserve">Разработка проекта планировки с проектом межевания территории микрорайона «Портовый» и Центральной зоны отдыха Центрального района </t>
  </si>
  <si>
    <t>4.10.</t>
  </si>
  <si>
    <t>Наименований целей, задач и мероприятий муниципальной программы</t>
  </si>
  <si>
    <t>Ответственный исполнитель</t>
  </si>
  <si>
    <t>Сроки реализации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</si>
  <si>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</si>
  <si>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</si>
  <si>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</si>
  <si>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</si>
  <si>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</si>
  <si>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</si>
  <si>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</si>
  <si>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</si>
  <si>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</si>
  <si>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</si>
  <si>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4.11.</t>
  </si>
  <si>
    <t>Итого по задаче 1</t>
  </si>
  <si>
    <t>Итого по задаче 2</t>
  </si>
  <si>
    <t>Задача 2: Создание благоприятного инвестиционного климата в сфере строительства</t>
  </si>
  <si>
    <t>Цель: Обеспечение устойчивого развития и создания благоприятного инвестиционного климата в сфере строительства на территории городского округа Тольятти</t>
  </si>
  <si>
    <t>Задача 1: Развитие территории городского округа Тольятти посредством разработки документации по планировке территорий</t>
  </si>
  <si>
    <t>Разработка проекта планировки с проектом межевания территории 8 квартала Автозаводского района</t>
  </si>
  <si>
    <t>Разработка проекта планировки с проектом межевания территории у речного порта (парк «Певческое поле») и 1-й квартал Комсомольского района</t>
  </si>
  <si>
    <t>Разработка проекта планировки с проектом межевания территории муниципального автономного учреждения культуры городского округа Тольятти «Парковый комплекс истории техники им. К.Г. Сахарова»</t>
  </si>
  <si>
    <t>Разработка проекта планировки с проектом межевания территории  мкр.- 3 «Северный», ограниченный  ул. Калмыцкая, ул. Ленина, ул. Кудашева, ул. Толстого</t>
  </si>
  <si>
    <t>Разработка проекта планировки с проектом межевания территории  ограниченной с запада железнодорожными путями и ул. Васильевской, с востока Обводным шоссе и трассой М-5, с юга ул. Громовой</t>
  </si>
  <si>
    <t>Разработка проекта межевания территории первой очереди развития Автозаводского района западнее Московского проспекта</t>
  </si>
  <si>
    <t>Разработка проекта планировки с проектом межевания территории второй очереди развития Автозаводского района западнее Московского проспекта</t>
  </si>
  <si>
    <t>Разработка проекта планировки с проектом межевания микрорайона «Северный»  на въезде в Комсомольский район, юго-восточнее трассы М-5 от школы №8 до противотуберкулезного диспансера</t>
  </si>
  <si>
    <r>
      <t xml:space="preserve">Разработка проекта планировки с проектом межевания территории линейного объекта  ул. </t>
    </r>
    <r>
      <rPr>
        <b/>
        <i/>
        <sz val="10"/>
        <color theme="1"/>
        <rFont val="Times New Roman"/>
        <family val="1"/>
        <charset val="204"/>
      </rPr>
      <t>Кунеевская</t>
    </r>
  </si>
  <si>
    <r>
      <t xml:space="preserve">Разработка проекта планировки с проектом межевания территории линейного объекта ул. </t>
    </r>
    <r>
      <rPr>
        <b/>
        <i/>
        <sz val="10"/>
        <color theme="1"/>
        <rFont val="Times New Roman"/>
        <family val="1"/>
        <charset val="204"/>
      </rPr>
      <t>Никонова</t>
    </r>
    <r>
      <rPr>
        <i/>
        <sz val="10"/>
        <color theme="1"/>
        <rFont val="Times New Roman"/>
        <family val="1"/>
        <charset val="204"/>
      </rPr>
      <t xml:space="preserve"> </t>
    </r>
  </si>
  <si>
    <r>
      <t xml:space="preserve">Разработка проекта планировки с проектом межевания территории линейного объекта ул. </t>
    </r>
    <r>
      <rPr>
        <b/>
        <i/>
        <sz val="10"/>
        <color theme="1"/>
        <rFont val="Times New Roman"/>
        <family val="1"/>
        <charset val="204"/>
      </rPr>
      <t>Ингельберга</t>
    </r>
  </si>
  <si>
    <r>
      <t xml:space="preserve">Разработка проекта планировки с проектом межевания территории линейного объекта ул. </t>
    </r>
    <r>
      <rPr>
        <b/>
        <i/>
        <sz val="10"/>
        <color theme="1"/>
        <rFont val="Times New Roman"/>
        <family val="1"/>
        <charset val="204"/>
      </rPr>
      <t>Калмыцкая</t>
    </r>
    <r>
      <rPr>
        <i/>
        <sz val="10"/>
        <color theme="1"/>
        <rFont val="Times New Roman"/>
        <family val="1"/>
        <charset val="204"/>
      </rPr>
      <t xml:space="preserve"> от пересечения с ул. Ленина до пересечения с ул. Новозаводская</t>
    </r>
  </si>
  <si>
    <r>
      <t xml:space="preserve">Разработка проекта планировки с проектом межевания территории линейного объекта ул. </t>
    </r>
    <r>
      <rPr>
        <b/>
        <i/>
        <sz val="10"/>
        <color theme="1"/>
        <rFont val="Times New Roman"/>
        <family val="1"/>
        <charset val="204"/>
      </rPr>
      <t>Раздольная</t>
    </r>
    <r>
      <rPr>
        <i/>
        <sz val="10"/>
        <color theme="1"/>
        <rFont val="Times New Roman"/>
        <family val="1"/>
        <charset val="204"/>
      </rPr>
      <t xml:space="preserve"> от ОАО «Тольяттиазот» до поселка Поволжский</t>
    </r>
  </si>
  <si>
    <r>
      <t xml:space="preserve">Разработка проекта планировки с проектом межевания территории линейного объекта ул. </t>
    </r>
    <r>
      <rPr>
        <b/>
        <i/>
        <sz val="10"/>
        <color theme="1"/>
        <rFont val="Times New Roman"/>
        <family val="1"/>
        <charset val="204"/>
      </rPr>
      <t>Ларина</t>
    </r>
    <r>
      <rPr>
        <i/>
        <sz val="10"/>
        <color theme="1"/>
        <rFont val="Times New Roman"/>
        <family val="1"/>
        <charset val="204"/>
      </rPr>
      <t xml:space="preserve"> от пересечения с ул. Васильевской до пересечения с ул. Ломоносова</t>
    </r>
  </si>
  <si>
    <r>
      <t xml:space="preserve">Разработка проекта планировки с проектом межевания территории линейного объекта ул. </t>
    </r>
    <r>
      <rPr>
        <b/>
        <i/>
        <sz val="10"/>
        <color theme="1"/>
        <rFont val="Times New Roman"/>
        <family val="1"/>
        <charset val="204"/>
      </rPr>
      <t>Васильевская</t>
    </r>
    <r>
      <rPr>
        <i/>
        <sz val="10"/>
        <color theme="1"/>
        <rFont val="Times New Roman"/>
        <family val="1"/>
        <charset val="204"/>
      </rPr>
      <t xml:space="preserve"> от пересечения с ул. Базовой до пересечения с ул. Ларина</t>
    </r>
  </si>
  <si>
    <r>
      <t xml:space="preserve">Разработка проекта планировки с проектом межевания для организации работ по проектированию и строительству линий стационарного электрического освещения ул. </t>
    </r>
    <r>
      <rPr>
        <b/>
        <i/>
        <sz val="10"/>
        <color theme="1"/>
        <rFont val="Times New Roman"/>
        <family val="1"/>
        <charset val="204"/>
      </rPr>
      <t>Бурлацкая</t>
    </r>
    <r>
      <rPr>
        <i/>
        <sz val="10"/>
        <color theme="1"/>
        <rFont val="Times New Roman"/>
        <family val="1"/>
        <charset val="204"/>
      </rPr>
      <t xml:space="preserve"> на участке от автодороги М5 «Урал» до разворотной площадки общественного транспорта в районе нижних шлюзов</t>
    </r>
  </si>
  <si>
    <r>
      <t xml:space="preserve">Разработка проекта планировки с проектом межевания для организации работ по проектированию и строительству линий стационарного электрического освещения ул. </t>
    </r>
    <r>
      <rPr>
        <b/>
        <i/>
        <sz val="10"/>
        <color theme="1"/>
        <rFont val="Times New Roman"/>
        <family val="1"/>
        <charset val="204"/>
      </rPr>
      <t>Новозаводская</t>
    </r>
    <r>
      <rPr>
        <i/>
        <sz val="10"/>
        <color theme="1"/>
        <rFont val="Times New Roman"/>
        <family val="1"/>
        <charset val="204"/>
      </rPr>
      <t xml:space="preserve"> на участке от Обводного шоссе до строения 5 по ул. Новозаводской</t>
    </r>
  </si>
  <si>
    <r>
      <t xml:space="preserve">Разработка проекта планировки с проектом межевания для организации работ по проектированию и строительству линий стационарного электрического освещения ул. </t>
    </r>
    <r>
      <rPr>
        <b/>
        <i/>
        <sz val="10"/>
        <color theme="1"/>
        <rFont val="Times New Roman"/>
        <family val="1"/>
        <charset val="204"/>
      </rPr>
      <t>Кудашева</t>
    </r>
    <r>
      <rPr>
        <i/>
        <sz val="10"/>
        <color theme="1"/>
        <rFont val="Times New Roman"/>
        <family val="1"/>
        <charset val="204"/>
      </rPr>
      <t xml:space="preserve"> на участке от ул. Толстого до границы городского округа Тольятти</t>
    </r>
  </si>
  <si>
    <r>
      <t xml:space="preserve">Разработка проекта планировки с проектом межевания территории линейного объекта улицы вдоль западной границы городского округа Тольятти </t>
    </r>
    <r>
      <rPr>
        <b/>
        <i/>
        <sz val="10"/>
        <color theme="1"/>
        <rFont val="Times New Roman"/>
        <family val="1"/>
        <charset val="204"/>
      </rPr>
      <t>(ул</t>
    </r>
    <r>
      <rPr>
        <i/>
        <sz val="10"/>
        <color theme="1"/>
        <rFont val="Times New Roman"/>
        <family val="1"/>
        <charset val="204"/>
      </rPr>
      <t xml:space="preserve">. </t>
    </r>
    <r>
      <rPr>
        <b/>
        <i/>
        <sz val="10"/>
        <color theme="1"/>
        <rFont val="Times New Roman"/>
        <family val="1"/>
        <charset val="204"/>
      </rPr>
      <t>Фермерская)</t>
    </r>
    <r>
      <rPr>
        <i/>
        <sz val="10"/>
        <color theme="1"/>
        <rFont val="Times New Roman"/>
        <family val="1"/>
        <charset val="204"/>
      </rPr>
      <t xml:space="preserve"> от пересечения с ул. Дачной до пересечения с Южным шоссе</t>
    </r>
  </si>
  <si>
    <t>Предоставление субсидий муниципальному бюджетному учреждению  городского округа Тольятти "Архитектура и градостроительство" на финансовое обеспечение выполнения им муниципального задания на оказание муниципальных услуг (выполнение работ) и программных мероприятий</t>
  </si>
  <si>
    <t>МБУ "Архитектура и градостроительство" (Департамент градостроительной деятельности)</t>
  </si>
  <si>
    <t>2021-2025 годы</t>
  </si>
  <si>
    <t>2019-2020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</si>
</sst>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7" fillId="2" borderId="0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vertical="center" wrapText="1"/>
    </xf>
    <xf numFmtId="16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opLeftCell="A37" workbookViewId="0">
      <selection activeCell="A10" sqref="A10:N10"/>
    </sheetView>
  </sheetViews>
  <sheetFormatPr defaultRowHeight="13.15" x14ac:dyDescent="0.25"/>
  <cols>
    <col min="1" max="1" width="5.109375" style="14" customWidth="1"/>
    <col min="2" max="2" width="35.33203125" style="14" customWidth="1"/>
    <col min="3" max="3" width="17.5546875" style="14" customWidth="1"/>
    <col min="4" max="4" width="11.33203125" style="14" customWidth="1"/>
    <col min="5" max="7" width="8.88671875" style="14"/>
    <col min="8" max="8" width="3.77734375" style="14" customWidth="1"/>
    <col min="9" max="9" width="4.77734375" style="14" customWidth="1"/>
    <col min="10" max="12" width="8.88671875" style="14"/>
    <col min="13" max="13" width="3.77734375" style="14" customWidth="1"/>
    <col min="14" max="14" width="5" style="14" customWidth="1"/>
    <col min="15" max="16384" width="8.88671875" style="14"/>
  </cols>
  <sheetData>
    <row r="1" spans="1:14" s="3" customFormat="1" ht="20.7" customHeight="1" x14ac:dyDescent="0.3">
      <c r="A1" s="1"/>
      <c r="B1" s="1"/>
      <c r="C1" s="1"/>
      <c r="D1" s="1"/>
      <c r="E1" s="1"/>
      <c r="F1" s="1"/>
      <c r="G1" s="29"/>
      <c r="H1" s="29"/>
      <c r="I1" s="1"/>
      <c r="J1" s="1"/>
      <c r="K1" s="1"/>
      <c r="L1" s="27" t="s">
        <v>26</v>
      </c>
      <c r="M1" s="27"/>
      <c r="N1" s="27"/>
    </row>
    <row r="2" spans="1:14" s="3" customFormat="1" ht="48.25" customHeight="1" x14ac:dyDescent="0.3">
      <c r="A2" s="4"/>
      <c r="B2" s="4"/>
      <c r="C2" s="4"/>
      <c r="D2" s="1"/>
      <c r="E2" s="1"/>
      <c r="F2" s="27" t="s">
        <v>30</v>
      </c>
      <c r="G2" s="27"/>
      <c r="H2" s="27"/>
      <c r="I2" s="27"/>
      <c r="J2" s="27"/>
      <c r="K2" s="27"/>
      <c r="L2" s="27"/>
      <c r="M2" s="27"/>
      <c r="N2" s="27"/>
    </row>
    <row r="3" spans="1:14" s="3" customFormat="1" x14ac:dyDescent="0.3">
      <c r="A3" s="4"/>
      <c r="B3" s="4"/>
      <c r="C3" s="4"/>
      <c r="D3" s="7"/>
      <c r="E3" s="7"/>
      <c r="F3" s="7"/>
      <c r="G3" s="7"/>
      <c r="H3" s="7"/>
      <c r="I3" s="2"/>
      <c r="J3" s="2"/>
      <c r="K3" s="2"/>
      <c r="L3" s="1"/>
      <c r="M3" s="6"/>
      <c r="N3" s="6"/>
    </row>
    <row r="4" spans="1:14" s="3" customFormat="1" ht="19.45" customHeight="1" x14ac:dyDescent="0.3">
      <c r="A4" s="28" t="s">
        <v>27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</row>
    <row r="6" spans="1:14" ht="25.7" customHeight="1" x14ac:dyDescent="0.25">
      <c r="A6" s="26" t="s">
        <v>0</v>
      </c>
      <c r="B6" s="26" t="s">
        <v>38</v>
      </c>
      <c r="C6" s="26" t="s">
        <v>39</v>
      </c>
      <c r="D6" s="26" t="s">
        <v>40</v>
      </c>
      <c r="E6" s="26" t="s">
        <v>1</v>
      </c>
      <c r="F6" s="26"/>
      <c r="G6" s="26"/>
      <c r="H6" s="26"/>
      <c r="I6" s="26"/>
      <c r="J6" s="26"/>
      <c r="K6" s="26"/>
      <c r="L6" s="26"/>
      <c r="M6" s="26"/>
      <c r="N6" s="26"/>
    </row>
    <row r="7" spans="1:14" x14ac:dyDescent="0.25">
      <c r="A7" s="26"/>
      <c r="B7" s="26"/>
      <c r="C7" s="26"/>
      <c r="D7" s="26"/>
      <c r="E7" s="25" t="s">
        <v>2</v>
      </c>
      <c r="F7" s="25"/>
      <c r="G7" s="25"/>
      <c r="H7" s="25"/>
      <c r="I7" s="25"/>
      <c r="J7" s="25" t="s">
        <v>8</v>
      </c>
      <c r="K7" s="25"/>
      <c r="L7" s="25"/>
      <c r="M7" s="25"/>
      <c r="N7" s="25"/>
    </row>
    <row r="8" spans="1:14" ht="102.7" customHeight="1" x14ac:dyDescent="0.25">
      <c r="A8" s="26"/>
      <c r="B8" s="26"/>
      <c r="C8" s="26"/>
      <c r="D8" s="26"/>
      <c r="E8" s="8" t="s">
        <v>3</v>
      </c>
      <c r="F8" s="8" t="s">
        <v>4</v>
      </c>
      <c r="G8" s="8" t="s">
        <v>5</v>
      </c>
      <c r="H8" s="8" t="s">
        <v>6</v>
      </c>
      <c r="I8" s="8" t="s">
        <v>7</v>
      </c>
      <c r="J8" s="8" t="s">
        <v>3</v>
      </c>
      <c r="K8" s="8" t="s">
        <v>4</v>
      </c>
      <c r="L8" s="8" t="s">
        <v>5</v>
      </c>
      <c r="M8" s="8" t="s">
        <v>6</v>
      </c>
      <c r="N8" s="8" t="s">
        <v>7</v>
      </c>
    </row>
    <row r="9" spans="1:14" x14ac:dyDescent="0.25">
      <c r="A9" s="24">
        <v>1</v>
      </c>
      <c r="B9" s="24">
        <v>2</v>
      </c>
      <c r="C9" s="24">
        <v>3</v>
      </c>
      <c r="D9" s="24">
        <v>4</v>
      </c>
      <c r="E9" s="24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  <c r="K9" s="24">
        <v>11</v>
      </c>
      <c r="L9" s="24">
        <v>12</v>
      </c>
      <c r="M9" s="24">
        <v>13</v>
      </c>
      <c r="N9" s="24">
        <v>14</v>
      </c>
    </row>
    <row r="10" spans="1:14" ht="31.3" customHeight="1" x14ac:dyDescent="0.25">
      <c r="A10" s="31" t="s">
        <v>55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</row>
    <row r="11" spans="1:14" ht="26.95" customHeight="1" x14ac:dyDescent="0.25">
      <c r="A11" s="31" t="s">
        <v>56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</row>
    <row r="12" spans="1:14" ht="31.95" x14ac:dyDescent="0.25">
      <c r="A12" s="24">
        <v>1</v>
      </c>
      <c r="B12" s="32" t="s">
        <v>10</v>
      </c>
      <c r="C12" s="9" t="s">
        <v>21</v>
      </c>
      <c r="D12" s="11" t="s">
        <v>31</v>
      </c>
      <c r="E12" s="10">
        <f t="shared" ref="E12:E37" si="0">SUM(F12:I12)</f>
        <v>0</v>
      </c>
      <c r="F12" s="24"/>
      <c r="G12" s="24"/>
      <c r="H12" s="24">
        <v>0</v>
      </c>
      <c r="I12" s="24">
        <v>0</v>
      </c>
      <c r="J12" s="10">
        <v>0</v>
      </c>
      <c r="K12" s="24"/>
      <c r="L12" s="24"/>
      <c r="M12" s="24"/>
      <c r="N12" s="24"/>
    </row>
    <row r="13" spans="1:14" ht="39.450000000000003" x14ac:dyDescent="0.25">
      <c r="A13" s="24">
        <v>2</v>
      </c>
      <c r="B13" s="32" t="s">
        <v>28</v>
      </c>
      <c r="C13" s="9" t="s">
        <v>21</v>
      </c>
      <c r="D13" s="11" t="s">
        <v>20</v>
      </c>
      <c r="E13" s="10">
        <f t="shared" si="0"/>
        <v>1500</v>
      </c>
      <c r="F13" s="24">
        <v>1500</v>
      </c>
      <c r="G13" s="24">
        <v>0</v>
      </c>
      <c r="H13" s="24">
        <v>0</v>
      </c>
      <c r="I13" s="24">
        <v>0</v>
      </c>
      <c r="J13" s="10">
        <f t="shared" ref="J13:J37" si="1">SUM(K13:N13)</f>
        <v>1500</v>
      </c>
      <c r="K13" s="24">
        <v>1500</v>
      </c>
      <c r="L13" s="24"/>
      <c r="M13" s="24"/>
      <c r="N13" s="24"/>
    </row>
    <row r="14" spans="1:14" ht="26.3" x14ac:dyDescent="0.25">
      <c r="A14" s="24">
        <v>3</v>
      </c>
      <c r="B14" s="32" t="s">
        <v>11</v>
      </c>
      <c r="C14" s="11"/>
      <c r="D14" s="11"/>
      <c r="E14" s="10">
        <f>SUM(E15:E24)</f>
        <v>24240</v>
      </c>
      <c r="F14" s="24">
        <f t="shared" ref="F14:L14" si="2">SUM(F15:F24)</f>
        <v>24240</v>
      </c>
      <c r="G14" s="10">
        <f t="shared" si="2"/>
        <v>0</v>
      </c>
      <c r="H14" s="10">
        <f t="shared" si="2"/>
        <v>0</v>
      </c>
      <c r="I14" s="10">
        <f t="shared" si="2"/>
        <v>0</v>
      </c>
      <c r="J14" s="10">
        <f t="shared" si="2"/>
        <v>0</v>
      </c>
      <c r="K14" s="10">
        <f t="shared" si="2"/>
        <v>0</v>
      </c>
      <c r="L14" s="10">
        <f t="shared" si="2"/>
        <v>0</v>
      </c>
      <c r="M14" s="24">
        <f t="shared" ref="M14:N14" si="3">SUM(M17:M24)</f>
        <v>0</v>
      </c>
      <c r="N14" s="24">
        <f t="shared" si="3"/>
        <v>0</v>
      </c>
    </row>
    <row r="15" spans="1:14" ht="65.75" x14ac:dyDescent="0.25">
      <c r="A15" s="13" t="s">
        <v>41</v>
      </c>
      <c r="B15" s="33" t="s">
        <v>35</v>
      </c>
      <c r="C15" s="9" t="s">
        <v>21</v>
      </c>
      <c r="D15" s="11">
        <v>2017</v>
      </c>
      <c r="E15" s="12">
        <f>SUM(F15:I15)</f>
        <v>15520</v>
      </c>
      <c r="F15" s="13">
        <v>15520</v>
      </c>
      <c r="G15" s="13">
        <v>0</v>
      </c>
      <c r="H15" s="13">
        <v>0</v>
      </c>
      <c r="I15" s="13">
        <v>0</v>
      </c>
      <c r="J15" s="12">
        <v>0</v>
      </c>
      <c r="K15" s="13"/>
      <c r="L15" s="13"/>
      <c r="M15" s="13"/>
      <c r="N15" s="13"/>
    </row>
    <row r="16" spans="1:14" ht="52.6" x14ac:dyDescent="0.25">
      <c r="A16" s="13" t="s">
        <v>42</v>
      </c>
      <c r="B16" s="33" t="s">
        <v>36</v>
      </c>
      <c r="C16" s="9" t="s">
        <v>21</v>
      </c>
      <c r="D16" s="11">
        <v>2017</v>
      </c>
      <c r="E16" s="12">
        <f>SUM(F16:I16)</f>
        <v>8720</v>
      </c>
      <c r="F16" s="13">
        <v>8720</v>
      </c>
      <c r="G16" s="13">
        <v>0</v>
      </c>
      <c r="H16" s="13">
        <v>0</v>
      </c>
      <c r="I16" s="13">
        <v>0</v>
      </c>
      <c r="J16" s="12">
        <v>0</v>
      </c>
      <c r="K16" s="13"/>
      <c r="L16" s="13"/>
      <c r="M16" s="13"/>
      <c r="N16" s="13"/>
    </row>
    <row r="17" spans="1:14" ht="39.450000000000003" x14ac:dyDescent="0.25">
      <c r="A17" s="13" t="s">
        <v>43</v>
      </c>
      <c r="B17" s="34" t="s">
        <v>57</v>
      </c>
      <c r="C17" s="9" t="s">
        <v>21</v>
      </c>
      <c r="D17" s="11">
        <v>2019</v>
      </c>
      <c r="E17" s="12">
        <f t="shared" si="0"/>
        <v>0</v>
      </c>
      <c r="F17" s="13"/>
      <c r="G17" s="13"/>
      <c r="H17" s="13">
        <v>0</v>
      </c>
      <c r="I17" s="13">
        <v>0</v>
      </c>
      <c r="J17" s="12">
        <f t="shared" si="1"/>
        <v>0</v>
      </c>
      <c r="K17" s="13"/>
      <c r="L17" s="13"/>
      <c r="M17" s="13"/>
      <c r="N17" s="13"/>
    </row>
    <row r="18" spans="1:14" ht="52.6" x14ac:dyDescent="0.25">
      <c r="A18" s="13" t="s">
        <v>44</v>
      </c>
      <c r="B18" s="34" t="s">
        <v>58</v>
      </c>
      <c r="C18" s="9" t="s">
        <v>21</v>
      </c>
      <c r="D18" s="11">
        <v>2019</v>
      </c>
      <c r="E18" s="12">
        <f t="shared" si="0"/>
        <v>0</v>
      </c>
      <c r="F18" s="13"/>
      <c r="G18" s="13"/>
      <c r="H18" s="13">
        <v>0</v>
      </c>
      <c r="I18" s="13">
        <v>0</v>
      </c>
      <c r="J18" s="12">
        <f t="shared" si="1"/>
        <v>0</v>
      </c>
      <c r="K18" s="13"/>
      <c r="L18" s="13"/>
      <c r="M18" s="13"/>
      <c r="N18" s="13"/>
    </row>
    <row r="19" spans="1:14" ht="78.900000000000006" x14ac:dyDescent="0.25">
      <c r="A19" s="13" t="s">
        <v>45</v>
      </c>
      <c r="B19" s="34" t="s">
        <v>59</v>
      </c>
      <c r="C19" s="9" t="s">
        <v>21</v>
      </c>
      <c r="D19" s="11">
        <v>2020</v>
      </c>
      <c r="E19" s="12">
        <f t="shared" si="0"/>
        <v>0</v>
      </c>
      <c r="F19" s="13"/>
      <c r="G19" s="13"/>
      <c r="H19" s="13">
        <v>0</v>
      </c>
      <c r="I19" s="13">
        <v>0</v>
      </c>
      <c r="J19" s="12">
        <f t="shared" si="1"/>
        <v>0</v>
      </c>
      <c r="K19" s="13"/>
      <c r="L19" s="13"/>
      <c r="M19" s="13"/>
      <c r="N19" s="13"/>
    </row>
    <row r="20" spans="1:14" ht="52.6" x14ac:dyDescent="0.25">
      <c r="A20" s="13" t="s">
        <v>46</v>
      </c>
      <c r="B20" s="34" t="s">
        <v>60</v>
      </c>
      <c r="C20" s="9" t="s">
        <v>21</v>
      </c>
      <c r="D20" s="11">
        <v>2019</v>
      </c>
      <c r="E20" s="12">
        <f t="shared" si="0"/>
        <v>0</v>
      </c>
      <c r="F20" s="13"/>
      <c r="G20" s="13"/>
      <c r="H20" s="13">
        <v>0</v>
      </c>
      <c r="I20" s="13">
        <v>0</v>
      </c>
      <c r="J20" s="12">
        <f t="shared" si="1"/>
        <v>0</v>
      </c>
      <c r="K20" s="13"/>
      <c r="L20" s="13"/>
      <c r="M20" s="13"/>
      <c r="N20" s="13"/>
    </row>
    <row r="21" spans="1:14" ht="78.900000000000006" x14ac:dyDescent="0.25">
      <c r="A21" s="13" t="s">
        <v>47</v>
      </c>
      <c r="B21" s="34" t="s">
        <v>61</v>
      </c>
      <c r="C21" s="9" t="s">
        <v>21</v>
      </c>
      <c r="D21" s="11">
        <v>2020</v>
      </c>
      <c r="E21" s="12">
        <f t="shared" si="0"/>
        <v>0</v>
      </c>
      <c r="F21" s="13"/>
      <c r="G21" s="13"/>
      <c r="H21" s="13">
        <v>0</v>
      </c>
      <c r="I21" s="13">
        <v>0</v>
      </c>
      <c r="J21" s="12">
        <f t="shared" si="1"/>
        <v>0</v>
      </c>
      <c r="K21" s="13"/>
      <c r="L21" s="13"/>
      <c r="M21" s="13"/>
      <c r="N21" s="13"/>
    </row>
    <row r="22" spans="1:14" ht="52.6" x14ac:dyDescent="0.25">
      <c r="A22" s="13" t="s">
        <v>48</v>
      </c>
      <c r="B22" s="34" t="s">
        <v>62</v>
      </c>
      <c r="C22" s="9" t="s">
        <v>21</v>
      </c>
      <c r="D22" s="11">
        <v>2019</v>
      </c>
      <c r="E22" s="12">
        <f t="shared" si="0"/>
        <v>0</v>
      </c>
      <c r="F22" s="13"/>
      <c r="G22" s="13"/>
      <c r="H22" s="13">
        <v>0</v>
      </c>
      <c r="I22" s="13">
        <v>0</v>
      </c>
      <c r="J22" s="12">
        <f t="shared" si="1"/>
        <v>0</v>
      </c>
      <c r="K22" s="13"/>
      <c r="L22" s="13"/>
      <c r="M22" s="13"/>
      <c r="N22" s="13"/>
    </row>
    <row r="23" spans="1:14" ht="52.6" x14ac:dyDescent="0.25">
      <c r="A23" s="13" t="s">
        <v>49</v>
      </c>
      <c r="B23" s="34" t="s">
        <v>63</v>
      </c>
      <c r="C23" s="9" t="s">
        <v>21</v>
      </c>
      <c r="D23" s="11">
        <v>2019</v>
      </c>
      <c r="E23" s="12">
        <f t="shared" si="0"/>
        <v>0</v>
      </c>
      <c r="F23" s="13"/>
      <c r="G23" s="13"/>
      <c r="H23" s="13">
        <v>0</v>
      </c>
      <c r="I23" s="13">
        <v>0</v>
      </c>
      <c r="J23" s="12">
        <f t="shared" si="1"/>
        <v>0</v>
      </c>
      <c r="K23" s="13"/>
      <c r="L23" s="13"/>
      <c r="M23" s="13"/>
      <c r="N23" s="13"/>
    </row>
    <row r="24" spans="1:14" ht="78.900000000000006" x14ac:dyDescent="0.25">
      <c r="A24" s="35" t="s">
        <v>50</v>
      </c>
      <c r="B24" s="34" t="s">
        <v>64</v>
      </c>
      <c r="C24" s="9" t="s">
        <v>21</v>
      </c>
      <c r="D24" s="11">
        <v>2020</v>
      </c>
      <c r="E24" s="12">
        <f t="shared" si="0"/>
        <v>0</v>
      </c>
      <c r="F24" s="13"/>
      <c r="G24" s="13"/>
      <c r="H24" s="13">
        <v>0</v>
      </c>
      <c r="I24" s="13">
        <v>0</v>
      </c>
      <c r="J24" s="12">
        <f t="shared" si="1"/>
        <v>0</v>
      </c>
      <c r="K24" s="13"/>
      <c r="L24" s="13"/>
      <c r="M24" s="13"/>
      <c r="N24" s="13"/>
    </row>
    <row r="25" spans="1:14" ht="52.6" x14ac:dyDescent="0.25">
      <c r="A25" s="24">
        <v>4</v>
      </c>
      <c r="B25" s="36" t="s">
        <v>12</v>
      </c>
      <c r="C25" s="11"/>
      <c r="D25" s="11"/>
      <c r="E25" s="10">
        <f>SUM(E26:E36)</f>
        <v>0</v>
      </c>
      <c r="F25" s="24">
        <f t="shared" ref="F25:J25" si="4">SUM(F26:F36)</f>
        <v>0</v>
      </c>
      <c r="G25" s="24">
        <f t="shared" si="4"/>
        <v>0</v>
      </c>
      <c r="H25" s="24">
        <f t="shared" si="4"/>
        <v>0</v>
      </c>
      <c r="I25" s="24">
        <f t="shared" si="4"/>
        <v>0</v>
      </c>
      <c r="J25" s="10">
        <f t="shared" si="4"/>
        <v>0</v>
      </c>
      <c r="K25" s="24">
        <f>SUM(K26:K36)</f>
        <v>0</v>
      </c>
      <c r="L25" s="24">
        <f t="shared" ref="L25:N25" si="5">SUM(L26:L36)</f>
        <v>0</v>
      </c>
      <c r="M25" s="24">
        <f t="shared" si="5"/>
        <v>0</v>
      </c>
      <c r="N25" s="24">
        <f t="shared" si="5"/>
        <v>0</v>
      </c>
    </row>
    <row r="26" spans="1:14" ht="39.450000000000003" x14ac:dyDescent="0.25">
      <c r="A26" s="13" t="s">
        <v>13</v>
      </c>
      <c r="B26" s="34" t="s">
        <v>65</v>
      </c>
      <c r="C26" s="9" t="s">
        <v>21</v>
      </c>
      <c r="D26" s="11">
        <v>2019</v>
      </c>
      <c r="E26" s="12">
        <f t="shared" si="0"/>
        <v>0</v>
      </c>
      <c r="F26" s="13"/>
      <c r="G26" s="13"/>
      <c r="H26" s="13">
        <v>0</v>
      </c>
      <c r="I26" s="13">
        <v>0</v>
      </c>
      <c r="J26" s="12">
        <f t="shared" si="1"/>
        <v>0</v>
      </c>
      <c r="K26" s="13"/>
      <c r="L26" s="13"/>
      <c r="M26" s="13"/>
      <c r="N26" s="13"/>
    </row>
    <row r="27" spans="1:14" ht="39.450000000000003" x14ac:dyDescent="0.25">
      <c r="A27" s="13" t="s">
        <v>14</v>
      </c>
      <c r="B27" s="34" t="s">
        <v>66</v>
      </c>
      <c r="C27" s="9" t="s">
        <v>21</v>
      </c>
      <c r="D27" s="11">
        <v>2019</v>
      </c>
      <c r="E27" s="12">
        <f t="shared" si="0"/>
        <v>0</v>
      </c>
      <c r="F27" s="13"/>
      <c r="G27" s="13"/>
      <c r="H27" s="13">
        <v>0</v>
      </c>
      <c r="I27" s="13">
        <v>0</v>
      </c>
      <c r="J27" s="12">
        <f t="shared" si="1"/>
        <v>0</v>
      </c>
      <c r="K27" s="13"/>
      <c r="L27" s="13"/>
      <c r="M27" s="13"/>
      <c r="N27" s="13"/>
    </row>
    <row r="28" spans="1:14" ht="39.450000000000003" x14ac:dyDescent="0.25">
      <c r="A28" s="13" t="s">
        <v>15</v>
      </c>
      <c r="B28" s="34" t="s">
        <v>67</v>
      </c>
      <c r="C28" s="9" t="s">
        <v>21</v>
      </c>
      <c r="D28" s="11">
        <v>2019</v>
      </c>
      <c r="E28" s="12">
        <f t="shared" si="0"/>
        <v>0</v>
      </c>
      <c r="F28" s="13"/>
      <c r="G28" s="13"/>
      <c r="H28" s="13">
        <v>0</v>
      </c>
      <c r="I28" s="13">
        <v>0</v>
      </c>
      <c r="J28" s="12">
        <f t="shared" si="1"/>
        <v>0</v>
      </c>
      <c r="K28" s="13"/>
      <c r="L28" s="13"/>
      <c r="M28" s="13"/>
      <c r="N28" s="13"/>
    </row>
    <row r="29" spans="1:14" ht="65.75" x14ac:dyDescent="0.25">
      <c r="A29" s="13" t="s">
        <v>16</v>
      </c>
      <c r="B29" s="34" t="s">
        <v>68</v>
      </c>
      <c r="C29" s="9" t="s">
        <v>21</v>
      </c>
      <c r="D29" s="11">
        <v>2020</v>
      </c>
      <c r="E29" s="12">
        <f t="shared" si="0"/>
        <v>0</v>
      </c>
      <c r="F29" s="13"/>
      <c r="G29" s="13"/>
      <c r="H29" s="13">
        <v>0</v>
      </c>
      <c r="I29" s="13">
        <v>0</v>
      </c>
      <c r="J29" s="12">
        <f t="shared" si="1"/>
        <v>0</v>
      </c>
      <c r="K29" s="13"/>
      <c r="L29" s="13"/>
      <c r="M29" s="13"/>
      <c r="N29" s="13"/>
    </row>
    <row r="30" spans="1:14" ht="52.6" x14ac:dyDescent="0.25">
      <c r="A30" s="13" t="s">
        <v>17</v>
      </c>
      <c r="B30" s="34" t="s">
        <v>69</v>
      </c>
      <c r="C30" s="9" t="s">
        <v>21</v>
      </c>
      <c r="D30" s="11">
        <v>2020</v>
      </c>
      <c r="E30" s="12">
        <f t="shared" si="0"/>
        <v>0</v>
      </c>
      <c r="F30" s="13"/>
      <c r="G30" s="13"/>
      <c r="H30" s="13">
        <v>0</v>
      </c>
      <c r="I30" s="13">
        <v>0</v>
      </c>
      <c r="J30" s="12">
        <f t="shared" si="1"/>
        <v>0</v>
      </c>
      <c r="K30" s="13"/>
      <c r="L30" s="13"/>
      <c r="M30" s="13"/>
      <c r="N30" s="13"/>
    </row>
    <row r="31" spans="1:14" ht="65.75" x14ac:dyDescent="0.25">
      <c r="A31" s="13" t="s">
        <v>18</v>
      </c>
      <c r="B31" s="34" t="s">
        <v>70</v>
      </c>
      <c r="C31" s="9" t="s">
        <v>21</v>
      </c>
      <c r="D31" s="11">
        <v>2020</v>
      </c>
      <c r="E31" s="12">
        <f t="shared" si="0"/>
        <v>0</v>
      </c>
      <c r="F31" s="13"/>
      <c r="G31" s="13"/>
      <c r="H31" s="13">
        <v>0</v>
      </c>
      <c r="I31" s="13">
        <v>0</v>
      </c>
      <c r="J31" s="12">
        <f t="shared" si="1"/>
        <v>0</v>
      </c>
      <c r="K31" s="13"/>
      <c r="L31" s="13"/>
      <c r="M31" s="13"/>
      <c r="N31" s="13"/>
    </row>
    <row r="32" spans="1:14" ht="65.75" x14ac:dyDescent="0.25">
      <c r="A32" s="13" t="s">
        <v>19</v>
      </c>
      <c r="B32" s="34" t="s">
        <v>71</v>
      </c>
      <c r="C32" s="9" t="s">
        <v>21</v>
      </c>
      <c r="D32" s="11">
        <v>2019</v>
      </c>
      <c r="E32" s="12">
        <f t="shared" si="0"/>
        <v>0</v>
      </c>
      <c r="F32" s="13"/>
      <c r="G32" s="13"/>
      <c r="H32" s="13">
        <v>0</v>
      </c>
      <c r="I32" s="13">
        <v>0</v>
      </c>
      <c r="J32" s="12">
        <f t="shared" si="1"/>
        <v>0</v>
      </c>
      <c r="K32" s="13"/>
      <c r="L32" s="13"/>
      <c r="M32" s="13"/>
      <c r="N32" s="13"/>
    </row>
    <row r="33" spans="1:14" ht="105.2" x14ac:dyDescent="0.25">
      <c r="A33" s="13" t="s">
        <v>22</v>
      </c>
      <c r="B33" s="34" t="s">
        <v>72</v>
      </c>
      <c r="C33" s="9" t="s">
        <v>21</v>
      </c>
      <c r="D33" s="17">
        <v>2021</v>
      </c>
      <c r="E33" s="12">
        <f t="shared" si="0"/>
        <v>0</v>
      </c>
      <c r="F33" s="13"/>
      <c r="G33" s="13"/>
      <c r="H33" s="13">
        <v>0</v>
      </c>
      <c r="I33" s="13">
        <v>0</v>
      </c>
      <c r="J33" s="12">
        <f t="shared" si="1"/>
        <v>0</v>
      </c>
      <c r="K33" s="13"/>
      <c r="L33" s="13"/>
      <c r="M33" s="13"/>
      <c r="N33" s="13"/>
    </row>
    <row r="34" spans="1:14" ht="92.05" x14ac:dyDescent="0.25">
      <c r="A34" s="13" t="s">
        <v>34</v>
      </c>
      <c r="B34" s="34" t="s">
        <v>73</v>
      </c>
      <c r="C34" s="9" t="s">
        <v>21</v>
      </c>
      <c r="D34" s="17">
        <v>2021</v>
      </c>
      <c r="E34" s="12">
        <f t="shared" si="0"/>
        <v>0</v>
      </c>
      <c r="F34" s="13"/>
      <c r="G34" s="13"/>
      <c r="H34" s="13">
        <v>0</v>
      </c>
      <c r="I34" s="13">
        <v>0</v>
      </c>
      <c r="J34" s="12">
        <f t="shared" si="1"/>
        <v>0</v>
      </c>
      <c r="K34" s="13"/>
      <c r="L34" s="13"/>
      <c r="M34" s="13"/>
      <c r="N34" s="13"/>
    </row>
    <row r="35" spans="1:14" ht="92.05" x14ac:dyDescent="0.25">
      <c r="A35" s="13" t="s">
        <v>37</v>
      </c>
      <c r="B35" s="34" t="s">
        <v>74</v>
      </c>
      <c r="C35" s="9" t="s">
        <v>21</v>
      </c>
      <c r="D35" s="17">
        <v>2021</v>
      </c>
      <c r="E35" s="12">
        <f t="shared" si="0"/>
        <v>0</v>
      </c>
      <c r="F35" s="13"/>
      <c r="G35" s="13"/>
      <c r="H35" s="13"/>
      <c r="I35" s="13"/>
      <c r="J35" s="12">
        <f t="shared" si="1"/>
        <v>0</v>
      </c>
      <c r="K35" s="13"/>
      <c r="L35" s="13"/>
      <c r="M35" s="13"/>
      <c r="N35" s="13"/>
    </row>
    <row r="36" spans="1:14" ht="78.900000000000006" x14ac:dyDescent="0.25">
      <c r="A36" s="13" t="s">
        <v>51</v>
      </c>
      <c r="B36" s="34" t="s">
        <v>75</v>
      </c>
      <c r="C36" s="9" t="s">
        <v>21</v>
      </c>
      <c r="D36" s="11">
        <v>2022</v>
      </c>
      <c r="E36" s="12">
        <f t="shared" si="0"/>
        <v>0</v>
      </c>
      <c r="F36" s="13"/>
      <c r="G36" s="13"/>
      <c r="H36" s="13">
        <v>0</v>
      </c>
      <c r="I36" s="13">
        <v>0</v>
      </c>
      <c r="J36" s="12">
        <f t="shared" si="1"/>
        <v>0</v>
      </c>
      <c r="K36" s="13"/>
      <c r="L36" s="13"/>
      <c r="M36" s="13"/>
      <c r="N36" s="13"/>
    </row>
    <row r="37" spans="1:14" ht="105.2" x14ac:dyDescent="0.25">
      <c r="A37" s="24">
        <v>5</v>
      </c>
      <c r="B37" s="37" t="s">
        <v>76</v>
      </c>
      <c r="C37" s="9" t="s">
        <v>77</v>
      </c>
      <c r="D37" s="11" t="s">
        <v>20</v>
      </c>
      <c r="E37" s="10">
        <f t="shared" si="0"/>
        <v>9484</v>
      </c>
      <c r="F37" s="24">
        <v>9484</v>
      </c>
      <c r="G37" s="24">
        <v>0</v>
      </c>
      <c r="H37" s="24">
        <v>0</v>
      </c>
      <c r="I37" s="24">
        <v>0</v>
      </c>
      <c r="J37" s="10">
        <f t="shared" si="1"/>
        <v>9484</v>
      </c>
      <c r="K37" s="24">
        <v>9484</v>
      </c>
      <c r="L37" s="24"/>
      <c r="M37" s="24"/>
      <c r="N37" s="24"/>
    </row>
    <row r="38" spans="1:14" s="20" customFormat="1" ht="20.7" customHeight="1" x14ac:dyDescent="0.3">
      <c r="A38" s="10"/>
      <c r="B38" s="10" t="s">
        <v>52</v>
      </c>
      <c r="C38" s="18"/>
      <c r="D38" s="19"/>
      <c r="E38" s="10">
        <f>E12+E13+E14+E25+E37</f>
        <v>35224</v>
      </c>
      <c r="F38" s="10">
        <f t="shared" ref="F38:N38" si="6">F12+F13+F14+F25+F37</f>
        <v>35224</v>
      </c>
      <c r="G38" s="10">
        <f t="shared" si="6"/>
        <v>0</v>
      </c>
      <c r="H38" s="10">
        <f t="shared" si="6"/>
        <v>0</v>
      </c>
      <c r="I38" s="10">
        <f t="shared" si="6"/>
        <v>0</v>
      </c>
      <c r="J38" s="10">
        <f t="shared" si="6"/>
        <v>10984</v>
      </c>
      <c r="K38" s="10">
        <f t="shared" si="6"/>
        <v>10984</v>
      </c>
      <c r="L38" s="10">
        <f t="shared" si="6"/>
        <v>0</v>
      </c>
      <c r="M38" s="10">
        <f t="shared" si="6"/>
        <v>0</v>
      </c>
      <c r="N38" s="10">
        <f t="shared" si="6"/>
        <v>0</v>
      </c>
    </row>
    <row r="39" spans="1:14" ht="26.3" customHeight="1" x14ac:dyDescent="0.25">
      <c r="A39" s="31" t="s">
        <v>54</v>
      </c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</row>
    <row r="40" spans="1:14" ht="39.450000000000003" x14ac:dyDescent="0.25">
      <c r="A40" s="24">
        <v>1</v>
      </c>
      <c r="B40" s="32" t="s">
        <v>9</v>
      </c>
      <c r="C40" s="9" t="s">
        <v>21</v>
      </c>
      <c r="D40" s="11">
        <v>2019</v>
      </c>
      <c r="E40" s="10">
        <f>SUM(F40:I40)</f>
        <v>0</v>
      </c>
      <c r="F40" s="24"/>
      <c r="G40" s="24"/>
      <c r="H40" s="24">
        <v>0</v>
      </c>
      <c r="I40" s="24">
        <v>0</v>
      </c>
      <c r="J40" s="10">
        <f>SUM(K40:N40)</f>
        <v>0</v>
      </c>
      <c r="K40" s="24"/>
      <c r="L40" s="24"/>
      <c r="M40" s="24"/>
      <c r="N40" s="24"/>
    </row>
    <row r="41" spans="1:14" s="20" customFormat="1" ht="20.7" customHeight="1" x14ac:dyDescent="0.3">
      <c r="A41" s="10"/>
      <c r="B41" s="10" t="s">
        <v>53</v>
      </c>
      <c r="C41" s="18"/>
      <c r="D41" s="19"/>
      <c r="E41" s="10">
        <f>E40</f>
        <v>0</v>
      </c>
      <c r="F41" s="10">
        <f t="shared" ref="F41:N41" si="7">F40</f>
        <v>0</v>
      </c>
      <c r="G41" s="10">
        <f t="shared" si="7"/>
        <v>0</v>
      </c>
      <c r="H41" s="10">
        <f t="shared" si="7"/>
        <v>0</v>
      </c>
      <c r="I41" s="10">
        <f t="shared" si="7"/>
        <v>0</v>
      </c>
      <c r="J41" s="10">
        <f t="shared" si="7"/>
        <v>0</v>
      </c>
      <c r="K41" s="10">
        <f t="shared" si="7"/>
        <v>0</v>
      </c>
      <c r="L41" s="10">
        <f t="shared" si="7"/>
        <v>0</v>
      </c>
      <c r="M41" s="10">
        <f t="shared" si="7"/>
        <v>0</v>
      </c>
      <c r="N41" s="10">
        <f t="shared" si="7"/>
        <v>0</v>
      </c>
    </row>
    <row r="42" spans="1:14" s="21" customFormat="1" ht="23.8" customHeight="1" x14ac:dyDescent="0.3">
      <c r="A42" s="10"/>
      <c r="B42" s="10" t="s">
        <v>33</v>
      </c>
      <c r="C42" s="10"/>
      <c r="D42" s="10"/>
      <c r="E42" s="10">
        <f>E38+E41</f>
        <v>35224</v>
      </c>
      <c r="F42" s="10">
        <f t="shared" ref="F42:N42" si="8">F38+F41</f>
        <v>35224</v>
      </c>
      <c r="G42" s="10">
        <f t="shared" si="8"/>
        <v>0</v>
      </c>
      <c r="H42" s="10">
        <f t="shared" si="8"/>
        <v>0</v>
      </c>
      <c r="I42" s="10">
        <f t="shared" si="8"/>
        <v>0</v>
      </c>
      <c r="J42" s="10">
        <f t="shared" si="8"/>
        <v>10984</v>
      </c>
      <c r="K42" s="10">
        <f t="shared" si="8"/>
        <v>10984</v>
      </c>
      <c r="L42" s="10">
        <f t="shared" si="8"/>
        <v>0</v>
      </c>
      <c r="M42" s="10">
        <f t="shared" si="8"/>
        <v>0</v>
      </c>
      <c r="N42" s="10">
        <f t="shared" si="8"/>
        <v>0</v>
      </c>
    </row>
  </sheetData>
  <mergeCells count="14">
    <mergeCell ref="A10:N10"/>
    <mergeCell ref="A11:N11"/>
    <mergeCell ref="A39:N39"/>
    <mergeCell ref="L1:N1"/>
    <mergeCell ref="F2:N2"/>
    <mergeCell ref="A4:N4"/>
    <mergeCell ref="G1:H1"/>
    <mergeCell ref="E6:N6"/>
    <mergeCell ref="E7:I7"/>
    <mergeCell ref="J7:N7"/>
    <mergeCell ref="A6:A8"/>
    <mergeCell ref="B6:B8"/>
    <mergeCell ref="D6:D8"/>
    <mergeCell ref="C6:C8"/>
  </mergeCells>
  <pageMargins left="0.11811023622047245" right="0.11811023622047245" top="0.35433070866141736" bottom="0.35433070866141736" header="0.31496062992125984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opLeftCell="A37" workbookViewId="0">
      <selection activeCell="C46" sqref="C46"/>
    </sheetView>
  </sheetViews>
  <sheetFormatPr defaultRowHeight="13.15" x14ac:dyDescent="0.25"/>
  <cols>
    <col min="1" max="1" width="4.5546875" style="14" customWidth="1"/>
    <col min="2" max="2" width="35.33203125" style="14" customWidth="1"/>
    <col min="3" max="3" width="15.109375" style="14" customWidth="1"/>
    <col min="4" max="4" width="9.44140625" style="14" customWidth="1"/>
    <col min="5" max="5" width="7.77734375" style="14" customWidth="1"/>
    <col min="6" max="11" width="8.88671875" style="14"/>
    <col min="12" max="12" width="5.44140625" style="14" customWidth="1"/>
    <col min="13" max="13" width="6.6640625" style="14" customWidth="1"/>
    <col min="14" max="14" width="5.21875" style="14" customWidth="1"/>
    <col min="15" max="16384" width="8.88671875" style="14"/>
  </cols>
  <sheetData>
    <row r="1" spans="1:14" s="3" customFormat="1" ht="20.7" customHeight="1" x14ac:dyDescent="0.3">
      <c r="A1" s="1"/>
      <c r="B1" s="1"/>
      <c r="C1" s="1"/>
      <c r="D1" s="1"/>
      <c r="F1" s="1"/>
      <c r="G1" s="1"/>
      <c r="H1" s="1"/>
      <c r="I1" s="1"/>
      <c r="J1" s="2"/>
      <c r="K1" s="2"/>
      <c r="L1" s="38" t="s">
        <v>79</v>
      </c>
      <c r="M1" s="38"/>
      <c r="N1" s="38"/>
    </row>
    <row r="2" spans="1:14" s="3" customFormat="1" ht="48.25" customHeight="1" x14ac:dyDescent="0.3">
      <c r="A2" s="4"/>
      <c r="B2" s="4"/>
      <c r="C2" s="4"/>
      <c r="D2" s="1"/>
      <c r="E2" s="1"/>
      <c r="F2" s="1"/>
      <c r="G2" s="1"/>
      <c r="H2" s="1"/>
      <c r="I2" s="1"/>
    </row>
    <row r="3" spans="1:14" s="3" customFormat="1" x14ac:dyDescent="0.3">
      <c r="A3" s="4"/>
      <c r="B3" s="4"/>
      <c r="C3" s="4"/>
      <c r="D3" s="23"/>
      <c r="E3" s="22"/>
      <c r="F3" s="22"/>
      <c r="G3" s="22"/>
      <c r="H3" s="22"/>
      <c r="I3" s="1"/>
    </row>
    <row r="4" spans="1:14" s="3" customFormat="1" ht="19.45" customHeight="1" x14ac:dyDescent="0.3">
      <c r="A4" s="28"/>
      <c r="B4" s="28"/>
      <c r="C4" s="28"/>
      <c r="D4" s="28"/>
      <c r="E4" s="5"/>
      <c r="F4" s="5"/>
      <c r="G4" s="5"/>
      <c r="H4" s="5"/>
      <c r="I4" s="5"/>
    </row>
    <row r="6" spans="1:14" ht="25.7" customHeight="1" x14ac:dyDescent="0.25">
      <c r="A6" s="26" t="s">
        <v>0</v>
      </c>
      <c r="B6" s="26" t="s">
        <v>38</v>
      </c>
      <c r="C6" s="26" t="s">
        <v>39</v>
      </c>
      <c r="D6" s="26" t="s">
        <v>40</v>
      </c>
      <c r="E6" s="26" t="s">
        <v>1</v>
      </c>
      <c r="F6" s="26"/>
      <c r="G6" s="26"/>
      <c r="H6" s="26"/>
      <c r="I6" s="26"/>
      <c r="J6" s="26"/>
      <c r="K6" s="26"/>
      <c r="L6" s="26"/>
      <c r="M6" s="26"/>
      <c r="N6" s="26"/>
    </row>
    <row r="7" spans="1:14" x14ac:dyDescent="0.25">
      <c r="A7" s="26"/>
      <c r="B7" s="26"/>
      <c r="C7" s="26"/>
      <c r="D7" s="26"/>
      <c r="E7" s="25" t="s">
        <v>23</v>
      </c>
      <c r="F7" s="25"/>
      <c r="G7" s="25"/>
      <c r="H7" s="25"/>
      <c r="I7" s="25"/>
      <c r="J7" s="25" t="s">
        <v>24</v>
      </c>
      <c r="K7" s="25"/>
      <c r="L7" s="25"/>
      <c r="M7" s="25"/>
      <c r="N7" s="25"/>
    </row>
    <row r="8" spans="1:14" ht="102.7" customHeight="1" x14ac:dyDescent="0.25">
      <c r="A8" s="26"/>
      <c r="B8" s="26"/>
      <c r="C8" s="26"/>
      <c r="D8" s="26"/>
      <c r="E8" s="8" t="s">
        <v>3</v>
      </c>
      <c r="F8" s="8" t="s">
        <v>4</v>
      </c>
      <c r="G8" s="8" t="s">
        <v>32</v>
      </c>
      <c r="H8" s="8" t="s">
        <v>6</v>
      </c>
      <c r="I8" s="8" t="s">
        <v>7</v>
      </c>
      <c r="J8" s="8" t="s">
        <v>3</v>
      </c>
      <c r="K8" s="8" t="s">
        <v>4</v>
      </c>
      <c r="L8" s="8" t="s">
        <v>5</v>
      </c>
      <c r="M8" s="8" t="s">
        <v>6</v>
      </c>
      <c r="N8" s="8" t="s">
        <v>7</v>
      </c>
    </row>
    <row r="9" spans="1:14" x14ac:dyDescent="0.25">
      <c r="A9" s="24">
        <v>1</v>
      </c>
      <c r="B9" s="24">
        <v>2</v>
      </c>
      <c r="C9" s="24">
        <v>3</v>
      </c>
      <c r="D9" s="24">
        <v>4</v>
      </c>
      <c r="E9" s="24">
        <v>15</v>
      </c>
      <c r="F9" s="24">
        <v>16</v>
      </c>
      <c r="G9" s="24">
        <v>17</v>
      </c>
      <c r="H9" s="24">
        <v>18</v>
      </c>
      <c r="I9" s="24">
        <v>19</v>
      </c>
      <c r="J9" s="24">
        <v>20</v>
      </c>
      <c r="K9" s="24">
        <v>21</v>
      </c>
      <c r="L9" s="24">
        <v>22</v>
      </c>
      <c r="M9" s="24">
        <v>23</v>
      </c>
      <c r="N9" s="24">
        <v>24</v>
      </c>
    </row>
    <row r="10" spans="1:14" ht="31.3" customHeight="1" x14ac:dyDescent="0.25">
      <c r="A10" s="42" t="s">
        <v>55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43"/>
    </row>
    <row r="11" spans="1:14" ht="26.95" customHeight="1" x14ac:dyDescent="0.25">
      <c r="A11" s="42" t="s">
        <v>56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43"/>
    </row>
    <row r="12" spans="1:14" ht="31.95" x14ac:dyDescent="0.25">
      <c r="A12" s="24">
        <v>1</v>
      </c>
      <c r="B12" s="32" t="s">
        <v>10</v>
      </c>
      <c r="C12" s="9" t="s">
        <v>21</v>
      </c>
      <c r="D12" s="11" t="s">
        <v>31</v>
      </c>
      <c r="E12" s="10">
        <f t="shared" ref="E12:E37" si="0">SUM(F12:I12)</f>
        <v>1500</v>
      </c>
      <c r="F12" s="24">
        <v>1500</v>
      </c>
      <c r="G12" s="24"/>
      <c r="H12" s="24"/>
      <c r="I12" s="24"/>
      <c r="J12" s="10">
        <f t="shared" ref="J12:J37" si="1">SUM(K12:N12)</f>
        <v>1500</v>
      </c>
      <c r="K12" s="24">
        <v>1500</v>
      </c>
      <c r="L12" s="24"/>
      <c r="M12" s="24"/>
      <c r="N12" s="24"/>
    </row>
    <row r="13" spans="1:14" ht="39.450000000000003" x14ac:dyDescent="0.25">
      <c r="A13" s="24">
        <v>2</v>
      </c>
      <c r="B13" s="32" t="s">
        <v>28</v>
      </c>
      <c r="C13" s="9" t="s">
        <v>21</v>
      </c>
      <c r="D13" s="11" t="s">
        <v>20</v>
      </c>
      <c r="E13" s="10">
        <f t="shared" si="0"/>
        <v>1500</v>
      </c>
      <c r="F13" s="24">
        <v>1500</v>
      </c>
      <c r="G13" s="24"/>
      <c r="H13" s="24"/>
      <c r="I13" s="24"/>
      <c r="J13" s="10">
        <f t="shared" si="1"/>
        <v>1500</v>
      </c>
      <c r="K13" s="24">
        <v>1500</v>
      </c>
      <c r="L13" s="24"/>
      <c r="M13" s="24"/>
      <c r="N13" s="24"/>
    </row>
    <row r="14" spans="1:14" ht="26.3" x14ac:dyDescent="0.25">
      <c r="A14" s="24">
        <v>3</v>
      </c>
      <c r="B14" s="32" t="s">
        <v>11</v>
      </c>
      <c r="C14" s="11"/>
      <c r="D14" s="11"/>
      <c r="E14" s="10">
        <f>SUM(E15:E24)</f>
        <v>35675</v>
      </c>
      <c r="F14" s="10">
        <f t="shared" ref="F14:N14" si="2">SUM(F15:F24)</f>
        <v>16053</v>
      </c>
      <c r="G14" s="10">
        <f t="shared" si="2"/>
        <v>19622</v>
      </c>
      <c r="H14" s="10">
        <f t="shared" si="2"/>
        <v>0</v>
      </c>
      <c r="I14" s="10">
        <f t="shared" si="2"/>
        <v>0</v>
      </c>
      <c r="J14" s="10">
        <f t="shared" si="2"/>
        <v>28507</v>
      </c>
      <c r="K14" s="10">
        <f t="shared" si="2"/>
        <v>28507</v>
      </c>
      <c r="L14" s="10">
        <f t="shared" si="2"/>
        <v>0</v>
      </c>
      <c r="M14" s="10">
        <f t="shared" si="2"/>
        <v>0</v>
      </c>
      <c r="N14" s="10">
        <f t="shared" si="2"/>
        <v>0</v>
      </c>
    </row>
    <row r="15" spans="1:14" ht="65.75" x14ac:dyDescent="0.25">
      <c r="A15" s="13" t="s">
        <v>41</v>
      </c>
      <c r="B15" s="33" t="s">
        <v>35</v>
      </c>
      <c r="C15" s="9" t="s">
        <v>21</v>
      </c>
      <c r="D15" s="11">
        <v>2017</v>
      </c>
      <c r="E15" s="12">
        <v>0</v>
      </c>
      <c r="F15" s="13"/>
      <c r="G15" s="13"/>
      <c r="H15" s="13"/>
      <c r="I15" s="13"/>
      <c r="J15" s="12">
        <v>0</v>
      </c>
      <c r="K15" s="24"/>
      <c r="L15" s="24"/>
      <c r="M15" s="24"/>
      <c r="N15" s="24"/>
    </row>
    <row r="16" spans="1:14" ht="52.6" x14ac:dyDescent="0.25">
      <c r="A16" s="13" t="s">
        <v>42</v>
      </c>
      <c r="B16" s="33" t="s">
        <v>36</v>
      </c>
      <c r="C16" s="9" t="s">
        <v>21</v>
      </c>
      <c r="D16" s="11">
        <v>2017</v>
      </c>
      <c r="E16" s="12">
        <v>0</v>
      </c>
      <c r="F16" s="13"/>
      <c r="G16" s="13"/>
      <c r="H16" s="13"/>
      <c r="I16" s="13"/>
      <c r="J16" s="12">
        <v>0</v>
      </c>
      <c r="K16" s="24"/>
      <c r="L16" s="24"/>
      <c r="M16" s="24"/>
      <c r="N16" s="24"/>
    </row>
    <row r="17" spans="1:14" ht="39.450000000000003" x14ac:dyDescent="0.25">
      <c r="A17" s="13" t="s">
        <v>43</v>
      </c>
      <c r="B17" s="34" t="s">
        <v>57</v>
      </c>
      <c r="C17" s="9" t="s">
        <v>21</v>
      </c>
      <c r="D17" s="11">
        <v>2019</v>
      </c>
      <c r="E17" s="12">
        <f t="shared" si="0"/>
        <v>4689</v>
      </c>
      <c r="F17" s="13">
        <v>2110</v>
      </c>
      <c r="G17" s="13">
        <v>2579</v>
      </c>
      <c r="H17" s="13"/>
      <c r="I17" s="13"/>
      <c r="J17" s="12">
        <f t="shared" si="1"/>
        <v>0</v>
      </c>
      <c r="K17" s="13"/>
      <c r="L17" s="13"/>
      <c r="M17" s="13"/>
      <c r="N17" s="13"/>
    </row>
    <row r="18" spans="1:14" ht="52.6" x14ac:dyDescent="0.25">
      <c r="A18" s="13" t="s">
        <v>44</v>
      </c>
      <c r="B18" s="34" t="s">
        <v>58</v>
      </c>
      <c r="C18" s="9" t="s">
        <v>21</v>
      </c>
      <c r="D18" s="11">
        <v>2019</v>
      </c>
      <c r="E18" s="12">
        <f t="shared" si="0"/>
        <v>3381</v>
      </c>
      <c r="F18" s="13">
        <v>1521</v>
      </c>
      <c r="G18" s="13">
        <v>1860</v>
      </c>
      <c r="H18" s="13"/>
      <c r="I18" s="13"/>
      <c r="J18" s="12">
        <f t="shared" si="1"/>
        <v>0</v>
      </c>
      <c r="K18" s="13"/>
      <c r="L18" s="13"/>
      <c r="M18" s="13"/>
      <c r="N18" s="13"/>
    </row>
    <row r="19" spans="1:14" ht="78.900000000000006" x14ac:dyDescent="0.25">
      <c r="A19" s="13" t="s">
        <v>45</v>
      </c>
      <c r="B19" s="34" t="s">
        <v>59</v>
      </c>
      <c r="C19" s="9" t="s">
        <v>21</v>
      </c>
      <c r="D19" s="11">
        <v>2020</v>
      </c>
      <c r="E19" s="12">
        <f t="shared" si="0"/>
        <v>0</v>
      </c>
      <c r="F19" s="13"/>
      <c r="G19" s="13"/>
      <c r="H19" s="13"/>
      <c r="I19" s="13"/>
      <c r="J19" s="12">
        <f t="shared" si="1"/>
        <v>9512</v>
      </c>
      <c r="K19" s="13">
        <v>9512</v>
      </c>
      <c r="L19" s="13"/>
      <c r="M19" s="13"/>
      <c r="N19" s="13"/>
    </row>
    <row r="20" spans="1:14" ht="52.6" x14ac:dyDescent="0.25">
      <c r="A20" s="13" t="s">
        <v>46</v>
      </c>
      <c r="B20" s="34" t="s">
        <v>60</v>
      </c>
      <c r="C20" s="9" t="s">
        <v>21</v>
      </c>
      <c r="D20" s="11">
        <v>2019</v>
      </c>
      <c r="E20" s="12">
        <f t="shared" si="0"/>
        <v>7304</v>
      </c>
      <c r="F20" s="13">
        <v>3287</v>
      </c>
      <c r="G20" s="13">
        <v>4017</v>
      </c>
      <c r="H20" s="13"/>
      <c r="I20" s="13"/>
      <c r="J20" s="12">
        <f t="shared" si="1"/>
        <v>0</v>
      </c>
      <c r="K20" s="13"/>
      <c r="L20" s="13"/>
      <c r="M20" s="13"/>
      <c r="N20" s="13"/>
    </row>
    <row r="21" spans="1:14" ht="78.900000000000006" x14ac:dyDescent="0.25">
      <c r="A21" s="13" t="s">
        <v>47</v>
      </c>
      <c r="B21" s="34" t="s">
        <v>61</v>
      </c>
      <c r="C21" s="9" t="s">
        <v>21</v>
      </c>
      <c r="D21" s="11">
        <v>2020</v>
      </c>
      <c r="E21" s="12">
        <f t="shared" si="0"/>
        <v>0</v>
      </c>
      <c r="F21" s="13"/>
      <c r="G21" s="13"/>
      <c r="H21" s="13"/>
      <c r="I21" s="13"/>
      <c r="J21" s="12">
        <f t="shared" si="1"/>
        <v>17260</v>
      </c>
      <c r="K21" s="13">
        <v>17260</v>
      </c>
      <c r="L21" s="13"/>
      <c r="M21" s="13"/>
      <c r="N21" s="13"/>
    </row>
    <row r="22" spans="1:14" ht="52.6" x14ac:dyDescent="0.25">
      <c r="A22" s="13" t="s">
        <v>48</v>
      </c>
      <c r="B22" s="34" t="s">
        <v>62</v>
      </c>
      <c r="C22" s="9" t="s">
        <v>21</v>
      </c>
      <c r="D22" s="11">
        <v>2019</v>
      </c>
      <c r="E22" s="12">
        <f t="shared" si="0"/>
        <v>4898</v>
      </c>
      <c r="F22" s="13">
        <v>2204</v>
      </c>
      <c r="G22" s="13">
        <v>2694</v>
      </c>
      <c r="H22" s="13"/>
      <c r="I22" s="13"/>
      <c r="J22" s="12">
        <f t="shared" si="1"/>
        <v>0</v>
      </c>
      <c r="K22" s="13"/>
      <c r="L22" s="13"/>
      <c r="M22" s="13"/>
      <c r="N22" s="13"/>
    </row>
    <row r="23" spans="1:14" ht="52.6" x14ac:dyDescent="0.25">
      <c r="A23" s="13" t="s">
        <v>49</v>
      </c>
      <c r="B23" s="34" t="s">
        <v>63</v>
      </c>
      <c r="C23" s="9" t="s">
        <v>21</v>
      </c>
      <c r="D23" s="11">
        <v>2019</v>
      </c>
      <c r="E23" s="12">
        <f t="shared" si="0"/>
        <v>15403</v>
      </c>
      <c r="F23" s="13">
        <v>6931</v>
      </c>
      <c r="G23" s="13">
        <v>8472</v>
      </c>
      <c r="H23" s="13"/>
      <c r="I23" s="13"/>
      <c r="J23" s="12">
        <f t="shared" si="1"/>
        <v>0</v>
      </c>
      <c r="K23" s="13"/>
      <c r="L23" s="13"/>
      <c r="M23" s="13"/>
      <c r="N23" s="13"/>
    </row>
    <row r="24" spans="1:14" ht="78.900000000000006" x14ac:dyDescent="0.25">
      <c r="A24" s="35" t="s">
        <v>50</v>
      </c>
      <c r="B24" s="34" t="s">
        <v>64</v>
      </c>
      <c r="C24" s="9" t="s">
        <v>21</v>
      </c>
      <c r="D24" s="11">
        <v>2020</v>
      </c>
      <c r="E24" s="12">
        <f t="shared" si="0"/>
        <v>0</v>
      </c>
      <c r="F24" s="13"/>
      <c r="G24" s="13"/>
      <c r="H24" s="13"/>
      <c r="I24" s="13"/>
      <c r="J24" s="12">
        <f t="shared" si="1"/>
        <v>1735</v>
      </c>
      <c r="K24" s="13">
        <v>1735</v>
      </c>
      <c r="L24" s="13"/>
      <c r="M24" s="13"/>
      <c r="N24" s="13"/>
    </row>
    <row r="25" spans="1:14" ht="52.6" x14ac:dyDescent="0.25">
      <c r="A25" s="24">
        <v>4</v>
      </c>
      <c r="B25" s="36" t="s">
        <v>12</v>
      </c>
      <c r="C25" s="11"/>
      <c r="D25" s="11"/>
      <c r="E25" s="10">
        <f>SUM(E26:E36)</f>
        <v>9983</v>
      </c>
      <c r="F25" s="24">
        <f t="shared" ref="F25:J25" si="3">SUM(F26:F36)</f>
        <v>4493</v>
      </c>
      <c r="G25" s="24">
        <f t="shared" si="3"/>
        <v>5490</v>
      </c>
      <c r="H25" s="24">
        <f t="shared" si="3"/>
        <v>0</v>
      </c>
      <c r="I25" s="24">
        <f t="shared" si="3"/>
        <v>0</v>
      </c>
      <c r="J25" s="10">
        <f t="shared" si="3"/>
        <v>9630</v>
      </c>
      <c r="K25" s="24">
        <f>SUM(K26:K36)</f>
        <v>9630</v>
      </c>
      <c r="L25" s="24">
        <f t="shared" ref="L25:N25" si="4">SUM(L26:L36)</f>
        <v>0</v>
      </c>
      <c r="M25" s="24">
        <f t="shared" si="4"/>
        <v>0</v>
      </c>
      <c r="N25" s="24">
        <f t="shared" si="4"/>
        <v>0</v>
      </c>
    </row>
    <row r="26" spans="1:14" ht="39.450000000000003" x14ac:dyDescent="0.25">
      <c r="A26" s="13" t="s">
        <v>13</v>
      </c>
      <c r="B26" s="34" t="s">
        <v>65</v>
      </c>
      <c r="C26" s="9" t="s">
        <v>21</v>
      </c>
      <c r="D26" s="11">
        <v>2019</v>
      </c>
      <c r="E26" s="12">
        <f t="shared" si="0"/>
        <v>1509</v>
      </c>
      <c r="F26" s="13">
        <v>679</v>
      </c>
      <c r="G26" s="13">
        <v>830</v>
      </c>
      <c r="H26" s="13"/>
      <c r="I26" s="13"/>
      <c r="J26" s="12">
        <f t="shared" si="1"/>
        <v>0</v>
      </c>
      <c r="K26" s="13"/>
      <c r="L26" s="13"/>
      <c r="M26" s="13"/>
      <c r="N26" s="13"/>
    </row>
    <row r="27" spans="1:14" ht="39.450000000000003" x14ac:dyDescent="0.25">
      <c r="A27" s="13" t="s">
        <v>14</v>
      </c>
      <c r="B27" s="34" t="s">
        <v>66</v>
      </c>
      <c r="C27" s="9" t="s">
        <v>21</v>
      </c>
      <c r="D27" s="11">
        <v>2019</v>
      </c>
      <c r="E27" s="12">
        <f t="shared" si="0"/>
        <v>3860</v>
      </c>
      <c r="F27" s="13">
        <v>1737</v>
      </c>
      <c r="G27" s="13">
        <v>2123</v>
      </c>
      <c r="H27" s="13"/>
      <c r="I27" s="13"/>
      <c r="J27" s="12">
        <f t="shared" si="1"/>
        <v>0</v>
      </c>
      <c r="K27" s="13"/>
      <c r="L27" s="13"/>
      <c r="M27" s="13"/>
      <c r="N27" s="13"/>
    </row>
    <row r="28" spans="1:14" ht="39.450000000000003" x14ac:dyDescent="0.25">
      <c r="A28" s="13" t="s">
        <v>15</v>
      </c>
      <c r="B28" s="34" t="s">
        <v>67</v>
      </c>
      <c r="C28" s="9" t="s">
        <v>21</v>
      </c>
      <c r="D28" s="11">
        <v>2019</v>
      </c>
      <c r="E28" s="12">
        <f t="shared" si="0"/>
        <v>2013</v>
      </c>
      <c r="F28" s="13">
        <v>906</v>
      </c>
      <c r="G28" s="13">
        <v>1107</v>
      </c>
      <c r="H28" s="13"/>
      <c r="I28" s="13"/>
      <c r="J28" s="12">
        <f t="shared" si="1"/>
        <v>0</v>
      </c>
      <c r="K28" s="13"/>
      <c r="L28" s="13"/>
      <c r="M28" s="13"/>
      <c r="N28" s="13"/>
    </row>
    <row r="29" spans="1:14" ht="65.75" x14ac:dyDescent="0.25">
      <c r="A29" s="13" t="s">
        <v>16</v>
      </c>
      <c r="B29" s="34" t="s">
        <v>68</v>
      </c>
      <c r="C29" s="9" t="s">
        <v>21</v>
      </c>
      <c r="D29" s="11">
        <v>2020</v>
      </c>
      <c r="E29" s="12">
        <f t="shared" si="0"/>
        <v>0</v>
      </c>
      <c r="F29" s="13"/>
      <c r="G29" s="13"/>
      <c r="H29" s="13"/>
      <c r="I29" s="13"/>
      <c r="J29" s="15">
        <f t="shared" si="1"/>
        <v>3574</v>
      </c>
      <c r="K29" s="16">
        <v>3574</v>
      </c>
      <c r="L29" s="16"/>
      <c r="M29" s="13"/>
      <c r="N29" s="13"/>
    </row>
    <row r="30" spans="1:14" ht="52.6" x14ac:dyDescent="0.25">
      <c r="A30" s="13" t="s">
        <v>17</v>
      </c>
      <c r="B30" s="34" t="s">
        <v>69</v>
      </c>
      <c r="C30" s="9" t="s">
        <v>21</v>
      </c>
      <c r="D30" s="11">
        <v>2020</v>
      </c>
      <c r="E30" s="12">
        <f t="shared" si="0"/>
        <v>0</v>
      </c>
      <c r="F30" s="13"/>
      <c r="G30" s="13"/>
      <c r="H30" s="13"/>
      <c r="I30" s="13"/>
      <c r="J30" s="12">
        <f t="shared" si="1"/>
        <v>4110</v>
      </c>
      <c r="K30" s="13">
        <v>4110</v>
      </c>
      <c r="L30" s="13"/>
      <c r="M30" s="13"/>
      <c r="N30" s="13"/>
    </row>
    <row r="31" spans="1:14" ht="65.75" x14ac:dyDescent="0.25">
      <c r="A31" s="13" t="s">
        <v>18</v>
      </c>
      <c r="B31" s="34" t="s">
        <v>70</v>
      </c>
      <c r="C31" s="9" t="s">
        <v>21</v>
      </c>
      <c r="D31" s="11">
        <v>2020</v>
      </c>
      <c r="E31" s="12">
        <f t="shared" si="0"/>
        <v>0</v>
      </c>
      <c r="F31" s="13"/>
      <c r="G31" s="16"/>
      <c r="H31" s="13"/>
      <c r="I31" s="13"/>
      <c r="J31" s="12">
        <f t="shared" si="1"/>
        <v>1946</v>
      </c>
      <c r="K31" s="13">
        <v>1946</v>
      </c>
      <c r="L31" s="13"/>
      <c r="M31" s="13"/>
      <c r="N31" s="13"/>
    </row>
    <row r="32" spans="1:14" ht="65.75" x14ac:dyDescent="0.25">
      <c r="A32" s="13" t="s">
        <v>19</v>
      </c>
      <c r="B32" s="34" t="s">
        <v>71</v>
      </c>
      <c r="C32" s="9" t="s">
        <v>21</v>
      </c>
      <c r="D32" s="11">
        <v>2019</v>
      </c>
      <c r="E32" s="12">
        <f t="shared" si="0"/>
        <v>2601</v>
      </c>
      <c r="F32" s="13">
        <v>1171</v>
      </c>
      <c r="G32" s="13">
        <v>1430</v>
      </c>
      <c r="H32" s="13"/>
      <c r="I32" s="13"/>
      <c r="J32" s="12">
        <f t="shared" si="1"/>
        <v>0</v>
      </c>
      <c r="K32" s="13"/>
      <c r="L32" s="13"/>
      <c r="M32" s="13"/>
      <c r="N32" s="13"/>
    </row>
    <row r="33" spans="1:14" ht="105.2" x14ac:dyDescent="0.25">
      <c r="A33" s="13" t="s">
        <v>22</v>
      </c>
      <c r="B33" s="34" t="s">
        <v>72</v>
      </c>
      <c r="C33" s="9" t="s">
        <v>21</v>
      </c>
      <c r="D33" s="17">
        <v>2021</v>
      </c>
      <c r="E33" s="12">
        <f t="shared" si="0"/>
        <v>0</v>
      </c>
      <c r="F33" s="13"/>
      <c r="G33" s="13"/>
      <c r="H33" s="13"/>
      <c r="I33" s="13"/>
      <c r="J33" s="12">
        <f t="shared" si="1"/>
        <v>0</v>
      </c>
      <c r="K33" s="13"/>
      <c r="L33" s="13"/>
      <c r="M33" s="13"/>
      <c r="N33" s="13"/>
    </row>
    <row r="34" spans="1:14" ht="92.05" x14ac:dyDescent="0.25">
      <c r="A34" s="13" t="s">
        <v>34</v>
      </c>
      <c r="B34" s="34" t="s">
        <v>73</v>
      </c>
      <c r="C34" s="9" t="s">
        <v>21</v>
      </c>
      <c r="D34" s="17">
        <v>2021</v>
      </c>
      <c r="E34" s="12">
        <f t="shared" si="0"/>
        <v>0</v>
      </c>
      <c r="F34" s="13"/>
      <c r="G34" s="13"/>
      <c r="H34" s="13"/>
      <c r="I34" s="13"/>
      <c r="J34" s="12">
        <f t="shared" si="1"/>
        <v>0</v>
      </c>
      <c r="K34" s="13"/>
      <c r="L34" s="13"/>
      <c r="M34" s="13"/>
      <c r="N34" s="13"/>
    </row>
    <row r="35" spans="1:14" ht="92.05" x14ac:dyDescent="0.25">
      <c r="A35" s="13" t="s">
        <v>37</v>
      </c>
      <c r="B35" s="34" t="s">
        <v>74</v>
      </c>
      <c r="C35" s="9" t="s">
        <v>21</v>
      </c>
      <c r="D35" s="17">
        <v>2021</v>
      </c>
      <c r="E35" s="12">
        <f t="shared" si="0"/>
        <v>0</v>
      </c>
      <c r="F35" s="13"/>
      <c r="G35" s="13"/>
      <c r="H35" s="13"/>
      <c r="I35" s="13"/>
      <c r="J35" s="12">
        <f t="shared" si="1"/>
        <v>0</v>
      </c>
      <c r="K35" s="13"/>
      <c r="L35" s="13"/>
      <c r="M35" s="13"/>
      <c r="N35" s="13"/>
    </row>
    <row r="36" spans="1:14" ht="78.900000000000006" x14ac:dyDescent="0.25">
      <c r="A36" s="13" t="s">
        <v>51</v>
      </c>
      <c r="B36" s="34" t="s">
        <v>75</v>
      </c>
      <c r="C36" s="9" t="s">
        <v>21</v>
      </c>
      <c r="D36" s="11">
        <v>2022</v>
      </c>
      <c r="E36" s="12">
        <f t="shared" si="0"/>
        <v>0</v>
      </c>
      <c r="F36" s="13"/>
      <c r="G36" s="13"/>
      <c r="H36" s="13"/>
      <c r="I36" s="13"/>
      <c r="J36" s="12">
        <f t="shared" si="1"/>
        <v>0</v>
      </c>
      <c r="K36" s="13"/>
      <c r="L36" s="13"/>
      <c r="M36" s="13"/>
      <c r="N36" s="13"/>
    </row>
    <row r="37" spans="1:14" ht="105.2" x14ac:dyDescent="0.25">
      <c r="A37" s="24">
        <v>5</v>
      </c>
      <c r="B37" s="37" t="s">
        <v>76</v>
      </c>
      <c r="C37" s="9" t="s">
        <v>77</v>
      </c>
      <c r="D37" s="11" t="s">
        <v>20</v>
      </c>
      <c r="E37" s="10">
        <f t="shared" si="0"/>
        <v>9484</v>
      </c>
      <c r="F37" s="24">
        <v>9484</v>
      </c>
      <c r="G37" s="24"/>
      <c r="H37" s="24"/>
      <c r="I37" s="24"/>
      <c r="J37" s="10">
        <f t="shared" si="1"/>
        <v>9484</v>
      </c>
      <c r="K37" s="24">
        <v>9484</v>
      </c>
      <c r="L37" s="24"/>
      <c r="M37" s="24"/>
      <c r="N37" s="24"/>
    </row>
    <row r="38" spans="1:14" s="20" customFormat="1" ht="20.7" customHeight="1" x14ac:dyDescent="0.3">
      <c r="A38" s="10"/>
      <c r="B38" s="10" t="s">
        <v>52</v>
      </c>
      <c r="C38" s="18"/>
      <c r="D38" s="19"/>
      <c r="E38" s="10">
        <f t="shared" ref="E38:N38" si="5">E12+E13+E14+E25+E37</f>
        <v>58142</v>
      </c>
      <c r="F38" s="10">
        <f t="shared" si="5"/>
        <v>33030</v>
      </c>
      <c r="G38" s="10">
        <f t="shared" si="5"/>
        <v>25112</v>
      </c>
      <c r="H38" s="10">
        <f t="shared" si="5"/>
        <v>0</v>
      </c>
      <c r="I38" s="10">
        <f t="shared" si="5"/>
        <v>0</v>
      </c>
      <c r="J38" s="10">
        <f t="shared" si="5"/>
        <v>50621</v>
      </c>
      <c r="K38" s="10">
        <f t="shared" si="5"/>
        <v>50621</v>
      </c>
      <c r="L38" s="10">
        <f t="shared" si="5"/>
        <v>0</v>
      </c>
      <c r="M38" s="10">
        <f t="shared" si="5"/>
        <v>0</v>
      </c>
      <c r="N38" s="10">
        <f t="shared" si="5"/>
        <v>0</v>
      </c>
    </row>
    <row r="39" spans="1:14" ht="26.3" customHeight="1" x14ac:dyDescent="0.25">
      <c r="A39" s="42" t="s">
        <v>54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43"/>
    </row>
    <row r="40" spans="1:14" ht="39.450000000000003" x14ac:dyDescent="0.25">
      <c r="A40" s="24">
        <v>1</v>
      </c>
      <c r="B40" s="32" t="s">
        <v>9</v>
      </c>
      <c r="C40" s="9" t="s">
        <v>21</v>
      </c>
      <c r="D40" s="11">
        <v>2019</v>
      </c>
      <c r="E40" s="10">
        <f>SUM(F40:I40)</f>
        <v>10818</v>
      </c>
      <c r="F40" s="24">
        <v>2705</v>
      </c>
      <c r="G40" s="24">
        <v>8113</v>
      </c>
      <c r="H40" s="24"/>
      <c r="I40" s="24"/>
      <c r="J40" s="10">
        <f>SUM(K40:N40)</f>
        <v>0</v>
      </c>
      <c r="K40" s="24"/>
      <c r="L40" s="24"/>
      <c r="M40" s="24"/>
      <c r="N40" s="24"/>
    </row>
    <row r="41" spans="1:14" s="20" customFormat="1" ht="20.7" customHeight="1" x14ac:dyDescent="0.3">
      <c r="A41" s="10"/>
      <c r="B41" s="10" t="s">
        <v>53</v>
      </c>
      <c r="C41" s="18"/>
      <c r="D41" s="19"/>
      <c r="E41" s="10">
        <f t="shared" ref="E41:N41" si="6">E40</f>
        <v>10818</v>
      </c>
      <c r="F41" s="10">
        <f t="shared" si="6"/>
        <v>2705</v>
      </c>
      <c r="G41" s="10">
        <f t="shared" si="6"/>
        <v>8113</v>
      </c>
      <c r="H41" s="10">
        <f t="shared" si="6"/>
        <v>0</v>
      </c>
      <c r="I41" s="10">
        <f t="shared" si="6"/>
        <v>0</v>
      </c>
      <c r="J41" s="10">
        <f t="shared" si="6"/>
        <v>0</v>
      </c>
      <c r="K41" s="10">
        <f t="shared" si="6"/>
        <v>0</v>
      </c>
      <c r="L41" s="10">
        <f t="shared" si="6"/>
        <v>0</v>
      </c>
      <c r="M41" s="10">
        <f t="shared" si="6"/>
        <v>0</v>
      </c>
      <c r="N41" s="10">
        <f t="shared" si="6"/>
        <v>0</v>
      </c>
    </row>
    <row r="42" spans="1:14" s="21" customFormat="1" ht="23.8" customHeight="1" x14ac:dyDescent="0.3">
      <c r="A42" s="10"/>
      <c r="B42" s="10" t="s">
        <v>33</v>
      </c>
      <c r="C42" s="10"/>
      <c r="D42" s="10"/>
      <c r="E42" s="10">
        <f t="shared" ref="E42:N42" si="7">E38+E41</f>
        <v>68960</v>
      </c>
      <c r="F42" s="10">
        <f t="shared" si="7"/>
        <v>35735</v>
      </c>
      <c r="G42" s="10">
        <f t="shared" si="7"/>
        <v>33225</v>
      </c>
      <c r="H42" s="10">
        <f t="shared" si="7"/>
        <v>0</v>
      </c>
      <c r="I42" s="10">
        <f t="shared" si="7"/>
        <v>0</v>
      </c>
      <c r="J42" s="10">
        <f t="shared" si="7"/>
        <v>50621</v>
      </c>
      <c r="K42" s="10">
        <f t="shared" si="7"/>
        <v>50621</v>
      </c>
      <c r="L42" s="10">
        <f t="shared" si="7"/>
        <v>0</v>
      </c>
      <c r="M42" s="10">
        <f t="shared" si="7"/>
        <v>0</v>
      </c>
      <c r="N42" s="10">
        <f t="shared" si="7"/>
        <v>0</v>
      </c>
    </row>
  </sheetData>
  <mergeCells count="12">
    <mergeCell ref="A10:N10"/>
    <mergeCell ref="A11:N11"/>
    <mergeCell ref="A39:N39"/>
    <mergeCell ref="E6:N6"/>
    <mergeCell ref="E7:I7"/>
    <mergeCell ref="J7:N7"/>
    <mergeCell ref="L1:N1"/>
    <mergeCell ref="A4:D4"/>
    <mergeCell ref="A6:A8"/>
    <mergeCell ref="B6:B8"/>
    <mergeCell ref="C6:C8"/>
    <mergeCell ref="D6:D8"/>
  </mergeCells>
  <pageMargins left="0.11811023622047245" right="0.11811023622047245" top="0.35433070866141736" bottom="0.35433070866141736" header="0.31496062992125984" footer="0.11811023622047245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abSelected="1" topLeftCell="A4" workbookViewId="0">
      <selection activeCell="A10" sqref="A10:J10"/>
    </sheetView>
  </sheetViews>
  <sheetFormatPr defaultRowHeight="13.15" x14ac:dyDescent="0.25"/>
  <cols>
    <col min="1" max="1" width="5.109375" style="14" customWidth="1"/>
    <col min="2" max="2" width="35.33203125" style="14" customWidth="1"/>
    <col min="3" max="3" width="17.5546875" style="14" customWidth="1"/>
    <col min="4" max="4" width="11.33203125" style="14" customWidth="1"/>
    <col min="5" max="9" width="8.88671875" style="14"/>
    <col min="10" max="10" width="11.77734375" style="14" customWidth="1"/>
    <col min="11" max="16384" width="8.88671875" style="14"/>
  </cols>
  <sheetData>
    <row r="1" spans="1:10" s="3" customFormat="1" ht="20.7" customHeight="1" x14ac:dyDescent="0.3">
      <c r="A1" s="1"/>
      <c r="B1" s="1"/>
      <c r="C1" s="1"/>
      <c r="D1" s="1"/>
      <c r="I1" s="39" t="s">
        <v>78</v>
      </c>
      <c r="J1" s="39"/>
    </row>
    <row r="2" spans="1:10" s="3" customFormat="1" ht="48.25" customHeight="1" x14ac:dyDescent="0.3">
      <c r="A2" s="4"/>
      <c r="B2" s="4"/>
      <c r="C2" s="4"/>
      <c r="D2" s="1"/>
    </row>
    <row r="3" spans="1:10" s="3" customFormat="1" x14ac:dyDescent="0.3">
      <c r="A3" s="4"/>
      <c r="B3" s="4"/>
      <c r="C3" s="4"/>
      <c r="D3" s="23"/>
    </row>
    <row r="4" spans="1:10" s="3" customFormat="1" ht="19.45" customHeight="1" x14ac:dyDescent="0.3">
      <c r="A4" s="28"/>
      <c r="B4" s="28"/>
      <c r="C4" s="28"/>
      <c r="D4" s="28"/>
    </row>
    <row r="6" spans="1:10" ht="25.7" customHeight="1" x14ac:dyDescent="0.25">
      <c r="A6" s="26" t="s">
        <v>0</v>
      </c>
      <c r="B6" s="26" t="s">
        <v>38</v>
      </c>
      <c r="C6" s="26" t="s">
        <v>39</v>
      </c>
      <c r="D6" s="26" t="s">
        <v>40</v>
      </c>
      <c r="E6" s="26" t="s">
        <v>1</v>
      </c>
      <c r="F6" s="26"/>
      <c r="G6" s="26"/>
      <c r="H6" s="26"/>
      <c r="I6" s="26"/>
      <c r="J6" s="40" t="s">
        <v>29</v>
      </c>
    </row>
    <row r="7" spans="1:10" x14ac:dyDescent="0.25">
      <c r="A7" s="26"/>
      <c r="B7" s="26"/>
      <c r="C7" s="26"/>
      <c r="D7" s="26"/>
      <c r="E7" s="25" t="s">
        <v>25</v>
      </c>
      <c r="F7" s="25"/>
      <c r="G7" s="25"/>
      <c r="H7" s="25"/>
      <c r="I7" s="25"/>
      <c r="J7" s="40"/>
    </row>
    <row r="8" spans="1:10" ht="102.7" customHeight="1" x14ac:dyDescent="0.25">
      <c r="A8" s="26"/>
      <c r="B8" s="26"/>
      <c r="C8" s="26"/>
      <c r="D8" s="26"/>
      <c r="E8" s="8" t="s">
        <v>3</v>
      </c>
      <c r="F8" s="8" t="s">
        <v>4</v>
      </c>
      <c r="G8" s="8" t="s">
        <v>5</v>
      </c>
      <c r="H8" s="8" t="s">
        <v>6</v>
      </c>
      <c r="I8" s="8" t="s">
        <v>7</v>
      </c>
      <c r="J8" s="40"/>
    </row>
    <row r="9" spans="1:10" x14ac:dyDescent="0.25">
      <c r="A9" s="24">
        <v>1</v>
      </c>
      <c r="B9" s="24">
        <v>2</v>
      </c>
      <c r="C9" s="24">
        <v>3</v>
      </c>
      <c r="D9" s="24">
        <v>4</v>
      </c>
      <c r="E9" s="24">
        <v>25</v>
      </c>
      <c r="F9" s="24">
        <v>26</v>
      </c>
      <c r="G9" s="24">
        <v>27</v>
      </c>
      <c r="H9" s="24">
        <v>28</v>
      </c>
      <c r="I9" s="24">
        <v>29</v>
      </c>
      <c r="J9" s="41">
        <v>30</v>
      </c>
    </row>
    <row r="10" spans="1:10" ht="31.3" customHeight="1" x14ac:dyDescent="0.25">
      <c r="A10" s="42" t="s">
        <v>55</v>
      </c>
      <c r="B10" s="30"/>
      <c r="C10" s="30"/>
      <c r="D10" s="30"/>
      <c r="E10" s="30"/>
      <c r="F10" s="30"/>
      <c r="G10" s="30"/>
      <c r="H10" s="30"/>
      <c r="I10" s="30"/>
      <c r="J10" s="43"/>
    </row>
    <row r="11" spans="1:10" ht="26.95" customHeight="1" x14ac:dyDescent="0.25">
      <c r="A11" s="42" t="s">
        <v>56</v>
      </c>
      <c r="B11" s="30"/>
      <c r="C11" s="30"/>
      <c r="D11" s="30"/>
      <c r="E11" s="30"/>
      <c r="F11" s="30"/>
      <c r="G11" s="30"/>
      <c r="H11" s="30"/>
      <c r="I11" s="30"/>
      <c r="J11" s="43"/>
    </row>
    <row r="12" spans="1:10" ht="31.95" x14ac:dyDescent="0.25">
      <c r="A12" s="24">
        <v>1</v>
      </c>
      <c r="B12" s="32" t="s">
        <v>10</v>
      </c>
      <c r="C12" s="9" t="s">
        <v>21</v>
      </c>
      <c r="D12" s="11" t="s">
        <v>31</v>
      </c>
      <c r="E12" s="10">
        <f t="shared" ref="E12:E37" si="0">SUM(F12:I12)</f>
        <v>7500</v>
      </c>
      <c r="F12" s="24">
        <v>7500</v>
      </c>
      <c r="G12" s="24"/>
      <c r="H12" s="24"/>
      <c r="I12" s="24"/>
      <c r="J12" s="41">
        <f>'2017-2018'!E12+'2017-2018'!J12+'2019-2020'!E12+'2019-2020'!J12+'2021-2025'!E12</f>
        <v>10500</v>
      </c>
    </row>
    <row r="13" spans="1:10" ht="39.450000000000003" x14ac:dyDescent="0.25">
      <c r="A13" s="24">
        <v>2</v>
      </c>
      <c r="B13" s="32" t="s">
        <v>28</v>
      </c>
      <c r="C13" s="9" t="s">
        <v>21</v>
      </c>
      <c r="D13" s="11" t="s">
        <v>20</v>
      </c>
      <c r="E13" s="10">
        <f t="shared" si="0"/>
        <v>7500</v>
      </c>
      <c r="F13" s="24">
        <v>7500</v>
      </c>
      <c r="G13" s="24"/>
      <c r="H13" s="24"/>
      <c r="I13" s="24"/>
      <c r="J13" s="41">
        <f>'2017-2018'!E13+'2017-2018'!J13+'2019-2020'!E13+'2019-2020'!J13+'2021-2025'!E13</f>
        <v>13500</v>
      </c>
    </row>
    <row r="14" spans="1:10" ht="26.3" x14ac:dyDescent="0.25">
      <c r="A14" s="24">
        <v>3</v>
      </c>
      <c r="B14" s="32" t="s">
        <v>11</v>
      </c>
      <c r="C14" s="11"/>
      <c r="D14" s="11"/>
      <c r="E14" s="10">
        <f>SUM(E15:E24)</f>
        <v>0</v>
      </c>
      <c r="F14" s="10">
        <f t="shared" ref="F14:I14" si="1">SUM(F15:F24)</f>
        <v>0</v>
      </c>
      <c r="G14" s="10">
        <f t="shared" si="1"/>
        <v>0</v>
      </c>
      <c r="H14" s="10">
        <f t="shared" si="1"/>
        <v>0</v>
      </c>
      <c r="I14" s="10">
        <f t="shared" si="1"/>
        <v>0</v>
      </c>
      <c r="J14" s="41">
        <f>'2017-2018'!E14+'2017-2018'!J14+'2019-2020'!E14+'2019-2020'!J14+'2021-2025'!E14</f>
        <v>88422</v>
      </c>
    </row>
    <row r="15" spans="1:10" ht="65.75" x14ac:dyDescent="0.25">
      <c r="A15" s="13" t="s">
        <v>41</v>
      </c>
      <c r="B15" s="33" t="s">
        <v>35</v>
      </c>
      <c r="C15" s="9" t="s">
        <v>21</v>
      </c>
      <c r="D15" s="11">
        <v>2017</v>
      </c>
      <c r="E15" s="10">
        <v>0</v>
      </c>
      <c r="F15" s="24"/>
      <c r="G15" s="24"/>
      <c r="H15" s="24"/>
      <c r="I15" s="24"/>
      <c r="J15" s="41">
        <f>'2017-2018'!E15+'2017-2018'!J15+'2019-2020'!E15+'2019-2020'!J15+'2021-2025'!E15</f>
        <v>15520</v>
      </c>
    </row>
    <row r="16" spans="1:10" ht="52.6" x14ac:dyDescent="0.25">
      <c r="A16" s="13" t="s">
        <v>42</v>
      </c>
      <c r="B16" s="33" t="s">
        <v>36</v>
      </c>
      <c r="C16" s="9" t="s">
        <v>21</v>
      </c>
      <c r="D16" s="11">
        <v>2017</v>
      </c>
      <c r="E16" s="10">
        <v>0</v>
      </c>
      <c r="F16" s="24"/>
      <c r="G16" s="24"/>
      <c r="H16" s="24"/>
      <c r="I16" s="24"/>
      <c r="J16" s="41">
        <f>'2017-2018'!E16+'2017-2018'!J16+'2019-2020'!E16+'2019-2020'!J16+'2021-2025'!E16</f>
        <v>8720</v>
      </c>
    </row>
    <row r="17" spans="1:10" ht="39.450000000000003" x14ac:dyDescent="0.25">
      <c r="A17" s="13" t="s">
        <v>43</v>
      </c>
      <c r="B17" s="34" t="s">
        <v>57</v>
      </c>
      <c r="C17" s="9" t="s">
        <v>21</v>
      </c>
      <c r="D17" s="11">
        <v>2019</v>
      </c>
      <c r="E17" s="12">
        <f t="shared" si="0"/>
        <v>0</v>
      </c>
      <c r="F17" s="13"/>
      <c r="G17" s="13"/>
      <c r="H17" s="13"/>
      <c r="I17" s="13"/>
      <c r="J17" s="41">
        <f>'2017-2018'!E17+'2017-2018'!J17+'2019-2020'!E17+'2019-2020'!J17+'2021-2025'!E17</f>
        <v>4689</v>
      </c>
    </row>
    <row r="18" spans="1:10" ht="52.6" x14ac:dyDescent="0.25">
      <c r="A18" s="13" t="s">
        <v>44</v>
      </c>
      <c r="B18" s="34" t="s">
        <v>58</v>
      </c>
      <c r="C18" s="9" t="s">
        <v>21</v>
      </c>
      <c r="D18" s="11">
        <v>2019</v>
      </c>
      <c r="E18" s="12">
        <f t="shared" si="0"/>
        <v>0</v>
      </c>
      <c r="F18" s="13"/>
      <c r="G18" s="13"/>
      <c r="H18" s="13"/>
      <c r="I18" s="13"/>
      <c r="J18" s="41">
        <f>'2017-2018'!E18+'2017-2018'!J18+'2019-2020'!E18+'2019-2020'!J18+'2021-2025'!E18</f>
        <v>3381</v>
      </c>
    </row>
    <row r="19" spans="1:10" ht="78.900000000000006" x14ac:dyDescent="0.25">
      <c r="A19" s="13" t="s">
        <v>45</v>
      </c>
      <c r="B19" s="34" t="s">
        <v>59</v>
      </c>
      <c r="C19" s="9" t="s">
        <v>21</v>
      </c>
      <c r="D19" s="11">
        <v>2020</v>
      </c>
      <c r="E19" s="12">
        <f t="shared" si="0"/>
        <v>0</v>
      </c>
      <c r="F19" s="13"/>
      <c r="G19" s="13"/>
      <c r="H19" s="13"/>
      <c r="I19" s="13"/>
      <c r="J19" s="41">
        <f>'2017-2018'!E19+'2017-2018'!J19+'2019-2020'!E19+'2019-2020'!J19+'2021-2025'!E19</f>
        <v>9512</v>
      </c>
    </row>
    <row r="20" spans="1:10" ht="52.6" x14ac:dyDescent="0.25">
      <c r="A20" s="13" t="s">
        <v>46</v>
      </c>
      <c r="B20" s="34" t="s">
        <v>60</v>
      </c>
      <c r="C20" s="9" t="s">
        <v>21</v>
      </c>
      <c r="D20" s="11">
        <v>2019</v>
      </c>
      <c r="E20" s="12">
        <f t="shared" si="0"/>
        <v>0</v>
      </c>
      <c r="F20" s="13"/>
      <c r="G20" s="13"/>
      <c r="H20" s="13"/>
      <c r="I20" s="13"/>
      <c r="J20" s="41">
        <f>'2017-2018'!E20+'2017-2018'!J20+'2019-2020'!E20+'2019-2020'!J20+'2021-2025'!E20</f>
        <v>7304</v>
      </c>
    </row>
    <row r="21" spans="1:10" ht="78.900000000000006" x14ac:dyDescent="0.25">
      <c r="A21" s="13" t="s">
        <v>47</v>
      </c>
      <c r="B21" s="34" t="s">
        <v>61</v>
      </c>
      <c r="C21" s="9" t="s">
        <v>21</v>
      </c>
      <c r="D21" s="11">
        <v>2020</v>
      </c>
      <c r="E21" s="12">
        <f t="shared" si="0"/>
        <v>0</v>
      </c>
      <c r="F21" s="13"/>
      <c r="G21" s="13"/>
      <c r="H21" s="13"/>
      <c r="I21" s="13"/>
      <c r="J21" s="41">
        <f>'2017-2018'!E21+'2017-2018'!J21+'2019-2020'!E21+'2019-2020'!J21+'2021-2025'!E21</f>
        <v>17260</v>
      </c>
    </row>
    <row r="22" spans="1:10" ht="52.6" x14ac:dyDescent="0.25">
      <c r="A22" s="13" t="s">
        <v>48</v>
      </c>
      <c r="B22" s="34" t="s">
        <v>62</v>
      </c>
      <c r="C22" s="9" t="s">
        <v>21</v>
      </c>
      <c r="D22" s="11">
        <v>2019</v>
      </c>
      <c r="E22" s="12">
        <f t="shared" si="0"/>
        <v>0</v>
      </c>
      <c r="F22" s="13"/>
      <c r="G22" s="13"/>
      <c r="H22" s="13"/>
      <c r="I22" s="13"/>
      <c r="J22" s="41">
        <f>'2017-2018'!E22+'2017-2018'!J22+'2019-2020'!E22+'2019-2020'!J22+'2021-2025'!E22</f>
        <v>4898</v>
      </c>
    </row>
    <row r="23" spans="1:10" ht="52.6" x14ac:dyDescent="0.25">
      <c r="A23" s="13" t="s">
        <v>49</v>
      </c>
      <c r="B23" s="34" t="s">
        <v>63</v>
      </c>
      <c r="C23" s="9" t="s">
        <v>21</v>
      </c>
      <c r="D23" s="11">
        <v>2019</v>
      </c>
      <c r="E23" s="12">
        <f t="shared" si="0"/>
        <v>0</v>
      </c>
      <c r="F23" s="13"/>
      <c r="G23" s="13"/>
      <c r="H23" s="13"/>
      <c r="I23" s="13"/>
      <c r="J23" s="41">
        <f>'2017-2018'!E23+'2017-2018'!J23+'2019-2020'!E23+'2019-2020'!J23+'2021-2025'!E23</f>
        <v>15403</v>
      </c>
    </row>
    <row r="24" spans="1:10" ht="78.900000000000006" x14ac:dyDescent="0.25">
      <c r="A24" s="35" t="s">
        <v>50</v>
      </c>
      <c r="B24" s="34" t="s">
        <v>64</v>
      </c>
      <c r="C24" s="9" t="s">
        <v>21</v>
      </c>
      <c r="D24" s="11">
        <v>2020</v>
      </c>
      <c r="E24" s="12">
        <f t="shared" si="0"/>
        <v>0</v>
      </c>
      <c r="F24" s="13"/>
      <c r="G24" s="13"/>
      <c r="H24" s="13"/>
      <c r="I24" s="13"/>
      <c r="J24" s="41">
        <f>'2017-2018'!E24+'2017-2018'!J24+'2019-2020'!E24+'2019-2020'!J24+'2021-2025'!E24</f>
        <v>1735</v>
      </c>
    </row>
    <row r="25" spans="1:10" ht="52.6" x14ac:dyDescent="0.25">
      <c r="A25" s="24">
        <v>4</v>
      </c>
      <c r="B25" s="36" t="s">
        <v>12</v>
      </c>
      <c r="C25" s="11"/>
      <c r="D25" s="11"/>
      <c r="E25" s="10">
        <f>SUM(E26:E36)</f>
        <v>4694</v>
      </c>
      <c r="F25" s="24">
        <f>SUM(F26:F36)</f>
        <v>4694</v>
      </c>
      <c r="G25" s="24">
        <f t="shared" ref="G25:I25" si="2">SUM(G26:G36)</f>
        <v>0</v>
      </c>
      <c r="H25" s="24">
        <f t="shared" si="2"/>
        <v>0</v>
      </c>
      <c r="I25" s="24">
        <f t="shared" si="2"/>
        <v>0</v>
      </c>
      <c r="J25" s="41">
        <f>'2017-2018'!E25+'2017-2018'!J25+'2019-2020'!E25+'2019-2020'!J25+'2021-2025'!E25</f>
        <v>24307</v>
      </c>
    </row>
    <row r="26" spans="1:10" ht="39.450000000000003" x14ac:dyDescent="0.25">
      <c r="A26" s="13" t="s">
        <v>13</v>
      </c>
      <c r="B26" s="34" t="s">
        <v>65</v>
      </c>
      <c r="C26" s="9" t="s">
        <v>21</v>
      </c>
      <c r="D26" s="11">
        <v>2019</v>
      </c>
      <c r="E26" s="12">
        <f t="shared" si="0"/>
        <v>0</v>
      </c>
      <c r="F26" s="13"/>
      <c r="G26" s="13"/>
      <c r="H26" s="13"/>
      <c r="I26" s="13"/>
      <c r="J26" s="41">
        <f>'2017-2018'!E26+'2017-2018'!J26+'2019-2020'!E26+'2019-2020'!J26+'2021-2025'!E26</f>
        <v>1509</v>
      </c>
    </row>
    <row r="27" spans="1:10" ht="39.450000000000003" x14ac:dyDescent="0.25">
      <c r="A27" s="13" t="s">
        <v>14</v>
      </c>
      <c r="B27" s="34" t="s">
        <v>66</v>
      </c>
      <c r="C27" s="9" t="s">
        <v>21</v>
      </c>
      <c r="D27" s="11">
        <v>2019</v>
      </c>
      <c r="E27" s="12">
        <f t="shared" si="0"/>
        <v>0</v>
      </c>
      <c r="F27" s="13"/>
      <c r="G27" s="13"/>
      <c r="H27" s="13"/>
      <c r="I27" s="13"/>
      <c r="J27" s="41">
        <f>'2017-2018'!E27+'2017-2018'!J27+'2019-2020'!E27+'2019-2020'!J27+'2021-2025'!E27</f>
        <v>3860</v>
      </c>
    </row>
    <row r="28" spans="1:10" ht="39.450000000000003" x14ac:dyDescent="0.25">
      <c r="A28" s="13" t="s">
        <v>15</v>
      </c>
      <c r="B28" s="34" t="s">
        <v>67</v>
      </c>
      <c r="C28" s="9" t="s">
        <v>21</v>
      </c>
      <c r="D28" s="11">
        <v>2019</v>
      </c>
      <c r="E28" s="12">
        <f t="shared" si="0"/>
        <v>0</v>
      </c>
      <c r="F28" s="13"/>
      <c r="G28" s="13"/>
      <c r="H28" s="13"/>
      <c r="I28" s="13"/>
      <c r="J28" s="41">
        <f>'2017-2018'!E28+'2017-2018'!J28+'2019-2020'!E28+'2019-2020'!J28+'2021-2025'!E28</f>
        <v>2013</v>
      </c>
    </row>
    <row r="29" spans="1:10" ht="65.75" x14ac:dyDescent="0.25">
      <c r="A29" s="13" t="s">
        <v>16</v>
      </c>
      <c r="B29" s="34" t="s">
        <v>68</v>
      </c>
      <c r="C29" s="9" t="s">
        <v>21</v>
      </c>
      <c r="D29" s="11">
        <v>2020</v>
      </c>
      <c r="E29" s="12">
        <f t="shared" si="0"/>
        <v>0</v>
      </c>
      <c r="F29" s="13"/>
      <c r="G29" s="13"/>
      <c r="H29" s="13"/>
      <c r="I29" s="13"/>
      <c r="J29" s="41">
        <f>'2017-2018'!E29+'2017-2018'!J29+'2019-2020'!E29+'2019-2020'!J29+'2021-2025'!E29</f>
        <v>3574</v>
      </c>
    </row>
    <row r="30" spans="1:10" ht="52.6" x14ac:dyDescent="0.25">
      <c r="A30" s="13" t="s">
        <v>17</v>
      </c>
      <c r="B30" s="34" t="s">
        <v>69</v>
      </c>
      <c r="C30" s="9" t="s">
        <v>21</v>
      </c>
      <c r="D30" s="11">
        <v>2020</v>
      </c>
      <c r="E30" s="12">
        <f t="shared" si="0"/>
        <v>0</v>
      </c>
      <c r="F30" s="13"/>
      <c r="G30" s="13"/>
      <c r="H30" s="13"/>
      <c r="I30" s="13"/>
      <c r="J30" s="41">
        <f>'2017-2018'!E30+'2017-2018'!J30+'2019-2020'!E30+'2019-2020'!J30+'2021-2025'!E30</f>
        <v>4110</v>
      </c>
    </row>
    <row r="31" spans="1:10" ht="65.75" x14ac:dyDescent="0.25">
      <c r="A31" s="13" t="s">
        <v>18</v>
      </c>
      <c r="B31" s="34" t="s">
        <v>70</v>
      </c>
      <c r="C31" s="9" t="s">
        <v>21</v>
      </c>
      <c r="D31" s="11">
        <v>2020</v>
      </c>
      <c r="E31" s="12">
        <f t="shared" si="0"/>
        <v>0</v>
      </c>
      <c r="F31" s="13"/>
      <c r="G31" s="13"/>
      <c r="H31" s="13"/>
      <c r="I31" s="13"/>
      <c r="J31" s="41">
        <f>'2017-2018'!E31+'2017-2018'!J31+'2019-2020'!E31+'2019-2020'!J31+'2021-2025'!E31</f>
        <v>1946</v>
      </c>
    </row>
    <row r="32" spans="1:10" ht="65.75" x14ac:dyDescent="0.25">
      <c r="A32" s="13" t="s">
        <v>19</v>
      </c>
      <c r="B32" s="34" t="s">
        <v>71</v>
      </c>
      <c r="C32" s="9" t="s">
        <v>21</v>
      </c>
      <c r="D32" s="11">
        <v>2019</v>
      </c>
      <c r="E32" s="12">
        <f t="shared" si="0"/>
        <v>0</v>
      </c>
      <c r="F32" s="13"/>
      <c r="G32" s="13"/>
      <c r="H32" s="13"/>
      <c r="I32" s="13"/>
      <c r="J32" s="41">
        <f>'2017-2018'!E32+'2017-2018'!J32+'2019-2020'!E32+'2019-2020'!J32+'2021-2025'!E32</f>
        <v>2601</v>
      </c>
    </row>
    <row r="33" spans="1:10" ht="105.2" x14ac:dyDescent="0.25">
      <c r="A33" s="13" t="s">
        <v>22</v>
      </c>
      <c r="B33" s="34" t="s">
        <v>72</v>
      </c>
      <c r="C33" s="9" t="s">
        <v>21</v>
      </c>
      <c r="D33" s="17">
        <v>2021</v>
      </c>
      <c r="E33" s="12">
        <f t="shared" si="0"/>
        <v>1788</v>
      </c>
      <c r="F33" s="13">
        <v>1788</v>
      </c>
      <c r="G33" s="13"/>
      <c r="H33" s="13"/>
      <c r="I33" s="13"/>
      <c r="J33" s="41">
        <f>'2017-2018'!E33+'2017-2018'!J33+'2019-2020'!E33+'2019-2020'!J33+'2021-2025'!E33</f>
        <v>1788</v>
      </c>
    </row>
    <row r="34" spans="1:10" ht="92.05" x14ac:dyDescent="0.25">
      <c r="A34" s="13" t="s">
        <v>34</v>
      </c>
      <c r="B34" s="34" t="s">
        <v>73</v>
      </c>
      <c r="C34" s="9" t="s">
        <v>21</v>
      </c>
      <c r="D34" s="17">
        <v>2021</v>
      </c>
      <c r="E34" s="12">
        <f t="shared" si="0"/>
        <v>266</v>
      </c>
      <c r="F34" s="13">
        <v>266</v>
      </c>
      <c r="G34" s="13"/>
      <c r="H34" s="13"/>
      <c r="I34" s="13"/>
      <c r="J34" s="41">
        <f>'2017-2018'!E34+'2017-2018'!J34+'2019-2020'!E34+'2019-2020'!J34+'2021-2025'!E34</f>
        <v>266</v>
      </c>
    </row>
    <row r="35" spans="1:10" ht="92.05" x14ac:dyDescent="0.25">
      <c r="A35" s="13" t="s">
        <v>37</v>
      </c>
      <c r="B35" s="34" t="s">
        <v>74</v>
      </c>
      <c r="C35" s="9" t="s">
        <v>21</v>
      </c>
      <c r="D35" s="17">
        <v>2021</v>
      </c>
      <c r="E35" s="12">
        <f t="shared" si="0"/>
        <v>967</v>
      </c>
      <c r="F35" s="13">
        <v>967</v>
      </c>
      <c r="G35" s="13"/>
      <c r="H35" s="13"/>
      <c r="I35" s="13"/>
      <c r="J35" s="41">
        <f>'2017-2018'!E35+'2017-2018'!J35+'2019-2020'!E35+'2019-2020'!J35+'2021-2025'!E35</f>
        <v>967</v>
      </c>
    </row>
    <row r="36" spans="1:10" ht="78.900000000000006" x14ac:dyDescent="0.25">
      <c r="A36" s="13" t="s">
        <v>51</v>
      </c>
      <c r="B36" s="34" t="s">
        <v>75</v>
      </c>
      <c r="C36" s="9" t="s">
        <v>21</v>
      </c>
      <c r="D36" s="11">
        <v>2022</v>
      </c>
      <c r="E36" s="12">
        <f t="shared" si="0"/>
        <v>1673</v>
      </c>
      <c r="F36" s="13">
        <v>1673</v>
      </c>
      <c r="G36" s="13"/>
      <c r="H36" s="13"/>
      <c r="I36" s="13"/>
      <c r="J36" s="41">
        <f>'2017-2018'!E36+'2017-2018'!J36+'2019-2020'!E36+'2019-2020'!J36+'2021-2025'!E36</f>
        <v>1673</v>
      </c>
    </row>
    <row r="37" spans="1:10" ht="105.2" x14ac:dyDescent="0.25">
      <c r="A37" s="24">
        <v>5</v>
      </c>
      <c r="B37" s="37" t="s">
        <v>76</v>
      </c>
      <c r="C37" s="9" t="s">
        <v>77</v>
      </c>
      <c r="D37" s="11" t="s">
        <v>20</v>
      </c>
      <c r="E37" s="10">
        <f t="shared" si="0"/>
        <v>47420</v>
      </c>
      <c r="F37" s="24">
        <v>47420</v>
      </c>
      <c r="G37" s="24"/>
      <c r="H37" s="24"/>
      <c r="I37" s="24"/>
      <c r="J37" s="41">
        <f>'2017-2018'!E37+'2017-2018'!J37+'2019-2020'!E37+'2019-2020'!J37+'2021-2025'!E37</f>
        <v>85356</v>
      </c>
    </row>
    <row r="38" spans="1:10" s="20" customFormat="1" ht="20.7" customHeight="1" x14ac:dyDescent="0.3">
      <c r="A38" s="10"/>
      <c r="B38" s="10" t="s">
        <v>52</v>
      </c>
      <c r="C38" s="18"/>
      <c r="D38" s="19"/>
      <c r="E38" s="10">
        <f t="shared" ref="E38:I38" si="3">E12+E13+E14+E25+E37</f>
        <v>67114</v>
      </c>
      <c r="F38" s="10">
        <f t="shared" si="3"/>
        <v>67114</v>
      </c>
      <c r="G38" s="10">
        <f t="shared" si="3"/>
        <v>0</v>
      </c>
      <c r="H38" s="10">
        <f t="shared" si="3"/>
        <v>0</v>
      </c>
      <c r="I38" s="10">
        <f t="shared" si="3"/>
        <v>0</v>
      </c>
      <c r="J38" s="41">
        <f>'2017-2018'!E38+'2017-2018'!J38+'2019-2020'!E38+'2019-2020'!J38+'2021-2025'!E38</f>
        <v>222085</v>
      </c>
    </row>
    <row r="39" spans="1:10" ht="26.3" customHeight="1" x14ac:dyDescent="0.25">
      <c r="A39" s="42" t="s">
        <v>54</v>
      </c>
      <c r="B39" s="30"/>
      <c r="C39" s="30"/>
      <c r="D39" s="30"/>
      <c r="E39" s="30"/>
      <c r="F39" s="30"/>
      <c r="G39" s="30"/>
      <c r="H39" s="30"/>
      <c r="I39" s="30"/>
      <c r="J39" s="43"/>
    </row>
    <row r="40" spans="1:10" ht="39.450000000000003" x14ac:dyDescent="0.25">
      <c r="A40" s="24">
        <v>1</v>
      </c>
      <c r="B40" s="32" t="s">
        <v>9</v>
      </c>
      <c r="C40" s="9" t="s">
        <v>21</v>
      </c>
      <c r="D40" s="11">
        <v>2019</v>
      </c>
      <c r="E40" s="10">
        <f>SUM(F40:I40)</f>
        <v>0</v>
      </c>
      <c r="F40" s="24"/>
      <c r="G40" s="24"/>
      <c r="H40" s="24"/>
      <c r="I40" s="24"/>
      <c r="J40" s="41">
        <f>'2017-2018'!E40+'2017-2018'!J40+'2019-2020'!E40+'2019-2020'!J40+'2021-2025'!E40</f>
        <v>10818</v>
      </c>
    </row>
    <row r="41" spans="1:10" s="20" customFormat="1" ht="20.7" customHeight="1" x14ac:dyDescent="0.3">
      <c r="A41" s="10"/>
      <c r="B41" s="10" t="s">
        <v>53</v>
      </c>
      <c r="C41" s="18"/>
      <c r="D41" s="19"/>
      <c r="E41" s="10">
        <f t="shared" ref="E41:I41" si="4">E40</f>
        <v>0</v>
      </c>
      <c r="F41" s="10">
        <f t="shared" si="4"/>
        <v>0</v>
      </c>
      <c r="G41" s="10">
        <f t="shared" si="4"/>
        <v>0</v>
      </c>
      <c r="H41" s="10">
        <f t="shared" si="4"/>
        <v>0</v>
      </c>
      <c r="I41" s="10">
        <f t="shared" si="4"/>
        <v>0</v>
      </c>
      <c r="J41" s="41">
        <f>'2017-2018'!E41+'2017-2018'!J41+'2019-2020'!E41+'2019-2020'!J41+'2021-2025'!E41</f>
        <v>10818</v>
      </c>
    </row>
    <row r="42" spans="1:10" s="21" customFormat="1" ht="23.8" customHeight="1" x14ac:dyDescent="0.3">
      <c r="A42" s="10"/>
      <c r="B42" s="10" t="s">
        <v>33</v>
      </c>
      <c r="C42" s="10"/>
      <c r="D42" s="10"/>
      <c r="E42" s="10">
        <f t="shared" ref="E42:I42" si="5">E38+E41</f>
        <v>67114</v>
      </c>
      <c r="F42" s="10">
        <f t="shared" si="5"/>
        <v>67114</v>
      </c>
      <c r="G42" s="10">
        <f t="shared" si="5"/>
        <v>0</v>
      </c>
      <c r="H42" s="10">
        <f t="shared" si="5"/>
        <v>0</v>
      </c>
      <c r="I42" s="10">
        <f t="shared" si="5"/>
        <v>0</v>
      </c>
      <c r="J42" s="41">
        <f>'2017-2018'!E42+'2017-2018'!J42+'2019-2020'!E42+'2019-2020'!J42+'2021-2025'!E42</f>
        <v>232903</v>
      </c>
    </row>
  </sheetData>
  <mergeCells count="12">
    <mergeCell ref="I1:J1"/>
    <mergeCell ref="A10:J10"/>
    <mergeCell ref="A11:J11"/>
    <mergeCell ref="A39:J39"/>
    <mergeCell ref="E6:I6"/>
    <mergeCell ref="J6:J8"/>
    <mergeCell ref="E7:I7"/>
    <mergeCell ref="A4:D4"/>
    <mergeCell ref="A6:A8"/>
    <mergeCell ref="B6:B8"/>
    <mergeCell ref="C6:C8"/>
    <mergeCell ref="D6:D8"/>
  </mergeCells>
  <pageMargins left="0.11811023622047245" right="0.11811023622047245" top="0.35433070866141736" bottom="0.35433070866141736" header="0.31496062992125984" footer="0.118110236220472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2017-2018</vt:lpstr>
      <vt:lpstr>2019-2020</vt:lpstr>
      <vt:lpstr>2021-2025</vt:lpstr>
      <vt:lpstr>'2017-2018'!Заголовки_для_печати</vt:lpstr>
      <vt:lpstr>'2019-2020'!Заголовки_для_печати</vt:lpstr>
      <vt:lpstr>'2021-2025'!Заголовки_для_печати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Ефимова</dc:creator>
  <cp:lastModifiedBy>Ефимова</cp:lastModifiedBy>
  <cp:lastPrinted>2016-06-17T05:25:56Z</cp:lastPrinted>
  <dcterms:created xsi:type="dcterms:W3CDTF">2016-05-05T05:59:55Z</dcterms:created>
  <dcterms:modified xsi:type="dcterms:W3CDTF">2016-06-17T05:26:13Z</dcterms:modified>
</cp:coreProperties>
</file>