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2135"/>
  </bookViews>
  <sheets>
    <sheet name="Приложение 11" sheetId="1" r:id="rId1"/>
  </sheets>
  <definedNames>
    <definedName name="_xlnm._FilterDatabase" localSheetId="0" hidden="1">'Приложение 11'!$A$6:$B$134</definedName>
    <definedName name="Z_06F30FBF_245C_499B_A109_615C7A065F8E_.wvu.FilterData" localSheetId="0" hidden="1">'Приложение 11'!$A$6:$B$134</definedName>
    <definedName name="Z_06F30FBF_245C_499B_A109_615C7A065F8E_.wvu.PrintArea" localSheetId="0" hidden="1">'Приложение 11'!$A$4:$B$138</definedName>
    <definedName name="Z_06F30FBF_245C_499B_A109_615C7A065F8E_.wvu.PrintTitles" localSheetId="0" hidden="1">'Приложение 11'!$6:$6</definedName>
    <definedName name="Z_06F99E82_9E25_4A18_91F9_351C5E6ECA29_.wvu.FilterData" localSheetId="0" hidden="1">'Приложение 11'!$A$6:$B$134</definedName>
    <definedName name="Z_076118AA_ED90_472C_9D4E_63169389E4D4_.wvu.FilterData" localSheetId="0" hidden="1">'Приложение 11'!$A$6:$B$134</definedName>
    <definedName name="Z_0763E846_C6A6_4BEE_8E6E_45B4D83BAD29_.wvu.FilterData" localSheetId="0" hidden="1">'Приложение 11'!$A$6:$B$134</definedName>
    <definedName name="Z_0FA00ECF_3961_41D5_A43D_1C2B9CDD31E4_.wvu.FilterData" localSheetId="0" hidden="1">'Приложение 11'!$A$6:$B$134</definedName>
    <definedName name="Z_1884B07C_32F5_438D_82E6_5ACF9BE2A91F_.wvu.FilterData" localSheetId="0" hidden="1">'Приложение 11'!$A$6:$B$134</definedName>
    <definedName name="Z_1FA82E03_D342_47A8_8445_05A09A63E360_.wvu.FilterData" localSheetId="0" hidden="1">'Приложение 11'!$A$6:$B$134</definedName>
    <definedName name="Z_3138DDCF_607D_436F_8387_9A91194A9663_.wvu.FilterData" localSheetId="0" hidden="1">'Приложение 11'!$A$6:$B$134</definedName>
    <definedName name="Z_3138DDCF_607D_436F_8387_9A91194A9663_.wvu.PrintArea" localSheetId="0" hidden="1">'Приложение 11'!$A$4:$B$134</definedName>
    <definedName name="Z_3138DDCF_607D_436F_8387_9A91194A9663_.wvu.PrintTitles" localSheetId="0" hidden="1">'Приложение 11'!$6:$6</definedName>
    <definedName name="Z_32BFBB00_2C96_4039_A067_829533CF91D8_.wvu.FilterData" localSheetId="0" hidden="1">'Приложение 11'!$A$6:$B$134</definedName>
    <definedName name="Z_3F9433E6_76BF_49EA_BE05_99B515A4967B_.wvu.FilterData" localSheetId="0" hidden="1">'Приложение 11'!$A$6:$B$134</definedName>
    <definedName name="Z_3FBD266B_1AD6_4E07_8451_5270CD587131_.wvu.FilterData" localSheetId="0" hidden="1">'Приложение 11'!$A$6:$B$134</definedName>
    <definedName name="Z_3FBD266B_1AD6_4E07_8451_5270CD587131_.wvu.PrintArea" localSheetId="0" hidden="1">'Приложение 11'!$A$4:$B$138</definedName>
    <definedName name="Z_3FBD266B_1AD6_4E07_8451_5270CD587131_.wvu.PrintTitles" localSheetId="0" hidden="1">'Приложение 11'!$6:$6</definedName>
    <definedName name="Z_409576C0_6D71_4999_8F00_D6DB560CA056_.wvu.FilterData" localSheetId="0" hidden="1">'Приложение 11'!$A$6:$B$134</definedName>
    <definedName name="Z_4CF2844F_BD9E_4345_9DAC_FE6143A67D4E_.wvu.FilterData" localSheetId="0" hidden="1">'Приложение 11'!$A$6:$B$134</definedName>
    <definedName name="Z_50C20FA7_0332_45D3_90F4_DC653BB73B6E_.wvu.FilterData" localSheetId="0" hidden="1">'Приложение 11'!$A$6:$B$134</definedName>
    <definedName name="Z_54FD0BF2_5B65_4DCA_B3B0_92B0A1324D4D_.wvu.FilterData" localSheetId="0" hidden="1">'Приложение 11'!$A$6:$B$134</definedName>
    <definedName name="Z_54FD0BF2_5B65_4DCA_B3B0_92B0A1324D4D_.wvu.PrintArea" localSheetId="0" hidden="1">'Приложение 11'!$A$4:$B$134</definedName>
    <definedName name="Z_54FD0BF2_5B65_4DCA_B3B0_92B0A1324D4D_.wvu.PrintTitles" localSheetId="0" hidden="1">'Приложение 11'!$6:$6</definedName>
    <definedName name="Z_59257022_7E1D_43D6_923E_29B12F5BA58B_.wvu.Cols" localSheetId="0" hidden="1">'Приложение 11'!#REF!</definedName>
    <definedName name="Z_59257022_7E1D_43D6_923E_29B12F5BA58B_.wvu.FilterData" localSheetId="0" hidden="1">'Приложение 11'!$A$6:$B$134</definedName>
    <definedName name="Z_59257022_7E1D_43D6_923E_29B12F5BA58B_.wvu.PrintArea" localSheetId="0" hidden="1">'Приложение 11'!$A$4:$B$138</definedName>
    <definedName name="Z_59257022_7E1D_43D6_923E_29B12F5BA58B_.wvu.PrintTitles" localSheetId="0" hidden="1">'Приложение 11'!$6:$6</definedName>
    <definedName name="Z_59257022_7E1D_43D6_923E_29B12F5BA58B_.wvu.Rows" localSheetId="0" hidden="1">'Приложение 11'!$11:$15</definedName>
    <definedName name="Z_5DB146CE_74AD_4351_8174_D98473963132_.wvu.FilterData" localSheetId="0" hidden="1">'Приложение 11'!$A$6:$B$134</definedName>
    <definedName name="Z_5DB146CE_74AD_4351_8174_D98473963132_.wvu.PrintArea" localSheetId="0" hidden="1">'Приложение 11'!$A$4:$B$142</definedName>
    <definedName name="Z_5DB146CE_74AD_4351_8174_D98473963132_.wvu.PrintTitles" localSheetId="0" hidden="1">'Приложение 11'!$6:$6</definedName>
    <definedName name="Z_5E970965_EBAA_4583_9113_2F1FD408C7E6_.wvu.FilterData" localSheetId="0" hidden="1">'Приложение 11'!$A$6:$B$134</definedName>
    <definedName name="Z_5E970965_EBAA_4583_9113_2F1FD408C7E6_.wvu.PrintArea" localSheetId="0" hidden="1">'Приложение 11'!$A$4:$B$134</definedName>
    <definedName name="Z_5E970965_EBAA_4583_9113_2F1FD408C7E6_.wvu.PrintTitles" localSheetId="0" hidden="1">'Приложение 11'!$6:$6</definedName>
    <definedName name="Z_5FCF8219_E348_44B0_BD0F_02844231FC0A_.wvu.FilterData" localSheetId="0" hidden="1">'Приложение 11'!$A$6:$B$134</definedName>
    <definedName name="Z_64C14D73_76C6_4834_828C_C9A5773AD124_.wvu.FilterData" localSheetId="0" hidden="1">'Приложение 11'!$A$6:$B$134</definedName>
    <definedName name="Z_6BBDF075_C9D2_4AC1_9057_527A87D562AA_.wvu.FilterData" localSheetId="0" hidden="1">'Приложение 11'!$A$6:$B$134</definedName>
    <definedName name="Z_72B48DAE_976F_422F_A80F_F0E87FEE6279_.wvu.FilterData" localSheetId="0" hidden="1">'Приложение 11'!$A$6:$B$134</definedName>
    <definedName name="Z_767DB008_C126_4CA9_BF0B_F079230FEAEB_.wvu.FilterData" localSheetId="0" hidden="1">'Приложение 11'!$A$6:$B$134</definedName>
    <definedName name="Z_767DB008_C126_4CA9_BF0B_F079230FEAEB_.wvu.PrintArea" localSheetId="0" hidden="1">'Приложение 11'!$A$4:$B$138</definedName>
    <definedName name="Z_767DB008_C126_4CA9_BF0B_F079230FEAEB_.wvu.PrintTitles" localSheetId="0" hidden="1">'Приложение 11'!$6:$6</definedName>
    <definedName name="Z_7A45C43F_9537_4146_8FDF_DCA0DA1BE2B0_.wvu.FilterData" localSheetId="0" hidden="1">'Приложение 11'!$A$6:$B$134</definedName>
    <definedName name="Z_7EAD8C28_7D9C_4368_AEDF_5C173F03AE83_.wvu.FilterData" localSheetId="0" hidden="1">'Приложение 11'!$A$6:$B$134</definedName>
    <definedName name="Z_7EAD8C28_7D9C_4368_AEDF_5C173F03AE83_.wvu.PrintArea" localSheetId="0" hidden="1">'Приложение 11'!$A$4:$B$134</definedName>
    <definedName name="Z_7EAD8C28_7D9C_4368_AEDF_5C173F03AE83_.wvu.PrintTitles" localSheetId="0" hidden="1">'Приложение 11'!$6:$6</definedName>
    <definedName name="Z_8655FF0B_4243_413D_8CE2_6702EB75BC19_.wvu.FilterData" localSheetId="0" hidden="1">'Приложение 11'!$A$6:$B$134</definedName>
    <definedName name="Z_9043969B_BB3F_41C6_8989_532422484669_.wvu.FilterData" localSheetId="0" hidden="1">'Приложение 11'!$A$6:$B$134</definedName>
    <definedName name="Z_916AA32D_AF90_4EDC_9D8C_1ACC996CD99E_.wvu.FilterData" localSheetId="0" hidden="1">'Приложение 11'!$A$6:$B$134</definedName>
    <definedName name="Z_931C2408_7158_42D8_B06A_EEE78F5ABF6F_.wvu.FilterData" localSheetId="0" hidden="1">'Приложение 11'!$A$6:$B$134</definedName>
    <definedName name="Z_9AB6E7BA_C1EC_456C_852B_E1B55EAE0CFE_.wvu.Cols" localSheetId="0" hidden="1">'Приложение 11'!#REF!</definedName>
    <definedName name="Z_9AB6E7BA_C1EC_456C_852B_E1B55EAE0CFE_.wvu.FilterData" localSheetId="0" hidden="1">'Приложение 11'!$A$6:$B$134</definedName>
    <definedName name="Z_9AB6E7BA_C1EC_456C_852B_E1B55EAE0CFE_.wvu.PrintArea" localSheetId="0" hidden="1">'Приложение 11'!$A$4:$B$138</definedName>
    <definedName name="Z_9AB6E7BA_C1EC_456C_852B_E1B55EAE0CFE_.wvu.PrintTitles" localSheetId="0" hidden="1">'Приложение 11'!$6:$6</definedName>
    <definedName name="Z_9AB6E7BA_C1EC_456C_852B_E1B55EAE0CFE_.wvu.Rows" localSheetId="0" hidden="1">'Приложение 11'!$11:$15</definedName>
    <definedName name="Z_9AE447EE_4571_42D0_9B50_0372527CF0ED_.wvu.FilterData" localSheetId="0" hidden="1">'Приложение 11'!$A$6:$B$134</definedName>
    <definedName name="Z_A2063560_DA00_4997_8352_F642B81E3E15_.wvu.Cols" localSheetId="0" hidden="1">'Приложение 11'!#REF!</definedName>
    <definedName name="Z_A2063560_DA00_4997_8352_F642B81E3E15_.wvu.FilterData" localSheetId="0" hidden="1">'Приложение 11'!$A$6:$B$134</definedName>
    <definedName name="Z_A2063560_DA00_4997_8352_F642B81E3E15_.wvu.PrintArea" localSheetId="0" hidden="1">'Приложение 11'!$A$4:$B$138</definedName>
    <definedName name="Z_A2063560_DA00_4997_8352_F642B81E3E15_.wvu.PrintTitles" localSheetId="0" hidden="1">'Приложение 11'!$6:$6</definedName>
    <definedName name="Z_A2063560_DA00_4997_8352_F642B81E3E15_.wvu.Rows" localSheetId="0" hidden="1">'Приложение 11'!$11:$15</definedName>
    <definedName name="Z_A6552C71_D375_4749_8F82_5AAB4D2B8CD6_.wvu.FilterData" localSheetId="0" hidden="1">'Приложение 11'!$A$6:$B$134</definedName>
    <definedName name="Z_A9EED738_6B31_49D9_A108_55F18FCDD5C4_.wvu.FilterData" localSheetId="0" hidden="1">'Приложение 11'!$A$6:$B$134</definedName>
    <definedName name="Z_B7779DFC_AABA_43EC_BBAD_1994084A891F_.wvu.FilterData" localSheetId="0" hidden="1">'Приложение 11'!$A$6:$B$134</definedName>
    <definedName name="Z_BA339120_249C_4CAE_8665_8E339E8FC659_.wvu.FilterData" localSheetId="0" hidden="1">'Приложение 11'!$A$6:$B$134</definedName>
    <definedName name="Z_BBBB5E91_0BF1_4AA0_8118_739EFA41C830_.wvu.FilterData" localSheetId="0" hidden="1">'Приложение 11'!$A$6:$B$134</definedName>
    <definedName name="Z_BBBB5E91_0BF1_4AA0_8118_739EFA41C830_.wvu.PrintArea" localSheetId="0" hidden="1">'Приложение 11'!$A$4:$B$134</definedName>
    <definedName name="Z_BBBB5E91_0BF1_4AA0_8118_739EFA41C830_.wvu.PrintTitles" localSheetId="0" hidden="1">'Приложение 11'!$6:$6</definedName>
    <definedName name="Z_C2787407_F562_4D03_8970_D113AD41CB6E_.wvu.FilterData" localSheetId="0" hidden="1">'Приложение 11'!$A$6:$B$134</definedName>
    <definedName name="Z_C2787407_F562_4D03_8970_D113AD41CB6E_.wvu.PrintArea" localSheetId="0" hidden="1">'Приложение 11'!$A$4:$B$134</definedName>
    <definedName name="Z_C2787407_F562_4D03_8970_D113AD41CB6E_.wvu.PrintTitles" localSheetId="0" hidden="1">'Приложение 11'!$6:$6</definedName>
    <definedName name="Z_C3983951_7771_4EF6_9FA5_26BFEBDFE478_.wvu.FilterData" localSheetId="0" hidden="1">'Приложение 11'!$A$6:$B$134</definedName>
    <definedName name="Z_C3983951_7771_4EF6_9FA5_26BFEBDFE478_.wvu.PrintArea" localSheetId="0" hidden="1">'Приложение 11'!$A$4:$B$138</definedName>
    <definedName name="Z_C3983951_7771_4EF6_9FA5_26BFEBDFE478_.wvu.PrintTitles" localSheetId="0" hidden="1">'Приложение 11'!$6:$6</definedName>
    <definedName name="Z_C7094EE5_B36C_4632_AB1C_596D174E3E9E_.wvu.Cols" localSheetId="0" hidden="1">'Приложение 11'!#REF!</definedName>
    <definedName name="Z_C7094EE5_B36C_4632_AB1C_596D174E3E9E_.wvu.FilterData" localSheetId="0" hidden="1">'Приложение 11'!$A$6:$B$134</definedName>
    <definedName name="Z_C7094EE5_B36C_4632_AB1C_596D174E3E9E_.wvu.PrintArea" localSheetId="0" hidden="1">'Приложение 11'!$A$4:$B$138</definedName>
    <definedName name="Z_C7094EE5_B36C_4632_AB1C_596D174E3E9E_.wvu.PrintTitles" localSheetId="0" hidden="1">'Приложение 11'!$6:$6</definedName>
    <definedName name="Z_C7094EE5_B36C_4632_AB1C_596D174E3E9E_.wvu.Rows" localSheetId="0" hidden="1">'Приложение 11'!$11:$15</definedName>
    <definedName name="Z_CA4B4EEB_F128_451D_B748_F8A0B6B583E3_.wvu.FilterData" localSheetId="0" hidden="1">'Приложение 11'!$A$6:$B$134</definedName>
    <definedName name="Z_CA868468_5F28_4D57_8281_DB2CFB777ABB_.wvu.FilterData" localSheetId="0" hidden="1">'Приложение 11'!$A$6:$B$134</definedName>
    <definedName name="Z_CA868468_5F28_4D57_8281_DB2CFB777ABB_.wvu.PrintArea" localSheetId="0" hidden="1">'Приложение 11'!$A$4:$B$134</definedName>
    <definedName name="Z_CA868468_5F28_4D57_8281_DB2CFB777ABB_.wvu.PrintTitles" localSheetId="0" hidden="1">'Приложение 11'!$6:$6</definedName>
    <definedName name="Z_CED02E3E_FE01_41CF_AE64_6CBA3A0B12CC_.wvu.FilterData" localSheetId="0" hidden="1">'Приложение 11'!$A$6:$B$134</definedName>
    <definedName name="Z_D6B9C0F5_1ED0_4130_8526_87D02CFC54C6_.wvu.FilterData" localSheetId="0" hidden="1">'Приложение 11'!$A$6:$B$134</definedName>
    <definedName name="Z_D6B9C0F5_1ED0_4130_8526_87D02CFC54C6_.wvu.PrintArea" localSheetId="0" hidden="1">'Приложение 11'!$A$4:$B$138</definedName>
    <definedName name="Z_D6B9C0F5_1ED0_4130_8526_87D02CFC54C6_.wvu.PrintTitles" localSheetId="0" hidden="1">'Приложение 11'!$6:$6</definedName>
    <definedName name="Z_D6F8A122_CDBD_4B94_818C_B24088E9061C_.wvu.FilterData" localSheetId="0" hidden="1">'Приложение 11'!$A$6:$B$134</definedName>
    <definedName name="Z_D7993CD6_B2CF_494E_A127_8D7E39B2C1F7_.wvu.FilterData" localSheetId="0" hidden="1">'Приложение 11'!$A$6:$B$134</definedName>
    <definedName name="Z_D8080F08_4EBA_444E_B185_9F4A881C8D97_.wvu.FilterData" localSheetId="0" hidden="1">'Приложение 11'!$A$6:$B$134</definedName>
    <definedName name="Z_D8080F08_4EBA_444E_B185_9F4A881C8D97_.wvu.PrintArea" localSheetId="0" hidden="1">'Приложение 11'!$A$4:$B$142</definedName>
    <definedName name="Z_D8080F08_4EBA_444E_B185_9F4A881C8D97_.wvu.PrintTitles" localSheetId="0" hidden="1">'Приложение 11'!$6:$6</definedName>
    <definedName name="Z_E13DBAE0_0E09_4AA5_8952_89338E1E3810_.wvu.FilterData" localSheetId="0" hidden="1">'Приложение 11'!$A$6:$B$134</definedName>
    <definedName name="Z_E384BB54_08B7_4524_9B81_6B409778423D_.wvu.FilterData" localSheetId="0" hidden="1">'Приложение 11'!$A$6:$B$134</definedName>
    <definedName name="Z_EC141BF5_0AF6_4591_AF01_D8FEDE350525_.wvu.FilterData" localSheetId="0" hidden="1">'Приложение 11'!$A$6:$B$134</definedName>
    <definedName name="Z_ECC0FBB9_D0F5_4DD2_8038_24959AFFF308_.wvu.FilterData" localSheetId="0" hidden="1">'Приложение 11'!$A$6:$B$134</definedName>
    <definedName name="Z_EEC0117E_E5B9_4428_AF9C_A05117325387_.wvu.FilterData" localSheetId="0" hidden="1">'Приложение 11'!$A$6:$B$134</definedName>
    <definedName name="Z_F41799C9_4789_43EF_815F_63AE5159B2A8_.wvu.FilterData" localSheetId="0" hidden="1">'Приложение 11'!$A$6:$B$134</definedName>
    <definedName name="Z_F9AE2FF7_3DDB_40FA_9BA8_403809209F3E_.wvu.FilterData" localSheetId="0" hidden="1">'Приложение 11'!$A$6:$B$134</definedName>
    <definedName name="Z_FB426408_1504_4C94_8330_7A94EB21337F_.wvu.FilterData" localSheetId="0" hidden="1">'Приложение 11'!$A$6:$B$134</definedName>
    <definedName name="Z_FBBBD24F_996C_4A19_924F_61E8D8FFB91E_.wvu.FilterData" localSheetId="0" hidden="1">'Приложение 11'!$A$6:$B$134</definedName>
    <definedName name="Z_FC7E265B_5628_49CC_B922_47845EDE3806_.wvu.FilterData" localSheetId="0" hidden="1">'Приложение 11'!$A$6:$B$134</definedName>
    <definedName name="Z_FC7E265B_5628_49CC_B922_47845EDE3806_.wvu.PrintArea" localSheetId="0" hidden="1">'Приложение 11'!$A$4:$B$134</definedName>
    <definedName name="Z_FC7E265B_5628_49CC_B922_47845EDE3806_.wvu.PrintTitles" localSheetId="0" hidden="1">'Приложение 11'!$6:$6</definedName>
    <definedName name="_xlnm.Print_Titles" localSheetId="0">'Приложение 11'!$6:$6</definedName>
    <definedName name="_xlnm.Print_Area" localSheetId="0">'Приложение 11'!$A$1:$B$138</definedName>
  </definedNames>
  <calcPr calcId="125725" fullPrecision="0"/>
  <customWorkbookViews>
    <customWorkbookView name="Дементьева Елена Александровна - Личное представление" guid="{9AB6E7BA-C1EC-456C-852B-E1B55EAE0CFE}" mergeInterval="0" personalView="1" maximized="1" xWindow="-8" yWindow="-8" windowWidth="1936" windowHeight="1056" activeSheetId="1"/>
    <customWorkbookView name="Чурашова Марина Геннадьевна - Личное представление" guid="{A2063560-DA00-4997-8352-F642B81E3E15}" mergeInterval="0" personalView="1" maximized="1" xWindow="1" yWindow="1" windowWidth="1916" windowHeight="850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50" activeSheetId="1"/>
    <customWorkbookView name="nadegda - Личное представление" guid="{59257022-7E1D-43D6-923E-29B12F5BA58B}" mergeInterval="0" personalView="1" maximized="1" xWindow="1" yWindow="1" windowWidth="1276" windowHeight="794" activeSheetId="1"/>
    <customWorkbookView name="Калашникова Галина Владимировна - Личное представление" guid="{3FBD266B-1AD6-4E07-8451-5270CD587131}" mergeInterval="0" personalView="1" maximized="1" xWindow="1" yWindow="1" windowWidth="1916" windowHeight="800" activeSheetId="1" showComments="commIndAndComment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Зарубина Наталья Ивановна - Личное представление" guid="{06F30FBF-245C-499B-A109-615C7A065F8E}" mergeInterval="0" personalView="1" maximized="1" xWindow="1" yWindow="1" windowWidth="1916" windowHeight="850" activeSheetId="1"/>
    <customWorkbookView name="Игнатьева Вера Юрьевна - Личное представление" guid="{A8FFCEA9-F5A3-4085-A6E2-A5162A6259E6}" mergeInterval="0" personalView="1" maximized="1" windowWidth="1916" windowHeight="854" activeSheetId="1"/>
    <customWorkbookView name="Телениус Наталья Викторовна - Личное представление" guid="{5BD66860-B277-4F4A-AFEB-7F16F8995C23}" mergeInterval="0" personalView="1" maximized="1" xWindow="-8" yWindow="-8" windowWidth="1936" windowHeight="1056" activeSheetId="1"/>
    <customWorkbookView name="Цветкова Ирина Сергеевна - Личное представление" guid="{BBBB5E91-0BF1-4AA0-8118-739EFA41C830}" mergeInterval="0" personalView="1" maximized="1" xWindow="1" yWindow="1" windowWidth="1436" windowHeight="682" activeSheetId="1"/>
    <customWorkbookView name="Архипова Елена Иннакентьевна - Личное представление" guid="{5DB146CE-74AD-4351-8174-D98473963132}" mergeInterval="0" personalView="1" maximized="1" windowWidth="1916" windowHeight="815" activeSheetId="1"/>
    <customWorkbookView name="Трофимова Елена Анатольевна - Личное представление" guid="{CA868468-5F28-4D57-8281-DB2CFB777ABB}" mergeInterval="0" personalView="1" maximized="1" windowWidth="1916" windowHeight="876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Бельмесова Надежда Леонидова - Личное представление" guid="{D8080F08-4EBA-444E-B185-9F4A881C8D97}" mergeInterval="0" personalView="1" maximized="1" xWindow="1" yWindow="1" windowWidth="1276" windowHeight="790" activeSheetId="1" showComments="commIndAndComment"/>
    <customWorkbookView name="liliya - Личное представление" guid="{7EAD8C28-7D9C-4368-AEDF-5C173F03AE83}" mergeInterval="0" personalView="1" maximized="1" xWindow="1" yWindow="1" windowWidth="1436" windowHeight="670" activeSheetId="1"/>
    <customWorkbookView name="zinchenko.nv - Личное представление" guid="{D6B9C0F5-1ED0-4130-8526-87D02CFC54C6}" mergeInterval="0" personalView="1" maximized="1" xWindow="1" yWindow="1" windowWidth="1551" windowHeight="823" activeSheetId="1"/>
    <customWorkbookView name="Кравченко Инна Александровна - Личное представление" guid="{767DB008-C126-4CA9-BF0B-F079230FEAEB}" mergeInterval="0" personalView="1" maximized="1" xWindow="-8" yWindow="-8" windowWidth="1936" windowHeight="1056" activeSheetId="1"/>
    <customWorkbookView name="Пивоварова Людмила Ивановна - Личное представление" guid="{C3983951-7771-4EF6-9FA5-26BFEBDFE478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B138" i="1"/>
  <c r="B94" l="1"/>
  <c r="B91"/>
  <c r="B101"/>
  <c r="B52" l="1"/>
  <c r="B132"/>
  <c r="B41"/>
  <c r="B40" s="1"/>
  <c r="B37"/>
  <c r="B21"/>
  <c r="B34"/>
  <c r="B75"/>
  <c r="B78"/>
  <c r="B62"/>
  <c r="B16" l="1"/>
  <c r="B122" l="1"/>
  <c r="B8" l="1"/>
  <c r="B11" l="1"/>
  <c r="B117"/>
</calcChain>
</file>

<file path=xl/sharedStrings.xml><?xml version="1.0" encoding="utf-8"?>
<sst xmlns="http://schemas.openxmlformats.org/spreadsheetml/2006/main" count="119" uniqueCount="117">
  <si>
    <t>Наименование расходов</t>
  </si>
  <si>
    <t>тыс.руб.</t>
  </si>
  <si>
    <t xml:space="preserve">Департамент образования </t>
  </si>
  <si>
    <t xml:space="preserve">Управление взаимодействия с общественностью </t>
  </si>
  <si>
    <t xml:space="preserve">Департамент городского хозяйства </t>
  </si>
  <si>
    <t>Департамент информационных технологий и связи</t>
  </si>
  <si>
    <t>Управление физкультуры и спорта</t>
  </si>
  <si>
    <t xml:space="preserve">Департамент культуры </t>
  </si>
  <si>
    <t xml:space="preserve">Организационное управление </t>
  </si>
  <si>
    <t xml:space="preserve">Департамент общественной безопасности </t>
  </si>
  <si>
    <t>Сумма</t>
  </si>
  <si>
    <t xml:space="preserve">Департамент дорожного хозяйства и транспорта </t>
  </si>
  <si>
    <t>Департамент градостроительной деятельности</t>
  </si>
  <si>
    <t>Дума городского округа</t>
  </si>
  <si>
    <t>Итого:</t>
  </si>
  <si>
    <t>Департамент по управлению муниципальным имуществом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</si>
  <si>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2023 ГОД</t>
  </si>
  <si>
    <t>Приобретение компьютеров</t>
  </si>
  <si>
    <t xml:space="preserve">Приобретение сувенирной продукции </t>
  </si>
  <si>
    <t>Департамент экономического развития</t>
  </si>
  <si>
    <t>Департамент финансов</t>
  </si>
  <si>
    <t xml:space="preserve">Субсидии СОНКО на реализацию общественно значимых мероприятий для отдельных категорий граждан </t>
  </si>
  <si>
    <t xml:space="preserve">Ремонт наружных швов и системы отопления в МБУ ДО ДХШ им. М.М. Плисецкой </t>
  </si>
  <si>
    <t xml:space="preserve">Ремонт системы освещения (перенос электрощитовой)  в МБУ ДО ДДК </t>
  </si>
  <si>
    <t>Установка пандуса с проектными работами МБУ ДО ДШИ «Лицей искусств»</t>
  </si>
  <si>
    <t>Корректировка ПСД (МАУ ДТ «Колесо»)</t>
  </si>
  <si>
    <t>Ремонт, монтаж системы пожаротушения в МАУ ДТ «Колесо» (корректировка ПСД)</t>
  </si>
  <si>
    <t>Проведение праздничных мероприятий</t>
  </si>
  <si>
    <t>Реализация муниципальных задач (общегородские имиджевые мероприятия, олимпиады, конкурсы) с увеличением в связи  с необходимостью реализации мероприятий в полном объеме до ввода ограничительных мер, а также  подорожанием стоимости печатной и призовой продукции</t>
  </si>
  <si>
    <t>Восстановление целостности ограждения территорий в образовательных учреждениях</t>
  </si>
  <si>
    <t>Субсидии на капитальный ремонт систем противопожарной защиты (АПС и СОУЭ) (предписания ОНД и ПР по г.о. Тольятти, рекомендации Думы г.о. Тольятти (решение №1294 от 18.05.2022)</t>
  </si>
  <si>
    <t>Обеспечение антитеррористической защищенности и безопасных условий пребывания в МОУ  - устройство и дооснащение наружного освещения по исполнению постановления № 1006</t>
  </si>
  <si>
    <t xml:space="preserve">Оснащение медицинских кабинетов </t>
  </si>
  <si>
    <t xml:space="preserve">Капитальный ремонт кровли </t>
  </si>
  <si>
    <t>Ремонт асфальтового покрытия в соответствии с предписаниями РПН</t>
  </si>
  <si>
    <t xml:space="preserve">Проектирование и приведение в соответствие с действующими техническими требованиями инженерных коммуникаций и оборудования, повышение энергетической эффективности зданий МОУ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</si>
  <si>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на ФОТ  3 ставок инструкторов по адаптивной физической культуре для организации занятий с детьми-инвалидами в бассейне</t>
  </si>
  <si>
    <t>Расходы на ФОТ 5 ставок на организацию работы, связанной с внедрением ВФСК ГТО</t>
  </si>
  <si>
    <t>Расходы на обеспечение спортивным оборудованием центра тестирования ВФСК ГТО</t>
  </si>
  <si>
    <t xml:space="preserve">Расходы на разработку проектно-сметной документации по проектированию и строительству объекта: «Спортивная база «Плес», расположенного по адресу: Самарская область, г.Тольятти, Комсомольский район, полуостров Копылово, ул. Бурлацкая, 42» (снос и новое строительство) </t>
  </si>
  <si>
    <t>Приобретение минеральной воды</t>
  </si>
  <si>
    <t xml:space="preserve">Замена оконных блоков в зданиях администрации </t>
  </si>
  <si>
    <t>Ремонт кровли и крыльца здания администрации по ул. Белорусская, 33</t>
  </si>
  <si>
    <t>Приобретение офисной мебели, жалюзи</t>
  </si>
  <si>
    <t>Приобретение инструментов</t>
  </si>
  <si>
    <t>Оснащение подвижного состава техническими средствами обеспечения транспортной безопасности  (МП ТТУ)</t>
  </si>
  <si>
    <t xml:space="preserve">Помывка 478 остановок общественного транспорта  </t>
  </si>
  <si>
    <t>Контрольно-счетная палата</t>
  </si>
  <si>
    <t>Внедрение СЭД Дело, в том числе:</t>
  </si>
  <si>
    <t>Интернет</t>
  </si>
  <si>
    <t>ПО Дело</t>
  </si>
  <si>
    <t>Сервер</t>
  </si>
  <si>
    <t>Лицензия</t>
  </si>
  <si>
    <t>ИБП</t>
  </si>
  <si>
    <t>Ноутбуки</t>
  </si>
  <si>
    <t>ГСМ</t>
  </si>
  <si>
    <t>Приобретение офисных кресел</t>
  </si>
  <si>
    <t xml:space="preserve">Расходы на приобретение техники МКУ «ЦГЗ» </t>
  </si>
  <si>
    <t xml:space="preserve">Расходы на замену окон (16 единиц) МКУ «ЦПП» по адресу: ул. Свердлова,51 </t>
  </si>
  <si>
    <t>Расходы на приобретение автомобиля Лада «Ларгус» МКУ «ЦПП»</t>
  </si>
  <si>
    <t>Приобретение стационарных модульных туалетов</t>
  </si>
  <si>
    <t>Приобретение дорожной техники МБУ «Зеленстрой»</t>
  </si>
  <si>
    <t>Проведение однократной уборки листвы с газонов по ул. Мира силами МБУ «Зеленстрой»</t>
  </si>
  <si>
    <t>Валка и обрезка сухостойных и аварийно-опасных деревьев силами МБУ «Зеленстрой»</t>
  </si>
  <si>
    <t>Ликвидация несанкционированных свалок на территории мест погребений (захоронений)</t>
  </si>
  <si>
    <t>Ремонт МАФ силами МБУ «Зеленстрой»</t>
  </si>
  <si>
    <t>Покос и стрижка зеленых насаждений в рамках содержания мест погребения</t>
  </si>
  <si>
    <t>Содержание набережной 6 кв. Автозаводский район</t>
  </si>
  <si>
    <t>Демонтаж бетонных оснований рекламных конструкций</t>
  </si>
  <si>
    <t>Ремонт сетей уличного (наружного) освещения Центральный район</t>
  </si>
  <si>
    <t>Демонтаж/монтаж скамеек, урн</t>
  </si>
  <si>
    <t xml:space="preserve">Резерв на оплату исполнительных листов </t>
  </si>
  <si>
    <t>Косметический и текущий ремонт МКУ «Центр поддержки общественных инициатив»</t>
  </si>
  <si>
    <r>
      <t xml:space="preserve">Ремонт дорог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картами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в местах подтопления</t>
    </r>
  </si>
  <si>
    <r>
      <t xml:space="preserve">ПИР по строительству улично-дорожной сети в мкр.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Тимофеевка-2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(1 этап)</t>
    </r>
  </si>
  <si>
    <t>Отсыпка дорог асфальтогранулятом (п. Загородный ул. Рабочая)</t>
  </si>
  <si>
    <t>Замена витражей в МБУ ДО ДШИ № 1, ул.Железнодорожная,17</t>
  </si>
  <si>
    <t>Устройство линий наружного электроосвещения мест концентрации ДТП 
(б-р Буденного (от ул. Фрунзе до с/о №1))</t>
  </si>
  <si>
    <r>
      <t xml:space="preserve">ПИР по устройству линий наружного электроосвещения 
(на участке автодороги вдоль Центральной площади ДК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Тольятти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от ул.Ленинградской до ул. Мира)</t>
    </r>
    <r>
      <rPr>
        <sz val="13"/>
        <color rgb="FFFF0000"/>
        <rFont val="Times New Roman"/>
        <family val="1"/>
        <charset val="204"/>
      </rPr>
      <t xml:space="preserve"> </t>
    </r>
  </si>
  <si>
    <t xml:space="preserve">ПИР по ремонту и капитальному ремонту путепроводов (по ул.Свердлова, 35) </t>
  </si>
  <si>
    <r>
      <t xml:space="preserve">Замена узла учета холодной воды на узел учета с электроприводом в МБУ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Школа № 61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согласно предписанию ресурсоснабжающей организации </t>
    </r>
  </si>
  <si>
    <t>Спил аварийно-опасных деревьев на территориях общеобразовательных учреждений: №№ 3, 13, 21, 56, 67, 86, детские сады №№ 2, 27, 41, 45, 46, 48, 51, 54, 76, 79, 84, 138, 199,  ДТДМ, ДМЦ</t>
  </si>
  <si>
    <r>
      <t xml:space="preserve">Разработка проекта по монтажу аварийного (эвакуационного) освещения УСК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Олимп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</t>
    </r>
  </si>
  <si>
    <r>
      <t xml:space="preserve">Капитальный ремонт кровли МБУ СШОР № 9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Велотол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в связи с разрушением кровельного материала, течь воды сквозь перекрытия здания школы, расположенного по адресу: ул. Строителей,12а</t>
    </r>
  </si>
  <si>
    <r>
      <t xml:space="preserve">Капитальный ремонт кровли МБУ СШОР № 5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борьба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в целях обеспечения оптимальных условий проведения тренировочного процесса </t>
    </r>
  </si>
  <si>
    <r>
      <t xml:space="preserve">Приобретение светильников для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Тольяттинский архив</t>
    </r>
    <r>
      <rPr>
        <sz val="13"/>
        <color theme="1"/>
        <rFont val="Calibri"/>
        <family val="2"/>
        <charset val="204"/>
      </rPr>
      <t>»</t>
    </r>
  </si>
  <si>
    <r>
      <t xml:space="preserve">Приобретение грузового а/м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Газель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ЦХТО</t>
    </r>
    <r>
      <rPr>
        <sz val="13"/>
        <color theme="1"/>
        <rFont val="Calibri"/>
        <family val="2"/>
        <charset val="204"/>
      </rPr>
      <t>»</t>
    </r>
  </si>
  <si>
    <t>Проектирование устройства ООТ
(Телецентр - 210 тыс.руб.,  ООТ ВЦМ - 121 тыс.руб.,  ООТ 14 квартал - 116 тыс.руб)</t>
  </si>
  <si>
    <t>Проектирование устройства пешеходных дорожек
(ул.Калинина - 291 тыс.руб.; ул.Первомайская - 198 тыс.руб.)</t>
  </si>
  <si>
    <t>Детский сад ЛДС-1 с инженерно-техническим обеспечением в составе 6 этапа строительства комплекса зданий и сооружений жилищного и социального назначения-(14-А квартал Автозаводского района)(софинансирование)</t>
  </si>
  <si>
    <r>
      <t xml:space="preserve">Субсидия на оснащение оборудованием и расходными материалами центра цифрового образования детей 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IT- куб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, организованном в МБОУ ДО ГЦИР</t>
    </r>
  </si>
  <si>
    <t>Расходы на перевозку культурных ценностей при ЧС</t>
  </si>
  <si>
    <t xml:space="preserve">Проведение покоса и уборки силами МБУ «Зеленстрой» в рамках комплексного содержания ЦР и содержания общественных территорий </t>
  </si>
  <si>
    <t>Комплексное содержание территорий жилых кварталов</t>
  </si>
  <si>
    <t>Приобретение 1 ед. автомобиля ГАЗель  3302</t>
  </si>
  <si>
    <t xml:space="preserve">Приобретение компьютеров </t>
  </si>
  <si>
    <t xml:space="preserve">Приобретение веб-камер </t>
  </si>
  <si>
    <t xml:space="preserve">Приобретение акустических систем </t>
  </si>
  <si>
    <t>На оплату услуг по предоставлению кортов</t>
  </si>
  <si>
    <t>Дополнительные ставки инструкторов по спорту (3 ед.), экипировка и инвентарь</t>
  </si>
  <si>
    <t>Мероприятия по выполнению требований пожарной безопасности в целях приведения объектов в нормативное состояние</t>
  </si>
  <si>
    <t>Мероприятия по выполнению требований Роспотребнадзора для приведения объектов в нормативное состояние</t>
  </si>
  <si>
    <t>Разработка проектно-сметной документации с получением государственной экспертизы на капитальный ремонт УСК Олимп МБУ СШОР № 10 «Олимп»</t>
  </si>
  <si>
    <t xml:space="preserve">Доведение заработной платы инструкторов по спорту до среднего уровня по Самарской области согласно статистической информации (27 ставок) </t>
  </si>
  <si>
    <t>Предоставление субсидий СОНКО в области физической культуры и спорта</t>
  </si>
  <si>
    <t>к решению Думы</t>
  </si>
  <si>
    <t>от ____________ №___</t>
  </si>
  <si>
    <t>Приложение 11</t>
  </si>
  <si>
    <r>
      <t xml:space="preserve">Расходы на приобретение спортивного оборудования и инвентаря для муниципальных спортивных школ (МБУДО СШОР № 1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Лыжные гонки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 СШОР № 9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Велотол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МБУДО СШОР № 14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Жигули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)</t>
    </r>
  </si>
  <si>
    <r>
      <t xml:space="preserve">Расходы на приобретение моторных лодок и катеров для МБУДО СШОР № 14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Жигули</t>
    </r>
    <r>
      <rPr>
        <sz val="13"/>
        <color theme="1"/>
        <rFont val="Calibri"/>
        <family val="2"/>
        <charset val="204"/>
      </rPr>
      <t>»</t>
    </r>
  </si>
  <si>
    <r>
      <t xml:space="preserve">Ремонт помещений в МБУ СШОР № 9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Велотол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(ул. Строителей, 12а) для получения образовательной лицензии</t>
    </r>
  </si>
  <si>
    <r>
      <t xml:space="preserve">Ремонт кровли зданий (МБУ СШОР № 2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Красные Крылья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(ФОК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Слон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), МБУДО СШОР № 7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Акробат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(спорткомплекс ул.Матросова, 5а), МБУ СШОР № 9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Велотол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(ул. Жукова, д.13Б, с.2), МБУ СШОР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Волгарь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(ДС «Волгарь»)</t>
    </r>
  </si>
  <si>
    <r>
      <t xml:space="preserve">Мероприятия по выполнению требований антитеррористической защищенности  (МБУДО СШОР № 1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Лыжные гонки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СШОР № 2 «Красные Крылья», МБУДО СШОР № 3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Легкая атлетика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МБУДО СШ № 4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Шахматы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СШОР № 5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борьба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МБУДО СШОР № 7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Акробат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ШОР № 8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Союз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СШОР № 9 «Велотол», МБУДО СШОР № 10 «Олимп», МБУДО СШОР № 11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Бокс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МБУДО СШОР № 12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Лада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СШОР № 13 «Волгарь», МБУДО СШОР № 14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Жигули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)</t>
    </r>
  </si>
  <si>
    <r>
      <t xml:space="preserve">Предписания и требования Ростехнадзора (МБУ СШОР № 2 «Красные Крылья», МБУДО СШОР № 3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Легкая атлетика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МБУДО СШ № 4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Шахматы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МБУ СШОР № 5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Спортивная борьба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МБУДО СШОР № 10 «Олимп»  )</t>
    </r>
  </si>
  <si>
    <r>
      <t xml:space="preserve">Разработка проектно-сметной документации на возможность создания условий доступности (МБУДО СШОР № 1 «Лыжные гонки», МБУ СШОР № 2 «Красные Крылья», МБУДО СШОР № 3 «Легкая атлетика», МБУДО СШ № 4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Шахматы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 СШОР № 5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Спортивная борьба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 ШОР № 8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Союз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 СШОР № 9 «Велотол», МБУДО СШОР № 10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Олимп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МБУДО СШОР № 11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Бокс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МБУДО СШОР № 12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Лада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 xml:space="preserve">, МБУ СШОР № 13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Волгарь</t>
    </r>
    <r>
      <rPr>
        <sz val="13"/>
        <color theme="1"/>
        <rFont val="Calibri"/>
        <family val="2"/>
        <charset val="204"/>
      </rPr>
      <t>»</t>
    </r>
    <r>
      <rPr>
        <sz val="13"/>
        <color theme="1"/>
        <rFont val="Times New Roman"/>
        <family val="1"/>
        <charset val="204"/>
      </rPr>
      <t>)</t>
    </r>
  </si>
  <si>
    <r>
      <t xml:space="preserve">Услуги покоса травы территории, обслуживаемых МКУ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ЦХТО</t>
    </r>
    <r>
      <rPr>
        <sz val="13"/>
        <color theme="1"/>
        <rFont val="Calibri"/>
        <family val="2"/>
        <charset val="204"/>
      </rPr>
      <t>»</t>
    </r>
  </si>
  <si>
    <t>Создание материальных резервов для ликвидации черезвычайных ситуаций природного и техногенного характера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</si>
</sst>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center" wrapText="1"/>
    </xf>
    <xf numFmtId="164" fontId="2" fillId="0" borderId="1" xfId="2" applyNumberFormat="1" applyFont="1" applyFill="1" applyBorder="1" applyAlignment="1">
      <alignment horizontal="center" wrapText="1"/>
    </xf>
    <xf numFmtId="3" fontId="6" fillId="0" borderId="3" xfId="1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1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center" wrapText="1"/>
    </xf>
    <xf numFmtId="3" fontId="7" fillId="0" borderId="3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3" fontId="7" fillId="0" borderId="2" xfId="0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/>
    </xf>
    <xf numFmtId="0" fontId="10" fillId="0" borderId="4" xfId="0" applyFont="1" applyBorder="1" applyAlignment="1">
      <alignment wrapText="1"/>
    </xf>
    <xf numFmtId="0" fontId="3" fillId="2" borderId="0" xfId="0" applyFont="1" applyFill="1" applyAlignment="1">
      <alignment vertical="center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/>
    <xf numFmtId="0" fontId="7" fillId="0" borderId="1" xfId="0" applyNumberFormat="1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3" fillId="3" borderId="0" xfId="0" applyFont="1" applyFill="1" applyAlignment="1">
      <alignment vertical="center"/>
    </xf>
    <xf numFmtId="0" fontId="7" fillId="0" borderId="1" xfId="0" applyFont="1" applyBorder="1" applyAlignment="1">
      <alignment horizontal="left" wrapText="1" shrinkToFit="1"/>
    </xf>
    <xf numFmtId="0" fontId="2" fillId="0" borderId="1" xfId="1" applyNumberFormat="1" applyFont="1" applyFill="1" applyBorder="1" applyAlignment="1">
      <alignment horizontal="left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10" fillId="0" borderId="6" xfId="0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3" fontId="11" fillId="0" borderId="1" xfId="0" applyNumberFormat="1" applyFont="1" applyFill="1" applyBorder="1" applyAlignment="1">
      <alignment horizontal="center"/>
    </xf>
    <xf numFmtId="0" fontId="10" fillId="4" borderId="1" xfId="0" applyFont="1" applyFill="1" applyBorder="1" applyAlignment="1"/>
    <xf numFmtId="3" fontId="6" fillId="4" borderId="1" xfId="1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justify"/>
    </xf>
    <xf numFmtId="164" fontId="6" fillId="4" borderId="1" xfId="2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3" fontId="7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3" fontId="7" fillId="4" borderId="1" xfId="0" applyNumberFormat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3" fillId="0" borderId="0" xfId="0" applyFont="1" applyFill="1" applyAlignment="1">
      <alignment horizontal="right" vertical="center"/>
    </xf>
    <xf numFmtId="0" fontId="6" fillId="0" borderId="4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6" fillId="0" borderId="4" xfId="1" applyNumberFormat="1" applyFont="1" applyFill="1" applyBorder="1" applyAlignment="1">
      <alignment horizontal="center"/>
    </xf>
    <xf numFmtId="0" fontId="6" fillId="0" borderId="3" xfId="1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wrapText="1"/>
    </xf>
    <xf numFmtId="0" fontId="6" fillId="2" borderId="3" xfId="1" applyFont="1" applyFill="1" applyBorder="1" applyAlignment="1">
      <alignment horizontal="center" wrapText="1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8"/>
  <sheetViews>
    <sheetView tabSelected="1" view="pageBreakPreview" zoomScaleNormal="100" zoomScaleSheetLayoutView="100" workbookViewId="0">
      <selection activeCell="G142" sqref="G142"/>
    </sheetView>
  </sheetViews>
  <sheetFormatPr defaultColWidth="9.140625" defaultRowHeight="17.25"/>
  <cols>
    <col min="1" max="1" width="102.28515625" style="1" customWidth="1"/>
    <col min="2" max="2" width="16" style="1" customWidth="1"/>
    <col min="3" max="16384" width="9.140625" style="1"/>
  </cols>
  <sheetData>
    <row r="1" spans="1:2">
      <c r="A1" s="60" t="s">
        <v>107</v>
      </c>
      <c r="B1" s="60"/>
    </row>
    <row r="2" spans="1:2">
      <c r="A2" s="60" t="s">
        <v>105</v>
      </c>
      <c r="B2" s="60"/>
    </row>
    <row r="3" spans="1:2">
      <c r="A3" s="60" t="s">
        <v>106</v>
      </c>
      <c r="B3" s="60"/>
    </row>
    <row r="4" spans="1:2" ht="69" customHeight="1">
      <c r="A4" s="67" t="s">
        <v>16</v>
      </c>
      <c r="B4" s="67"/>
    </row>
    <row r="5" spans="1:2" ht="18" customHeight="1">
      <c r="A5" s="20"/>
      <c r="B5" s="23" t="s">
        <v>1</v>
      </c>
    </row>
    <row r="6" spans="1:2" ht="22.5" customHeight="1">
      <c r="A6" s="24" t="s">
        <v>0</v>
      </c>
      <c r="B6" s="25" t="s">
        <v>10</v>
      </c>
    </row>
    <row r="7" spans="1:2" ht="13.5" customHeight="1">
      <c r="A7" s="70"/>
      <c r="B7" s="71"/>
    </row>
    <row r="8" spans="1:2" ht="17.25" customHeight="1">
      <c r="A8" s="4" t="s">
        <v>13</v>
      </c>
      <c r="B8" s="5">
        <f>SUM(B9:B9)</f>
        <v>2457</v>
      </c>
    </row>
    <row r="9" spans="1:2">
      <c r="A9" s="38" t="s">
        <v>17</v>
      </c>
      <c r="B9" s="26">
        <v>2457</v>
      </c>
    </row>
    <row r="10" spans="1:2" s="28" customFormat="1" hidden="1">
      <c r="A10" s="68"/>
      <c r="B10" s="69"/>
    </row>
    <row r="11" spans="1:2" s="28" customFormat="1" ht="19.5" hidden="1" customHeight="1">
      <c r="A11" s="48" t="s">
        <v>15</v>
      </c>
      <c r="B11" s="49">
        <f t="shared" ref="B11" si="0">SUM(B12:B14)</f>
        <v>0</v>
      </c>
    </row>
    <row r="12" spans="1:2" s="28" customFormat="1" hidden="1">
      <c r="A12" s="50"/>
      <c r="B12" s="51"/>
    </row>
    <row r="13" spans="1:2" s="28" customFormat="1" hidden="1">
      <c r="A13" s="50"/>
      <c r="B13" s="51"/>
    </row>
    <row r="14" spans="1:2" s="28" customFormat="1" ht="21" hidden="1" customHeight="1">
      <c r="A14" s="50"/>
      <c r="B14" s="51"/>
    </row>
    <row r="15" spans="1:2" ht="13.5" customHeight="1">
      <c r="A15" s="58"/>
      <c r="B15" s="59"/>
    </row>
    <row r="16" spans="1:2" s="2" customFormat="1" ht="18.75" customHeight="1">
      <c r="A16" s="6" t="s">
        <v>9</v>
      </c>
      <c r="B16" s="7">
        <f>SUM(B17:B19)</f>
        <v>7232</v>
      </c>
    </row>
    <row r="17" spans="1:2" s="2" customFormat="1" ht="20.25" customHeight="1">
      <c r="A17" s="29" t="s">
        <v>57</v>
      </c>
      <c r="B17" s="17">
        <v>5241</v>
      </c>
    </row>
    <row r="18" spans="1:2" s="2" customFormat="1" ht="17.25" customHeight="1">
      <c r="A18" s="39" t="s">
        <v>58</v>
      </c>
      <c r="B18" s="17">
        <v>720</v>
      </c>
    </row>
    <row r="19" spans="1:2" s="2" customFormat="1" ht="19.5" customHeight="1">
      <c r="A19" s="29" t="s">
        <v>59</v>
      </c>
      <c r="B19" s="17">
        <v>1271</v>
      </c>
    </row>
    <row r="20" spans="1:2" ht="13.5" customHeight="1">
      <c r="A20" s="58"/>
      <c r="B20" s="59"/>
    </row>
    <row r="21" spans="1:2" s="3" customFormat="1" ht="16.5" customHeight="1">
      <c r="A21" s="6" t="s">
        <v>11</v>
      </c>
      <c r="B21" s="7">
        <f>SUM(B22:B32)</f>
        <v>55499</v>
      </c>
    </row>
    <row r="22" spans="1:2" ht="33" customHeight="1">
      <c r="A22" s="12" t="s">
        <v>45</v>
      </c>
      <c r="B22" s="13">
        <v>400</v>
      </c>
    </row>
    <row r="23" spans="1:2" ht="18.75" customHeight="1">
      <c r="A23" s="12" t="s">
        <v>79</v>
      </c>
      <c r="B23" s="13">
        <v>2526</v>
      </c>
    </row>
    <row r="24" spans="1:2" ht="18.75" customHeight="1">
      <c r="A24" s="12" t="s">
        <v>75</v>
      </c>
      <c r="B24" s="13">
        <v>1960</v>
      </c>
    </row>
    <row r="25" spans="1:2" ht="18.75" customHeight="1">
      <c r="A25" s="12" t="s">
        <v>73</v>
      </c>
      <c r="B25" s="13">
        <v>19661</v>
      </c>
    </row>
    <row r="26" spans="1:2" ht="18" customHeight="1">
      <c r="A26" s="12" t="s">
        <v>74</v>
      </c>
      <c r="B26" s="13">
        <v>22183</v>
      </c>
    </row>
    <row r="27" spans="1:2" ht="36" customHeight="1">
      <c r="A27" s="40" t="s">
        <v>77</v>
      </c>
      <c r="B27" s="13">
        <v>1731</v>
      </c>
    </row>
    <row r="28" spans="1:2" ht="48.75" customHeight="1">
      <c r="A28" s="41" t="s">
        <v>78</v>
      </c>
      <c r="B28" s="13">
        <v>605</v>
      </c>
    </row>
    <row r="29" spans="1:2" ht="35.25" customHeight="1">
      <c r="A29" s="41" t="s">
        <v>88</v>
      </c>
      <c r="B29" s="13">
        <v>489</v>
      </c>
    </row>
    <row r="30" spans="1:2" ht="36" customHeight="1">
      <c r="A30" s="41" t="s">
        <v>87</v>
      </c>
      <c r="B30" s="13">
        <v>447</v>
      </c>
    </row>
    <row r="31" spans="1:2" ht="17.25" customHeight="1">
      <c r="A31" s="38" t="s">
        <v>46</v>
      </c>
      <c r="B31" s="13">
        <v>3347</v>
      </c>
    </row>
    <row r="32" spans="1:2">
      <c r="A32" s="38" t="s">
        <v>94</v>
      </c>
      <c r="B32" s="13">
        <v>2150</v>
      </c>
    </row>
    <row r="33" spans="1:2" ht="13.5" customHeight="1">
      <c r="A33" s="58"/>
      <c r="B33" s="59"/>
    </row>
    <row r="34" spans="1:2" ht="18.75" customHeight="1">
      <c r="A34" s="6" t="s">
        <v>19</v>
      </c>
      <c r="B34" s="21">
        <f>B35</f>
        <v>188</v>
      </c>
    </row>
    <row r="35" spans="1:2" ht="18.75" customHeight="1">
      <c r="A35" s="12" t="s">
        <v>18</v>
      </c>
      <c r="B35" s="13">
        <v>188</v>
      </c>
    </row>
    <row r="36" spans="1:2" ht="13.5" customHeight="1">
      <c r="A36" s="58"/>
      <c r="B36" s="59"/>
    </row>
    <row r="37" spans="1:2" ht="18.75" customHeight="1">
      <c r="A37" s="22" t="s">
        <v>20</v>
      </c>
      <c r="B37" s="7">
        <f>SUM(B38:B38)</f>
        <v>1911</v>
      </c>
    </row>
    <row r="38" spans="1:2" ht="18.75" customHeight="1">
      <c r="A38" s="12" t="s">
        <v>95</v>
      </c>
      <c r="B38" s="13">
        <v>1911</v>
      </c>
    </row>
    <row r="39" spans="1:2" ht="13.5" customHeight="1">
      <c r="A39" s="58"/>
      <c r="B39" s="59"/>
    </row>
    <row r="40" spans="1:2">
      <c r="A40" s="22" t="s">
        <v>47</v>
      </c>
      <c r="B40" s="7">
        <f>SUM(B41:B41,B47:B50)</f>
        <v>1791</v>
      </c>
    </row>
    <row r="41" spans="1:2">
      <c r="A41" s="38" t="s">
        <v>48</v>
      </c>
      <c r="B41" s="13">
        <f>SUM(B42:B46)</f>
        <v>1577</v>
      </c>
    </row>
    <row r="42" spans="1:2">
      <c r="A42" s="37" t="s">
        <v>49</v>
      </c>
      <c r="B42" s="42">
        <v>40</v>
      </c>
    </row>
    <row r="43" spans="1:2">
      <c r="A43" s="37" t="s">
        <v>50</v>
      </c>
      <c r="B43" s="42">
        <v>314</v>
      </c>
    </row>
    <row r="44" spans="1:2">
      <c r="A44" s="37" t="s">
        <v>51</v>
      </c>
      <c r="B44" s="42">
        <v>1021</v>
      </c>
    </row>
    <row r="45" spans="1:2">
      <c r="A45" s="37" t="s">
        <v>52</v>
      </c>
      <c r="B45" s="42">
        <v>115</v>
      </c>
    </row>
    <row r="46" spans="1:2">
      <c r="A46" s="37" t="s">
        <v>53</v>
      </c>
      <c r="B46" s="42">
        <v>87</v>
      </c>
    </row>
    <row r="47" spans="1:2">
      <c r="A47" s="38" t="s">
        <v>17</v>
      </c>
      <c r="B47" s="17">
        <v>80</v>
      </c>
    </row>
    <row r="48" spans="1:2">
      <c r="A48" s="38" t="s">
        <v>54</v>
      </c>
      <c r="B48" s="13">
        <v>53</v>
      </c>
    </row>
    <row r="49" spans="1:2">
      <c r="A49" s="38" t="s">
        <v>55</v>
      </c>
      <c r="B49" s="13">
        <v>60</v>
      </c>
    </row>
    <row r="50" spans="1:2">
      <c r="A50" s="38" t="s">
        <v>56</v>
      </c>
      <c r="B50" s="13">
        <v>21</v>
      </c>
    </row>
    <row r="51" spans="1:2" ht="13.5" customHeight="1">
      <c r="A51" s="58"/>
      <c r="B51" s="59"/>
    </row>
    <row r="52" spans="1:2" ht="17.25" customHeight="1">
      <c r="A52" s="6" t="s">
        <v>7</v>
      </c>
      <c r="B52" s="7">
        <f>SUM(B53:B60)</f>
        <v>12630</v>
      </c>
    </row>
    <row r="53" spans="1:2" s="28" customFormat="1">
      <c r="A53" s="27" t="s">
        <v>76</v>
      </c>
      <c r="B53" s="17">
        <v>2146</v>
      </c>
    </row>
    <row r="54" spans="1:2" s="28" customFormat="1" ht="19.5" customHeight="1">
      <c r="A54" s="29" t="s">
        <v>22</v>
      </c>
      <c r="B54" s="17">
        <v>3470</v>
      </c>
    </row>
    <row r="55" spans="1:2">
      <c r="A55" s="29" t="s">
        <v>23</v>
      </c>
      <c r="B55" s="17">
        <v>1187</v>
      </c>
    </row>
    <row r="56" spans="1:2" s="28" customFormat="1" ht="17.25" customHeight="1">
      <c r="A56" s="29" t="s">
        <v>24</v>
      </c>
      <c r="B56" s="14">
        <v>758</v>
      </c>
    </row>
    <row r="57" spans="1:2">
      <c r="A57" s="30" t="s">
        <v>25</v>
      </c>
      <c r="B57" s="14">
        <v>400</v>
      </c>
    </row>
    <row r="58" spans="1:2">
      <c r="A58" s="29" t="s">
        <v>26</v>
      </c>
      <c r="B58" s="14">
        <v>500</v>
      </c>
    </row>
    <row r="59" spans="1:2" s="2" customFormat="1">
      <c r="A59" s="31" t="s">
        <v>27</v>
      </c>
      <c r="B59" s="14">
        <v>3000</v>
      </c>
    </row>
    <row r="60" spans="1:2" s="2" customFormat="1">
      <c r="A60" s="43" t="s">
        <v>91</v>
      </c>
      <c r="B60" s="44">
        <v>1169</v>
      </c>
    </row>
    <row r="61" spans="1:2" ht="13.5" customHeight="1">
      <c r="A61" s="58"/>
      <c r="B61" s="59"/>
    </row>
    <row r="62" spans="1:2" ht="18" customHeight="1">
      <c r="A62" s="6" t="s">
        <v>2</v>
      </c>
      <c r="B62" s="7">
        <f>SUM(B63:B73)</f>
        <v>51451</v>
      </c>
    </row>
    <row r="63" spans="1:2" ht="51" customHeight="1">
      <c r="A63" s="32" t="s">
        <v>28</v>
      </c>
      <c r="B63" s="14">
        <v>412</v>
      </c>
    </row>
    <row r="64" spans="1:2" ht="33.75">
      <c r="A64" s="32" t="s">
        <v>90</v>
      </c>
      <c r="B64" s="14">
        <v>1264</v>
      </c>
    </row>
    <row r="65" spans="1:2" ht="33">
      <c r="A65" s="32" t="s">
        <v>30</v>
      </c>
      <c r="B65" s="14">
        <v>23820</v>
      </c>
    </row>
    <row r="66" spans="1:2">
      <c r="A66" s="32" t="s">
        <v>29</v>
      </c>
      <c r="B66" s="14">
        <v>5506</v>
      </c>
    </row>
    <row r="67" spans="1:2" ht="33">
      <c r="A67" s="32" t="s">
        <v>31</v>
      </c>
      <c r="B67" s="14">
        <v>4041</v>
      </c>
    </row>
    <row r="68" spans="1:2" ht="21" customHeight="1">
      <c r="A68" s="32" t="s">
        <v>32</v>
      </c>
      <c r="B68" s="14">
        <v>1972</v>
      </c>
    </row>
    <row r="69" spans="1:2">
      <c r="A69" s="32" t="s">
        <v>33</v>
      </c>
      <c r="B69" s="14">
        <v>8048</v>
      </c>
    </row>
    <row r="70" spans="1:2">
      <c r="A70" s="32" t="s">
        <v>34</v>
      </c>
      <c r="B70" s="14">
        <v>1800</v>
      </c>
    </row>
    <row r="71" spans="1:2" ht="33.75">
      <c r="A71" s="32" t="s">
        <v>80</v>
      </c>
      <c r="B71" s="15">
        <v>296</v>
      </c>
    </row>
    <row r="72" spans="1:2" ht="33" customHeight="1">
      <c r="A72" s="32" t="s">
        <v>35</v>
      </c>
      <c r="B72" s="15">
        <v>530</v>
      </c>
    </row>
    <row r="73" spans="1:2" ht="34.5" customHeight="1">
      <c r="A73" s="32" t="s">
        <v>81</v>
      </c>
      <c r="B73" s="15">
        <v>3762</v>
      </c>
    </row>
    <row r="74" spans="1:2" ht="13.5" customHeight="1">
      <c r="A74" s="58"/>
      <c r="B74" s="59"/>
    </row>
    <row r="75" spans="1:2" ht="18" customHeight="1">
      <c r="A75" s="6" t="s">
        <v>12</v>
      </c>
      <c r="B75" s="7">
        <f>SUM(B76:B76)</f>
        <v>6665</v>
      </c>
    </row>
    <row r="76" spans="1:2" ht="54" customHeight="1">
      <c r="A76" s="12" t="s">
        <v>89</v>
      </c>
      <c r="B76" s="13">
        <v>6665</v>
      </c>
    </row>
    <row r="77" spans="1:2" ht="13.5" customHeight="1">
      <c r="A77" s="58"/>
      <c r="B77" s="59"/>
    </row>
    <row r="78" spans="1:2" ht="19.5" customHeight="1">
      <c r="A78" s="8" t="s">
        <v>6</v>
      </c>
      <c r="B78" s="5">
        <f>SUM(B79:B99)</f>
        <v>302468</v>
      </c>
    </row>
    <row r="79" spans="1:2" ht="33">
      <c r="A79" s="33" t="s">
        <v>36</v>
      </c>
      <c r="B79" s="17">
        <v>1062</v>
      </c>
    </row>
    <row r="80" spans="1:2">
      <c r="A80" s="33" t="s">
        <v>37</v>
      </c>
      <c r="B80" s="17">
        <v>1771</v>
      </c>
    </row>
    <row r="81" spans="1:2">
      <c r="A81" s="33" t="s">
        <v>38</v>
      </c>
      <c r="B81" s="17">
        <v>838</v>
      </c>
    </row>
    <row r="82" spans="1:2" ht="21" customHeight="1">
      <c r="A82" s="16" t="s">
        <v>82</v>
      </c>
      <c r="B82" s="13">
        <v>761</v>
      </c>
    </row>
    <row r="83" spans="1:2" ht="54" customHeight="1">
      <c r="A83" s="33" t="s">
        <v>83</v>
      </c>
      <c r="B83" s="13">
        <v>3973</v>
      </c>
    </row>
    <row r="84" spans="1:2" ht="33.75">
      <c r="A84" s="33" t="s">
        <v>84</v>
      </c>
      <c r="B84" s="13">
        <v>4964</v>
      </c>
    </row>
    <row r="85" spans="1:2" ht="49.5">
      <c r="A85" s="33" t="s">
        <v>39</v>
      </c>
      <c r="B85" s="13">
        <v>7922</v>
      </c>
    </row>
    <row r="86" spans="1:2">
      <c r="A86" s="52" t="s">
        <v>98</v>
      </c>
      <c r="B86" s="53">
        <v>900</v>
      </c>
    </row>
    <row r="87" spans="1:2">
      <c r="A87" s="52" t="s">
        <v>99</v>
      </c>
      <c r="B87" s="53">
        <v>1442</v>
      </c>
    </row>
    <row r="88" spans="1:2" ht="51">
      <c r="A88" s="52" t="s">
        <v>108</v>
      </c>
      <c r="B88" s="53">
        <v>4500</v>
      </c>
    </row>
    <row r="89" spans="1:2">
      <c r="A89" s="52" t="s">
        <v>109</v>
      </c>
      <c r="B89" s="53">
        <v>2830</v>
      </c>
    </row>
    <row r="90" spans="1:2" ht="33.75">
      <c r="A90" s="16" t="s">
        <v>110</v>
      </c>
      <c r="B90" s="54">
        <v>4772</v>
      </c>
    </row>
    <row r="91" spans="1:2" ht="33">
      <c r="A91" s="52" t="s">
        <v>100</v>
      </c>
      <c r="B91" s="53">
        <f>35533-2857</f>
        <v>32676</v>
      </c>
    </row>
    <row r="92" spans="1:2" ht="51.75">
      <c r="A92" s="16" t="s">
        <v>111</v>
      </c>
      <c r="B92" s="54">
        <v>60349</v>
      </c>
    </row>
    <row r="93" spans="1:2" ht="51">
      <c r="A93" s="16" t="s">
        <v>113</v>
      </c>
      <c r="B93" s="54">
        <v>13277</v>
      </c>
    </row>
    <row r="94" spans="1:2" ht="33">
      <c r="A94" s="16" t="s">
        <v>101</v>
      </c>
      <c r="B94" s="53">
        <f>92344-1097</f>
        <v>91247</v>
      </c>
    </row>
    <row r="95" spans="1:2" ht="102.75">
      <c r="A95" s="16" t="s">
        <v>112</v>
      </c>
      <c r="B95" s="54">
        <v>45430</v>
      </c>
    </row>
    <row r="96" spans="1:2" ht="33">
      <c r="A96" s="55" t="s">
        <v>102</v>
      </c>
      <c r="B96" s="54">
        <v>12252</v>
      </c>
    </row>
    <row r="97" spans="1:2" ht="84.75">
      <c r="A97" s="56" t="s">
        <v>114</v>
      </c>
      <c r="B97" s="57">
        <v>7738</v>
      </c>
    </row>
    <row r="98" spans="1:2" ht="33">
      <c r="A98" s="56" t="s">
        <v>103</v>
      </c>
      <c r="B98" s="57">
        <v>3114</v>
      </c>
    </row>
    <row r="99" spans="1:2">
      <c r="A99" s="56" t="s">
        <v>104</v>
      </c>
      <c r="B99" s="57">
        <v>650</v>
      </c>
    </row>
    <row r="100" spans="1:2" ht="13.5" customHeight="1">
      <c r="A100" s="63"/>
      <c r="B100" s="64"/>
    </row>
    <row r="101" spans="1:2" ht="18.75" customHeight="1">
      <c r="A101" s="9" t="s">
        <v>4</v>
      </c>
      <c r="B101" s="10">
        <f>SUM(B102:B115)</f>
        <v>289477</v>
      </c>
    </row>
    <row r="102" spans="1:2">
      <c r="A102" s="38" t="s">
        <v>60</v>
      </c>
      <c r="B102" s="18">
        <v>2457</v>
      </c>
    </row>
    <row r="103" spans="1:2">
      <c r="A103" s="38" t="s">
        <v>61</v>
      </c>
      <c r="B103" s="18">
        <v>33098</v>
      </c>
    </row>
    <row r="104" spans="1:2">
      <c r="A104" s="38" t="s">
        <v>62</v>
      </c>
      <c r="B104" s="18">
        <v>536</v>
      </c>
    </row>
    <row r="105" spans="1:2">
      <c r="A105" s="38" t="s">
        <v>63</v>
      </c>
      <c r="B105" s="18">
        <v>4534</v>
      </c>
    </row>
    <row r="106" spans="1:2" ht="33">
      <c r="A106" s="45" t="s">
        <v>92</v>
      </c>
      <c r="B106" s="18">
        <v>36490</v>
      </c>
    </row>
    <row r="107" spans="1:2" ht="17.25" customHeight="1">
      <c r="A107" s="38" t="s">
        <v>65</v>
      </c>
      <c r="B107" s="18">
        <v>1668</v>
      </c>
    </row>
    <row r="108" spans="1:2">
      <c r="A108" s="38" t="s">
        <v>64</v>
      </c>
      <c r="B108" s="18">
        <v>3294</v>
      </c>
    </row>
    <row r="109" spans="1:2" ht="17.45" customHeight="1">
      <c r="A109" s="38" t="s">
        <v>66</v>
      </c>
      <c r="B109" s="18">
        <v>1585</v>
      </c>
    </row>
    <row r="110" spans="1:2" s="34" customFormat="1">
      <c r="A110" s="46" t="s">
        <v>93</v>
      </c>
      <c r="B110" s="47">
        <v>119995</v>
      </c>
    </row>
    <row r="111" spans="1:2">
      <c r="A111" s="38" t="s">
        <v>67</v>
      </c>
      <c r="B111" s="47">
        <v>24575</v>
      </c>
    </row>
    <row r="112" spans="1:2">
      <c r="A112" s="38" t="s">
        <v>68</v>
      </c>
      <c r="B112" s="18">
        <v>1411</v>
      </c>
    </row>
    <row r="113" spans="1:2">
      <c r="A113" s="38" t="s">
        <v>69</v>
      </c>
      <c r="B113" s="18">
        <v>4196</v>
      </c>
    </row>
    <row r="114" spans="1:2">
      <c r="A114" s="38" t="s">
        <v>70</v>
      </c>
      <c r="B114" s="18">
        <v>11100</v>
      </c>
    </row>
    <row r="115" spans="1:2">
      <c r="A115" s="38" t="s">
        <v>71</v>
      </c>
      <c r="B115" s="47">
        <v>44538</v>
      </c>
    </row>
    <row r="116" spans="1:2" ht="13.5" customHeight="1">
      <c r="A116" s="63"/>
      <c r="B116" s="64"/>
    </row>
    <row r="117" spans="1:2" s="34" customFormat="1" ht="18" customHeight="1">
      <c r="A117" s="6" t="s">
        <v>5</v>
      </c>
      <c r="B117" s="7">
        <f>SUM(B118:B120)</f>
        <v>14855</v>
      </c>
    </row>
    <row r="118" spans="1:2" ht="15.75" customHeight="1">
      <c r="A118" s="16" t="s">
        <v>17</v>
      </c>
      <c r="B118" s="13">
        <v>14235</v>
      </c>
    </row>
    <row r="119" spans="1:2" ht="15.75" customHeight="1">
      <c r="A119" s="12" t="s">
        <v>96</v>
      </c>
      <c r="B119" s="13">
        <v>400</v>
      </c>
    </row>
    <row r="120" spans="1:2" ht="15.75" customHeight="1">
      <c r="A120" s="12" t="s">
        <v>97</v>
      </c>
      <c r="B120" s="13">
        <v>220</v>
      </c>
    </row>
    <row r="121" spans="1:2" ht="13.5" customHeight="1">
      <c r="A121" s="65"/>
      <c r="B121" s="66"/>
    </row>
    <row r="122" spans="1:2" ht="17.25" customHeight="1">
      <c r="A122" s="6" t="s">
        <v>8</v>
      </c>
      <c r="B122" s="7">
        <f>SUM(B123:B130)</f>
        <v>7093</v>
      </c>
    </row>
    <row r="123" spans="1:2">
      <c r="A123" s="12" t="s">
        <v>40</v>
      </c>
      <c r="B123" s="17">
        <v>119</v>
      </c>
    </row>
    <row r="124" spans="1:2">
      <c r="A124" s="12" t="s">
        <v>85</v>
      </c>
      <c r="B124" s="19">
        <v>903</v>
      </c>
    </row>
    <row r="125" spans="1:2">
      <c r="A125" s="12" t="s">
        <v>115</v>
      </c>
      <c r="B125" s="19">
        <v>320</v>
      </c>
    </row>
    <row r="126" spans="1:2" ht="16.5" customHeight="1">
      <c r="A126" s="12" t="s">
        <v>41</v>
      </c>
      <c r="B126" s="19">
        <v>993</v>
      </c>
    </row>
    <row r="127" spans="1:2" ht="16.5" customHeight="1">
      <c r="A127" s="12" t="s">
        <v>42</v>
      </c>
      <c r="B127" s="19">
        <v>1227</v>
      </c>
    </row>
    <row r="128" spans="1:2" ht="16.5" customHeight="1">
      <c r="A128" s="12" t="s">
        <v>43</v>
      </c>
      <c r="B128" s="19">
        <v>933</v>
      </c>
    </row>
    <row r="129" spans="1:2" ht="16.5" customHeight="1">
      <c r="A129" s="12" t="s">
        <v>44</v>
      </c>
      <c r="B129" s="19">
        <v>198</v>
      </c>
    </row>
    <row r="130" spans="1:2" ht="16.5" customHeight="1">
      <c r="A130" s="12" t="s">
        <v>86</v>
      </c>
      <c r="B130" s="19">
        <v>2400</v>
      </c>
    </row>
    <row r="131" spans="1:2" ht="13.5" customHeight="1">
      <c r="A131" s="61"/>
      <c r="B131" s="62"/>
    </row>
    <row r="132" spans="1:2" ht="18" customHeight="1">
      <c r="A132" s="6" t="s">
        <v>3</v>
      </c>
      <c r="B132" s="7">
        <f>SUM(B133:B134)</f>
        <v>2685</v>
      </c>
    </row>
    <row r="133" spans="1:2" ht="18" customHeight="1">
      <c r="A133" s="35" t="s">
        <v>72</v>
      </c>
      <c r="B133" s="11">
        <v>1685</v>
      </c>
    </row>
    <row r="134" spans="1:2" ht="34.5" customHeight="1">
      <c r="A134" s="35" t="s">
        <v>21</v>
      </c>
      <c r="B134" s="11">
        <v>1000</v>
      </c>
    </row>
    <row r="135" spans="1:2" ht="13.5" customHeight="1">
      <c r="A135" s="61"/>
      <c r="B135" s="62"/>
    </row>
    <row r="136" spans="1:2" ht="34.5" customHeight="1">
      <c r="A136" s="72" t="s">
        <v>116</v>
      </c>
      <c r="B136" s="7">
        <v>21222</v>
      </c>
    </row>
    <row r="137" spans="1:2" ht="13.5" customHeight="1">
      <c r="A137" s="61"/>
      <c r="B137" s="62"/>
    </row>
    <row r="138" spans="1:2">
      <c r="A138" s="36" t="s">
        <v>14</v>
      </c>
      <c r="B138" s="7">
        <f>B8+B11+B16+B21+B34+B37+B40+B52+B62+B75+B78+B101+B117+B122+B132+B136</f>
        <v>777624</v>
      </c>
    </row>
  </sheetData>
  <customSheetViews>
    <customSheetView guid="{9AB6E7BA-C1EC-456C-852B-E1B55EAE0CFE}" showPageBreaks="1" fitToPage="1" printArea="1" hiddenRows="1" hiddenColumns="1" view="pageBreakPreview" topLeftCell="A93">
      <selection activeCell="A117" sqref="A117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1"/>
      <headerFooter differentFirst="1">
        <oddHeader>&amp;C&amp;P</oddHeader>
      </headerFooter>
    </customSheetView>
    <customSheetView guid="{A2063560-DA00-4997-8352-F642B81E3E15}" showPageBreaks="1" fitToPage="1" printArea="1" hiddenRows="1" hiddenColumns="1" view="pageBreakPreview" topLeftCell="A86">
      <selection activeCell="B123" sqref="B123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2"/>
      <headerFooter differentFirst="1">
        <oddHeader>&amp;C&amp;P</oddHeader>
      </headerFooter>
    </customSheetView>
    <customSheetView guid="{C7094EE5-B36C-4632-AB1C-596D174E3E9E}" showPageBreaks="1" fitToPage="1" printArea="1" hiddenRows="1" hiddenColumns="1" view="pageBreakPreview">
      <selection activeCell="A26" sqref="A26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3"/>
      <headerFooter differentFirst="1">
        <oddHeader>&amp;C&amp;P</oddHeader>
      </headerFooter>
    </customSheetView>
    <customSheetView guid="{59257022-7E1D-43D6-923E-29B12F5BA58B}" showPageBreaks="1" fitToPage="1" printArea="1" hiddenRows="1" hiddenColumns="1" view="pageBreakPreview">
      <selection activeCell="A26" sqref="A26"/>
      <pageMargins left="0.55118110236220474" right="0.31496062992125984" top="0.39370078740157483" bottom="0.31496062992125984" header="0.19685039370078741" footer="0.31496062992125984"/>
      <pageSetup paperSize="9" scale="79" fitToHeight="0" orientation="portrait" r:id="rId4"/>
      <headerFooter differentFirst="1">
        <oddHeader>&amp;C&amp;P</oddHeader>
      </headerFooter>
    </customSheetView>
    <customSheetView guid="{3FBD266B-1AD6-4E07-8451-5270CD587131}" printArea="1" topLeftCell="A144">
      <selection activeCell="C151" sqref="C151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0E7D6FB0-89ED-4CA2-8A46-395DE0EEF218}" printArea="1" topLeftCell="A124">
      <selection activeCell="B135" sqref="B135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06F30FBF-245C-499B-A109-615C7A065F8E}" showPageBreaks="1" printArea="1" topLeftCell="A7">
      <selection activeCell="B24" sqref="B24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A8FFCEA9-F5A3-4085-A6E2-A5162A6259E6}" showPageBreaks="1" printArea="1" view="pageBreakPreview" topLeftCell="A7">
      <selection activeCell="B19" sqref="B19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5BD66860-B277-4F4A-AFEB-7F16F8995C23}" showPageBreaks="1" printArea="1" view="pageBreakPreview" topLeftCell="A122">
      <selection activeCell="B132" sqref="B132"/>
      <pageMargins left="0.98425196850393704" right="0.39370078740157483" top="0.55118110236220474" bottom="0.31496062992125984" header="0.31496062992125984" footer="0.31496062992125984"/>
      <pageSetup paperSize="9" scale="70" orientation="portrait" r:id="rId9"/>
      <headerFooter differentFirst="1">
        <oddHeader>&amp;C&amp;P</oddHeader>
      </headerFooter>
    </customSheetView>
    <customSheetView guid="{D6B9C0F5-1ED0-4130-8526-87D02CFC54C6}" showPageBreaks="1" printArea="1" view="pageBreakPreview" topLeftCell="A19">
      <selection activeCell="A43" sqref="A43"/>
      <pageMargins left="0.65" right="0.39370078740157483" top="0.55118110236220474" bottom="0.31496062992125984" header="0.31496062992125984" footer="0.31496062992125984"/>
      <pageSetup paperSize="9" scale="75" orientation="portrait" r:id="rId10"/>
      <headerFooter differentFirst="1">
        <oddHeader>&amp;C&amp;P</oddHeader>
      </headerFooter>
    </customSheetView>
    <customSheetView guid="{767DB008-C126-4CA9-BF0B-F079230FEAEB}" showPageBreaks="1" printArea="1" view="pageBreakPreview" topLeftCell="A64">
      <selection activeCell="A72" sqref="A72:B72"/>
      <pageMargins left="0.65" right="0.39370078740157483" top="0.55118110236220474" bottom="0.31496062992125984" header="0.31496062992125984" footer="0.31496062992125984"/>
      <pageSetup paperSize="9" scale="75" orientation="portrait" r:id="rId11"/>
      <headerFooter differentFirst="1">
        <oddHeader>&amp;C&amp;P</oddHeader>
      </headerFooter>
    </customSheetView>
    <customSheetView guid="{C3983951-7771-4EF6-9FA5-26BFEBDFE478}" showPageBreaks="1" printArea="1" view="pageBreakPreview" topLeftCell="A88">
      <selection activeCell="A81" sqref="A81"/>
      <pageMargins left="0.65" right="0.39370078740157483" top="0.55118110236220474" bottom="0.31496062992125984" header="0.31496062992125984" footer="0.31496062992125984"/>
      <pageSetup paperSize="9" scale="75" orientation="portrait" r:id="rId12"/>
      <headerFooter differentFirst="1">
        <oddHeader>&amp;C&amp;P</oddHeader>
      </headerFooter>
    </customSheetView>
  </customSheetViews>
  <mergeCells count="21">
    <mergeCell ref="A131:B131"/>
    <mergeCell ref="A137:B137"/>
    <mergeCell ref="A100:B100"/>
    <mergeCell ref="A121:B121"/>
    <mergeCell ref="A4:B4"/>
    <mergeCell ref="A36:B36"/>
    <mergeCell ref="A33:B33"/>
    <mergeCell ref="A39:B39"/>
    <mergeCell ref="A15:B15"/>
    <mergeCell ref="A116:B116"/>
    <mergeCell ref="A10:B10"/>
    <mergeCell ref="A20:B20"/>
    <mergeCell ref="A7:B7"/>
    <mergeCell ref="A135:B135"/>
    <mergeCell ref="A51:B51"/>
    <mergeCell ref="A61:B61"/>
    <mergeCell ref="A74:B74"/>
    <mergeCell ref="A77:B77"/>
    <mergeCell ref="A1:B1"/>
    <mergeCell ref="A2:B2"/>
    <mergeCell ref="A3:B3"/>
  </mergeCells>
  <pageMargins left="0.65" right="0.39370078740157483" top="0.55118110236220474" bottom="0.31496062992125984" header="0.31496062992125984" footer="0.31496062992125984"/>
  <pageSetup paperSize="9" scale="75" orientation="portrait" r:id="rId13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liliya</cp:lastModifiedBy>
  <cp:lastPrinted>2022-10-07T10:55:47Z</cp:lastPrinted>
  <dcterms:created xsi:type="dcterms:W3CDTF">2016-11-29T09:53:06Z</dcterms:created>
  <dcterms:modified xsi:type="dcterms:W3CDTF">2022-10-07T11:42:05Z</dcterms:modified>
</cp:coreProperties>
</file>