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30" yWindow="255" windowWidth="15450" windowHeight="10320"/>
  </bookViews>
  <sheets>
    <sheet name="распределение" sheetId="4" r:id="rId1"/>
  </sheets>
  <calcPr calcId="125725"/>
</workbook>
</file>

<file path=xl/calcChain.xml><?xml version="1.0" encoding="utf-8"?>
<calcChain xmlns="http://schemas.openxmlformats.org/spreadsheetml/2006/main">
  <c r="U4" i="4"/>
  <c r="U9"/>
  <c r="U8"/>
  <c r="U7" s="1"/>
  <c r="U6" s="1"/>
  <c r="U5" s="1"/>
  <c r="U17"/>
  <c r="U16" s="1"/>
  <c r="U15" s="1"/>
  <c r="U14" s="1"/>
  <c r="U13" s="1"/>
  <c r="U19"/>
  <c r="U23"/>
  <c r="U22" s="1"/>
  <c r="U21" s="1"/>
  <c r="U20" s="1"/>
  <c r="U25"/>
  <c r="U26"/>
  <c r="U28"/>
  <c r="U27" s="1"/>
  <c r="U31"/>
  <c r="U30" s="1"/>
  <c r="U34"/>
  <c r="U33"/>
  <c r="U35"/>
  <c r="U37"/>
  <c r="U39"/>
  <c r="U43"/>
  <c r="U42"/>
  <c r="U41" s="1"/>
  <c r="U40" s="1"/>
  <c r="U45"/>
  <c r="U46"/>
  <c r="U48"/>
  <c r="U47" s="1"/>
  <c r="U51"/>
  <c r="U50" s="1"/>
  <c r="U55"/>
  <c r="U54" s="1"/>
  <c r="U53" s="1"/>
  <c r="U61"/>
  <c r="U60" s="1"/>
  <c r="U59" s="1"/>
  <c r="U66"/>
  <c r="U65" s="1"/>
  <c r="U64" s="1"/>
  <c r="U63" s="1"/>
  <c r="U69"/>
  <c r="U70"/>
  <c r="U72"/>
  <c r="U71"/>
  <c r="U73"/>
  <c r="U84"/>
  <c r="U83" s="1"/>
  <c r="U82" s="1"/>
  <c r="U81" s="1"/>
  <c r="U86"/>
  <c r="U87"/>
  <c r="U90"/>
  <c r="U89" s="1"/>
  <c r="U88" s="1"/>
  <c r="U94"/>
  <c r="U93"/>
  <c r="U92" s="1"/>
  <c r="U100"/>
  <c r="U99" s="1"/>
  <c r="U98" s="1"/>
  <c r="U97" s="1"/>
  <c r="U96" s="1"/>
  <c r="U111"/>
  <c r="U110" s="1"/>
  <c r="U109" s="1"/>
  <c r="U108" s="1"/>
  <c r="U103" s="1"/>
  <c r="U102" s="1"/>
  <c r="C112"/>
  <c r="M111" l="1"/>
  <c r="M110" s="1"/>
  <c r="M109" s="1"/>
  <c r="M108" s="1"/>
  <c r="L111"/>
  <c r="K110"/>
  <c r="K109" s="1"/>
  <c r="K108" s="1"/>
  <c r="J110"/>
  <c r="J109" s="1"/>
  <c r="J108" s="1"/>
  <c r="I110"/>
  <c r="I109" s="1"/>
  <c r="I108" s="1"/>
  <c r="H110"/>
  <c r="H109" s="1"/>
  <c r="H108" s="1"/>
  <c r="M106"/>
  <c r="Q106" s="1"/>
  <c r="L106"/>
  <c r="K105"/>
  <c r="K104" s="1"/>
  <c r="J105"/>
  <c r="J104" s="1"/>
  <c r="I105"/>
  <c r="I104" s="1"/>
  <c r="H105"/>
  <c r="H104" s="1"/>
  <c r="M100"/>
  <c r="L100"/>
  <c r="P100" s="1"/>
  <c r="K99"/>
  <c r="J99"/>
  <c r="J98" s="1"/>
  <c r="J97" s="1"/>
  <c r="J96" s="1"/>
  <c r="I99"/>
  <c r="I98" s="1"/>
  <c r="I97" s="1"/>
  <c r="I96" s="1"/>
  <c r="H99"/>
  <c r="H98" s="1"/>
  <c r="H97" s="1"/>
  <c r="H96" s="1"/>
  <c r="K98"/>
  <c r="K97" s="1"/>
  <c r="K96" s="1"/>
  <c r="M94"/>
  <c r="L94"/>
  <c r="P94" s="1"/>
  <c r="K93"/>
  <c r="K92" s="1"/>
  <c r="J93"/>
  <c r="J92" s="1"/>
  <c r="I93"/>
  <c r="I92" s="1"/>
  <c r="H93"/>
  <c r="H92" s="1"/>
  <c r="I90"/>
  <c r="H90"/>
  <c r="L90" s="1"/>
  <c r="L89" s="1"/>
  <c r="L88" s="1"/>
  <c r="K89"/>
  <c r="K88" s="1"/>
  <c r="J89"/>
  <c r="J88" s="1"/>
  <c r="M84"/>
  <c r="Q84" s="1"/>
  <c r="L84"/>
  <c r="K83"/>
  <c r="K82" s="1"/>
  <c r="K81" s="1"/>
  <c r="J83"/>
  <c r="J82" s="1"/>
  <c r="J81" s="1"/>
  <c r="I83"/>
  <c r="I82" s="1"/>
  <c r="I81" s="1"/>
  <c r="H83"/>
  <c r="H82" s="1"/>
  <c r="H81" s="1"/>
  <c r="Q76"/>
  <c r="P76"/>
  <c r="U76" s="1"/>
  <c r="U75" s="1"/>
  <c r="U74" s="1"/>
  <c r="S75"/>
  <c r="S74" s="1"/>
  <c r="R75"/>
  <c r="R74" s="1"/>
  <c r="R70" s="1"/>
  <c r="R69" s="1"/>
  <c r="O75"/>
  <c r="N75"/>
  <c r="N74" s="1"/>
  <c r="N70" s="1"/>
  <c r="N69" s="1"/>
  <c r="N4" s="1"/>
  <c r="M75"/>
  <c r="M74" s="1"/>
  <c r="L75"/>
  <c r="L74" s="1"/>
  <c r="O74"/>
  <c r="M73"/>
  <c r="L73"/>
  <c r="L72" s="1"/>
  <c r="L71" s="1"/>
  <c r="K72"/>
  <c r="K71" s="1"/>
  <c r="J72"/>
  <c r="J71" s="1"/>
  <c r="I72"/>
  <c r="I71" s="1"/>
  <c r="H72"/>
  <c r="H71" s="1"/>
  <c r="M66"/>
  <c r="Q66" s="1"/>
  <c r="L66"/>
  <c r="L65" s="1"/>
  <c r="L64" s="1"/>
  <c r="L63" s="1"/>
  <c r="K65"/>
  <c r="J65"/>
  <c r="I65"/>
  <c r="I64" s="1"/>
  <c r="I63" s="1"/>
  <c r="H65"/>
  <c r="H64" s="1"/>
  <c r="H63" s="1"/>
  <c r="K64"/>
  <c r="K63" s="1"/>
  <c r="J64"/>
  <c r="J63" s="1"/>
  <c r="M61"/>
  <c r="L61"/>
  <c r="K60"/>
  <c r="K59" s="1"/>
  <c r="J60"/>
  <c r="J59" s="1"/>
  <c r="I60"/>
  <c r="I59" s="1"/>
  <c r="H60"/>
  <c r="H59" s="1"/>
  <c r="M55"/>
  <c r="L55"/>
  <c r="P55" s="1"/>
  <c r="K54"/>
  <c r="K53" s="1"/>
  <c r="J54"/>
  <c r="J53" s="1"/>
  <c r="I54"/>
  <c r="I53" s="1"/>
  <c r="H54"/>
  <c r="H53" s="1"/>
  <c r="M51"/>
  <c r="Q51" s="1"/>
  <c r="L51"/>
  <c r="L50" s="1"/>
  <c r="K50"/>
  <c r="J50"/>
  <c r="I50"/>
  <c r="H50"/>
  <c r="M48"/>
  <c r="L48"/>
  <c r="P48" s="1"/>
  <c r="K47"/>
  <c r="J47"/>
  <c r="I47"/>
  <c r="H47"/>
  <c r="M43"/>
  <c r="L43"/>
  <c r="K42"/>
  <c r="K41" s="1"/>
  <c r="K40" s="1"/>
  <c r="J42"/>
  <c r="J41" s="1"/>
  <c r="J40" s="1"/>
  <c r="I42"/>
  <c r="I41" s="1"/>
  <c r="I40" s="1"/>
  <c r="H42"/>
  <c r="H41" s="1"/>
  <c r="H40" s="1"/>
  <c r="M35"/>
  <c r="Q35" s="1"/>
  <c r="L35"/>
  <c r="P35" s="1"/>
  <c r="S34"/>
  <c r="S33" s="1"/>
  <c r="S25" s="1"/>
  <c r="S19" s="1"/>
  <c r="S4" s="1"/>
  <c r="R34"/>
  <c r="R33" s="1"/>
  <c r="R25" s="1"/>
  <c r="R19" s="1"/>
  <c r="M34"/>
  <c r="M33" s="1"/>
  <c r="K34"/>
  <c r="K33" s="1"/>
  <c r="J34"/>
  <c r="J33" s="1"/>
  <c r="I34"/>
  <c r="I33" s="1"/>
  <c r="H34"/>
  <c r="H33" s="1"/>
  <c r="M31"/>
  <c r="M30" s="1"/>
  <c r="L31"/>
  <c r="K30"/>
  <c r="K26" s="1"/>
  <c r="J30"/>
  <c r="I30"/>
  <c r="H30"/>
  <c r="M28"/>
  <c r="L28"/>
  <c r="P28" s="1"/>
  <c r="K27"/>
  <c r="J27"/>
  <c r="I27"/>
  <c r="I26" s="1"/>
  <c r="H27"/>
  <c r="H26" s="1"/>
  <c r="M23"/>
  <c r="M22" s="1"/>
  <c r="M21" s="1"/>
  <c r="M20" s="1"/>
  <c r="L23"/>
  <c r="K22"/>
  <c r="K21" s="1"/>
  <c r="K20" s="1"/>
  <c r="J22"/>
  <c r="J21" s="1"/>
  <c r="J20" s="1"/>
  <c r="I22"/>
  <c r="I21" s="1"/>
  <c r="I20" s="1"/>
  <c r="H22"/>
  <c r="H21" s="1"/>
  <c r="H20" s="1"/>
  <c r="M17"/>
  <c r="L17"/>
  <c r="K16"/>
  <c r="K15" s="1"/>
  <c r="K14" s="1"/>
  <c r="K13" s="1"/>
  <c r="J16"/>
  <c r="J15" s="1"/>
  <c r="J14" s="1"/>
  <c r="J13" s="1"/>
  <c r="I16"/>
  <c r="I15" s="1"/>
  <c r="I14" s="1"/>
  <c r="I13" s="1"/>
  <c r="H16"/>
  <c r="H15" s="1"/>
  <c r="H14" s="1"/>
  <c r="H13" s="1"/>
  <c r="M9"/>
  <c r="M8" s="1"/>
  <c r="M7" s="1"/>
  <c r="M6" s="1"/>
  <c r="M5" s="1"/>
  <c r="L9"/>
  <c r="K8"/>
  <c r="K7" s="1"/>
  <c r="K6" s="1"/>
  <c r="K5" s="1"/>
  <c r="J8"/>
  <c r="J7" s="1"/>
  <c r="J6" s="1"/>
  <c r="J5" s="1"/>
  <c r="I8"/>
  <c r="I7" s="1"/>
  <c r="I6" s="1"/>
  <c r="I5" s="1"/>
  <c r="H8"/>
  <c r="H7" s="1"/>
  <c r="H6" s="1"/>
  <c r="H5" s="1"/>
  <c r="C5"/>
  <c r="C6" s="1"/>
  <c r="C7" s="1"/>
  <c r="C8" s="1"/>
  <c r="C9" s="1"/>
  <c r="O4"/>
  <c r="Q111" l="1"/>
  <c r="Q110" s="1"/>
  <c r="Q109" s="1"/>
  <c r="Q108" s="1"/>
  <c r="C13"/>
  <c r="C14" s="1"/>
  <c r="C15" s="1"/>
  <c r="C16" s="1"/>
  <c r="C17" s="1"/>
  <c r="C10"/>
  <c r="C11" s="1"/>
  <c r="C12" s="1"/>
  <c r="L27"/>
  <c r="K25"/>
  <c r="K19" s="1"/>
  <c r="I25"/>
  <c r="P66"/>
  <c r="P73"/>
  <c r="H89"/>
  <c r="H88" s="1"/>
  <c r="H87" s="1"/>
  <c r="H86" s="1"/>
  <c r="P75"/>
  <c r="P74" s="1"/>
  <c r="L34"/>
  <c r="L33" s="1"/>
  <c r="P51"/>
  <c r="K87"/>
  <c r="K86" s="1"/>
  <c r="I19"/>
  <c r="J87"/>
  <c r="J86" s="1"/>
  <c r="H25"/>
  <c r="H19" s="1"/>
  <c r="K46"/>
  <c r="K45" s="1"/>
  <c r="K39" s="1"/>
  <c r="P90"/>
  <c r="P89" s="1"/>
  <c r="P88" s="1"/>
  <c r="I103"/>
  <c r="I102" s="1"/>
  <c r="H103"/>
  <c r="H102" s="1"/>
  <c r="H70"/>
  <c r="H69" s="1"/>
  <c r="L54"/>
  <c r="L53" s="1"/>
  <c r="I70"/>
  <c r="I69" s="1"/>
  <c r="J70"/>
  <c r="J69" s="1"/>
  <c r="Q9"/>
  <c r="M50"/>
  <c r="M65"/>
  <c r="M64" s="1"/>
  <c r="M63" s="1"/>
  <c r="Q83"/>
  <c r="Q82" s="1"/>
  <c r="Q81" s="1"/>
  <c r="P17"/>
  <c r="L16"/>
  <c r="L15" s="1"/>
  <c r="L14" s="1"/>
  <c r="L13" s="1"/>
  <c r="Q34"/>
  <c r="Q33" s="1"/>
  <c r="P47"/>
  <c r="P99"/>
  <c r="P98" s="1"/>
  <c r="P97" s="1"/>
  <c r="P96" s="1"/>
  <c r="Q55"/>
  <c r="M54"/>
  <c r="M53" s="1"/>
  <c r="P61"/>
  <c r="L60"/>
  <c r="L59" s="1"/>
  <c r="Q65"/>
  <c r="Q64" s="1"/>
  <c r="Q63" s="1"/>
  <c r="H46"/>
  <c r="H45" s="1"/>
  <c r="H39" s="1"/>
  <c r="L47"/>
  <c r="L46" s="1"/>
  <c r="P50"/>
  <c r="L93"/>
  <c r="L92" s="1"/>
  <c r="L87" s="1"/>
  <c r="L86" s="1"/>
  <c r="L99"/>
  <c r="L98" s="1"/>
  <c r="L97" s="1"/>
  <c r="L96" s="1"/>
  <c r="Q105"/>
  <c r="Q104" s="1"/>
  <c r="Q73"/>
  <c r="M72"/>
  <c r="M71" s="1"/>
  <c r="Q94"/>
  <c r="M93"/>
  <c r="M92" s="1"/>
  <c r="M99"/>
  <c r="M98" s="1"/>
  <c r="M97" s="1"/>
  <c r="M96" s="1"/>
  <c r="Q100"/>
  <c r="Q99" s="1"/>
  <c r="Q98" s="1"/>
  <c r="Q97" s="1"/>
  <c r="Q96" s="1"/>
  <c r="Q28"/>
  <c r="Q27" s="1"/>
  <c r="M27"/>
  <c r="M26" s="1"/>
  <c r="M25" s="1"/>
  <c r="M19" s="1"/>
  <c r="Q23"/>
  <c r="Q31"/>
  <c r="J26"/>
  <c r="J25" s="1"/>
  <c r="J19" s="1"/>
  <c r="M83"/>
  <c r="M82" s="1"/>
  <c r="M81" s="1"/>
  <c r="M105"/>
  <c r="M104" s="1"/>
  <c r="M103" s="1"/>
  <c r="M102" s="1"/>
  <c r="R4"/>
  <c r="J46"/>
  <c r="J45" s="1"/>
  <c r="J39" s="1"/>
  <c r="K70"/>
  <c r="K69" s="1"/>
  <c r="L110"/>
  <c r="L109" s="1"/>
  <c r="L108" s="1"/>
  <c r="P111"/>
  <c r="L105"/>
  <c r="L104" s="1"/>
  <c r="P106"/>
  <c r="P72"/>
  <c r="P71" s="1"/>
  <c r="P34"/>
  <c r="P33" s="1"/>
  <c r="P43"/>
  <c r="L42"/>
  <c r="L41" s="1"/>
  <c r="L40" s="1"/>
  <c r="I89"/>
  <c r="I88" s="1"/>
  <c r="I87" s="1"/>
  <c r="I86" s="1"/>
  <c r="M90"/>
  <c r="P27"/>
  <c r="Q75"/>
  <c r="Q74" s="1"/>
  <c r="I46"/>
  <c r="I45" s="1"/>
  <c r="I39" s="1"/>
  <c r="Q48"/>
  <c r="M47"/>
  <c r="Q17"/>
  <c r="M16"/>
  <c r="M15" s="1"/>
  <c r="M14" s="1"/>
  <c r="M13" s="1"/>
  <c r="P23"/>
  <c r="L22"/>
  <c r="L21" s="1"/>
  <c r="L20" s="1"/>
  <c r="P31"/>
  <c r="L30"/>
  <c r="L26" s="1"/>
  <c r="L25" s="1"/>
  <c r="P54"/>
  <c r="P53" s="1"/>
  <c r="Q61"/>
  <c r="M60"/>
  <c r="M59" s="1"/>
  <c r="L83"/>
  <c r="L82" s="1"/>
  <c r="L81" s="1"/>
  <c r="L70" s="1"/>
  <c r="L69" s="1"/>
  <c r="P84"/>
  <c r="J103"/>
  <c r="J102" s="1"/>
  <c r="P9"/>
  <c r="L8"/>
  <c r="L7" s="1"/>
  <c r="L6" s="1"/>
  <c r="L5" s="1"/>
  <c r="Q43"/>
  <c r="M42"/>
  <c r="M41" s="1"/>
  <c r="M40" s="1"/>
  <c r="Q50"/>
  <c r="P93"/>
  <c r="P92" s="1"/>
  <c r="P65"/>
  <c r="P64" s="1"/>
  <c r="P63" s="1"/>
  <c r="K103"/>
  <c r="K102" s="1"/>
  <c r="C19" l="1"/>
  <c r="C20" s="1"/>
  <c r="C21" s="1"/>
  <c r="C22" s="1"/>
  <c r="C23" s="1"/>
  <c r="C18"/>
  <c r="H4"/>
  <c r="Q72"/>
  <c r="Q71" s="1"/>
  <c r="Q70" s="1"/>
  <c r="Q69" s="1"/>
  <c r="L45"/>
  <c r="L39" s="1"/>
  <c r="P46"/>
  <c r="Q8"/>
  <c r="Q7" s="1"/>
  <c r="Q6" s="1"/>
  <c r="Q5" s="1"/>
  <c r="P87"/>
  <c r="P86" s="1"/>
  <c r="M46"/>
  <c r="M45" s="1"/>
  <c r="M39" s="1"/>
  <c r="Q30"/>
  <c r="Q26" s="1"/>
  <c r="Q25" s="1"/>
  <c r="P60"/>
  <c r="P59" s="1"/>
  <c r="P16"/>
  <c r="P15" s="1"/>
  <c r="P14" s="1"/>
  <c r="P13" s="1"/>
  <c r="I4"/>
  <c r="L103"/>
  <c r="L102" s="1"/>
  <c r="M70"/>
  <c r="M69" s="1"/>
  <c r="Q103"/>
  <c r="Q102" s="1"/>
  <c r="Q22"/>
  <c r="Q21" s="1"/>
  <c r="Q20" s="1"/>
  <c r="Q93"/>
  <c r="Q92" s="1"/>
  <c r="Q54"/>
  <c r="Q53" s="1"/>
  <c r="J4"/>
  <c r="Q42"/>
  <c r="Q41" s="1"/>
  <c r="Q40" s="1"/>
  <c r="Q60"/>
  <c r="Q59" s="1"/>
  <c r="P30"/>
  <c r="P26" s="1"/>
  <c r="P25" s="1"/>
  <c r="Q16"/>
  <c r="Q15" s="1"/>
  <c r="Q14" s="1"/>
  <c r="Q13" s="1"/>
  <c r="P8"/>
  <c r="P7" s="1"/>
  <c r="P6" s="1"/>
  <c r="P5" s="1"/>
  <c r="P22"/>
  <c r="P21" s="1"/>
  <c r="P20" s="1"/>
  <c r="Q47"/>
  <c r="Q46" s="1"/>
  <c r="M89"/>
  <c r="M88" s="1"/>
  <c r="M87" s="1"/>
  <c r="M86" s="1"/>
  <c r="Q90"/>
  <c r="U106"/>
  <c r="U105" s="1"/>
  <c r="U104" s="1"/>
  <c r="P105"/>
  <c r="P104" s="1"/>
  <c r="P110"/>
  <c r="P109" s="1"/>
  <c r="P108" s="1"/>
  <c r="P83"/>
  <c r="P82" s="1"/>
  <c r="P81" s="1"/>
  <c r="P70" s="1"/>
  <c r="P69" s="1"/>
  <c r="P42"/>
  <c r="P41" s="1"/>
  <c r="P40" s="1"/>
  <c r="K4"/>
  <c r="L19"/>
  <c r="C25" l="1"/>
  <c r="C26" s="1"/>
  <c r="C27" s="1"/>
  <c r="C28" s="1"/>
  <c r="C24"/>
  <c r="P45"/>
  <c r="M4"/>
  <c r="L4"/>
  <c r="Q19"/>
  <c r="P39"/>
  <c r="P19"/>
  <c r="Q89"/>
  <c r="Q88" s="1"/>
  <c r="Q87" s="1"/>
  <c r="Q86" s="1"/>
  <c r="P103"/>
  <c r="P102" s="1"/>
  <c r="Q45"/>
  <c r="Q39" s="1"/>
  <c r="C30" l="1"/>
  <c r="C31" s="1"/>
  <c r="C29"/>
  <c r="Q4"/>
  <c r="P4"/>
  <c r="C33" l="1"/>
  <c r="C34" s="1"/>
  <c r="C35" s="1"/>
  <c r="C36" s="1"/>
  <c r="C38" s="1"/>
  <c r="C32"/>
  <c r="C39" l="1"/>
  <c r="C40" s="1"/>
  <c r="C41" s="1"/>
  <c r="C42" s="1"/>
  <c r="C43" s="1"/>
  <c r="C37"/>
  <c r="C45" l="1"/>
  <c r="C46" s="1"/>
  <c r="C47" s="1"/>
  <c r="C48" s="1"/>
  <c r="C44"/>
  <c r="C50" l="1"/>
  <c r="C51" s="1"/>
  <c r="C49"/>
  <c r="C53" l="1"/>
  <c r="C54" s="1"/>
  <c r="C55" s="1"/>
  <c r="C52"/>
  <c r="C59" l="1"/>
  <c r="C60" s="1"/>
  <c r="C61" s="1"/>
  <c r="C56"/>
  <c r="C57" s="1"/>
  <c r="C58" s="1"/>
  <c r="C63" l="1"/>
  <c r="C64" s="1"/>
  <c r="C65" s="1"/>
  <c r="C66" s="1"/>
  <c r="C62"/>
  <c r="C69" l="1"/>
  <c r="C70" s="1"/>
  <c r="C71" s="1"/>
  <c r="C72" s="1"/>
  <c r="C73" s="1"/>
  <c r="C67"/>
  <c r="C68" s="1"/>
  <c r="C74" l="1"/>
  <c r="C75" s="1"/>
  <c r="C76" s="1"/>
  <c r="C77" s="1"/>
  <c r="C78" s="1"/>
  <c r="C79" s="1"/>
  <c r="C80" s="1"/>
  <c r="C81"/>
  <c r="C82" s="1"/>
  <c r="C83" s="1"/>
  <c r="C84" s="1"/>
  <c r="C86" l="1"/>
  <c r="C87" s="1"/>
  <c r="C88" s="1"/>
  <c r="C89" s="1"/>
  <c r="C90" s="1"/>
  <c r="C85"/>
  <c r="C92" l="1"/>
  <c r="C93" s="1"/>
  <c r="C94" s="1"/>
  <c r="C91"/>
  <c r="C96" l="1"/>
  <c r="C97" s="1"/>
  <c r="C98" s="1"/>
  <c r="C99" s="1"/>
  <c r="C100" s="1"/>
  <c r="C95"/>
  <c r="C102" l="1"/>
  <c r="C103" s="1"/>
  <c r="C101"/>
  <c r="C108" l="1"/>
  <c r="C109" s="1"/>
  <c r="C110" s="1"/>
  <c r="C111" s="1"/>
  <c r="C104"/>
  <c r="C105" s="1"/>
  <c r="C106" s="1"/>
</calcChain>
</file>

<file path=xl/sharedStrings.xml><?xml version="1.0" encoding="utf-8"?>
<sst xmlns="http://schemas.openxmlformats.org/spreadsheetml/2006/main" count="495" uniqueCount="115">
  <si>
    <t/>
  </si>
  <si>
    <t>КОСГУ</t>
  </si>
  <si>
    <t>Непрограммное направление расходов</t>
  </si>
  <si>
    <t>810</t>
  </si>
  <si>
    <t>Безвозмездные перечисления государственным и муниципальным организациям</t>
  </si>
  <si>
    <t>Безвозмездные перечисления организациям, за исключением государственных и муниципальных организаций</t>
  </si>
  <si>
    <t>244</t>
  </si>
  <si>
    <t>225</t>
  </si>
  <si>
    <t>Работы, услуги по содержанию имущества</t>
  </si>
  <si>
    <t>226</t>
  </si>
  <si>
    <t>Прочие работы, услуги</t>
  </si>
  <si>
    <t>223</t>
  </si>
  <si>
    <t>Коммунальные услуги</t>
  </si>
  <si>
    <t>Благоустройство</t>
  </si>
  <si>
    <t>Мероприятия в области благоустройства</t>
  </si>
  <si>
    <t>Департамент городского хозяйства мэрии городского округа Тольятти</t>
  </si>
  <si>
    <t>Другие общегосударственные вопросы</t>
  </si>
  <si>
    <t>Мероприятия в сфере общегосударственного управления</t>
  </si>
  <si>
    <t>Лесное хозяйство</t>
  </si>
  <si>
    <t>Муниципальная программа «Охрана, защита и воспроизводство лесов, расположенных в границах городского округа Тольятти, на 2014-2018 годы»</t>
  </si>
  <si>
    <t>Мероприятия в области лесного хозяйства</t>
  </si>
  <si>
    <t>Жилищное хозяйство</t>
  </si>
  <si>
    <t>Муниципальная программа «Капитальный ремонт многоквартирных домов городского округа Тольятти на 2014-2018 годы»</t>
  </si>
  <si>
    <t>Мероприятия в области жилищного хозяйства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</si>
  <si>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лицам-производителям товаров, работ, услуг, имеющим право на получение субсидий на возмещение недополученных доходов, связанных с содержанием муниципальных общежитий и домов, утративших статус общежития, но не переоборудованных под многоквартирные дома</t>
  </si>
  <si>
    <t>Субсидии на возмещение затрат по капитальному ремонту общего имущества многоквартирных домов городского округа Тольятти</t>
  </si>
  <si>
    <t>852</t>
  </si>
  <si>
    <t>Коммунальное хозяйство</t>
  </si>
  <si>
    <t>Муниципальная программа по обращению с отходами на территории городского округа Тольятти на 2014-2016 годы</t>
  </si>
  <si>
    <t>Мероприятия в области коммунального хозяйства</t>
  </si>
  <si>
    <t>Субсидии на возмещение затрат по капитальному ремонту общего имущества многоквартирных домов городского округа Тольятти по диагностике внутридомового газового оборудования</t>
  </si>
  <si>
    <t>Мероприятия по энергосбережению и повышению энергетической эффективности в области коммунального хозяйства</t>
  </si>
  <si>
    <t>Ведомственная целевая программа «Восстановление и ремонт ливневой канализации городского округа Тольятти в 2013-2015гг.»</t>
  </si>
  <si>
    <t>222</t>
  </si>
  <si>
    <t>Транспортные услуги</t>
  </si>
  <si>
    <t>Ведомственная целевая программа «Проведение дней «Тольятти - чистый город» на 2013-2015 годы»</t>
  </si>
  <si>
    <t>Другие вопросы в области жилищно-коммунального хозяйства</t>
  </si>
  <si>
    <t>Учреждения, осуществляющие деятельность по другим вопросам в области жилищно-коммунального хозяйства</t>
  </si>
  <si>
    <t>611</t>
  </si>
  <si>
    <t>612</t>
  </si>
  <si>
    <t>Сбор, удаление отходов и очистка сточных вод</t>
  </si>
  <si>
    <t>Мероприятия по сбору, удалению отходов и очистке сточных вод</t>
  </si>
  <si>
    <t>Другие вопросы в области охраны окружающей среды</t>
  </si>
  <si>
    <t>Ведомственная целевая экологическая программа городского округа Тольятти на 2013-2015 годы</t>
  </si>
  <si>
    <t>Мероприятия по другим вопросам в области охраны окружающей среды</t>
  </si>
  <si>
    <t>тыс.руб.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</si>
  <si>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</si>
  <si>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</si>
  <si>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</si>
  <si>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</si>
  <si>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600</t>
  </si>
  <si>
    <t>Предоставление субсидий бюджетным, автономным учреждениям и иным некоммерческим организациям</t>
  </si>
  <si>
    <t>Информация о распределении ассигнований 2015 года, в соответствии с решением Думы городского округа Тольятти от 18.12.2013 N 140 "О бюджете городского округа Тольятти на 2014 год и на плановый период 2015 и 2016 годов"</t>
  </si>
  <si>
    <t>Код</t>
  </si>
  <si>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</si>
  <si>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 xml:space="preserve">Рз </t>
  </si>
  <si>
    <t>ПР</t>
  </si>
  <si>
    <t>ЦСР</t>
  </si>
  <si>
    <t>ВР</t>
  </si>
  <si>
    <t>Сумма (тыс.руб.)</t>
  </si>
  <si>
    <t>Изменения</t>
  </si>
  <si>
    <t>01</t>
  </si>
  <si>
    <t>03</t>
  </si>
  <si>
    <t>990 00 00</t>
  </si>
  <si>
    <t>06</t>
  </si>
  <si>
    <t>Мероприятия в установленной сфере деятельности</t>
  </si>
  <si>
    <t>990 04 00</t>
  </si>
  <si>
    <t>990 04 04</t>
  </si>
  <si>
    <t>02</t>
  </si>
  <si>
    <t>04</t>
  </si>
  <si>
    <t>Финансовое обеспечение деятельности муниципальных учреждений</t>
  </si>
  <si>
    <t>05</t>
  </si>
  <si>
    <t>990 04 13</t>
  </si>
  <si>
    <t>990 02 00</t>
  </si>
  <si>
    <t>07</t>
  </si>
  <si>
    <t>Субсидии не в рамках программных расходов</t>
  </si>
  <si>
    <t>990 03 00</t>
  </si>
  <si>
    <t>990 04 42</t>
  </si>
  <si>
    <t>Выплаты компенсационного характера</t>
  </si>
  <si>
    <t>990 05 00</t>
  </si>
  <si>
    <t>Мероприятия по энергосбережению и повышению энергетической эффективности</t>
  </si>
  <si>
    <t>990 06 00</t>
  </si>
  <si>
    <t>230 00 00</t>
  </si>
  <si>
    <t>230 04 00</t>
  </si>
  <si>
    <t>230 04 39</t>
  </si>
  <si>
    <t>140 00 00</t>
  </si>
  <si>
    <t>140 04 00</t>
  </si>
  <si>
    <t>140 04 13</t>
  </si>
  <si>
    <t>990 03 08</t>
  </si>
  <si>
    <t>990 03 09</t>
  </si>
  <si>
    <t>240 00 00</t>
  </si>
  <si>
    <t>240 04 00</t>
  </si>
  <si>
    <t>240 04 41</t>
  </si>
  <si>
    <t>990 03 10</t>
  </si>
  <si>
    <t xml:space="preserve"> Субсидии на возмещение затрат по капитальному ремонту общего имущества многоквартирных домов городского округа Тольятти по устранению нарушений правил и норм технической эксплуатации внутридомового газового оборудования, выявленных в результате его диагностирования, в многоквартирных домах</t>
  </si>
  <si>
    <t>990 03 11</t>
  </si>
  <si>
    <t>990 04 41</t>
  </si>
  <si>
    <t>990 06 41</t>
  </si>
  <si>
    <t>992 00 00</t>
  </si>
  <si>
    <t>992 04 00</t>
  </si>
  <si>
    <t>992 04 41</t>
  </si>
  <si>
    <t>Мероприятия по энергосбережению и повышению энергетической эффективности в области благоустройства</t>
  </si>
  <si>
    <t>990 06 42</t>
  </si>
  <si>
    <t>993 00 00</t>
  </si>
  <si>
    <t>993 04 00</t>
  </si>
  <si>
    <t>993 04 42</t>
  </si>
  <si>
    <t>990 02 43</t>
  </si>
  <si>
    <t xml:space="preserve">Выплаты компенсационного характера по другим вопросам в области жилищно-коммунального хозяйства </t>
  </si>
  <si>
    <t>990 05 43</t>
  </si>
  <si>
    <t>990 04 44</t>
  </si>
  <si>
    <t>990 04 45</t>
  </si>
  <si>
    <t>994 00 00</t>
  </si>
  <si>
    <t>994 04 00</t>
  </si>
  <si>
    <t>994 04 45</t>
  </si>
  <si>
    <t>Ассигнования на 2015г.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</si>
</sst>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165" formatCode="#,##0.0"/>
  </numFmts>
  <fonts count="6"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9" fontId="2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</cellXfs>
  <cellStyles count="3">
    <cellStyle name="Обычный" xfId="0" builtinId="0"/>
    <cellStyle name="Процентный" xfId="2" builtinId="5"/>
    <cellStyle name="Финансовый [0]" xfId="1" builtin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2"/>
  <sheetViews>
    <sheetView tabSelected="1" topLeftCell="B108" workbookViewId="0">
      <selection activeCell="T3" sqref="T3"/>
    </sheetView>
  </sheetViews>
  <sheetFormatPr defaultRowHeight="15.75"/>
  <cols>
    <col min="1" max="1" width="10.85546875" style="13" hidden="1" customWidth="1"/>
    <col min="2" max="2" width="64.85546875" style="36" customWidth="1"/>
    <col min="3" max="3" width="9.7109375" style="13" customWidth="1"/>
    <col min="4" max="4" width="8.28515625" style="13" customWidth="1"/>
    <col min="5" max="5" width="8.140625" style="13" customWidth="1"/>
    <col min="6" max="6" width="12" style="31" customWidth="1"/>
    <col min="7" max="7" width="8.5703125" style="13" customWidth="1"/>
    <col min="8" max="8" width="17" style="15" hidden="1" customWidth="1"/>
    <col min="9" max="9" width="16.42578125" style="15" hidden="1" customWidth="1"/>
    <col min="10" max="10" width="16.85546875" style="15" hidden="1" customWidth="1"/>
    <col min="11" max="11" width="17.7109375" style="15" hidden="1" customWidth="1"/>
    <col min="12" max="12" width="14.42578125" style="18" hidden="1" customWidth="1"/>
    <col min="13" max="13" width="11.7109375" style="18" hidden="1" customWidth="1"/>
    <col min="14" max="14" width="12.42578125" style="19" hidden="1" customWidth="1"/>
    <col min="15" max="15" width="10.7109375" style="19" hidden="1" customWidth="1"/>
    <col min="16" max="16" width="15" style="18" hidden="1" customWidth="1"/>
    <col min="17" max="17" width="15.85546875" style="18" hidden="1" customWidth="1"/>
    <col min="18" max="18" width="11" style="15" hidden="1" customWidth="1"/>
    <col min="19" max="19" width="9.7109375" style="15" hidden="1" customWidth="1"/>
    <col min="20" max="20" width="9.7109375" style="15" customWidth="1"/>
    <col min="21" max="21" width="16.42578125" style="15" customWidth="1"/>
    <col min="22" max="256" width="9.140625" style="15"/>
    <col min="257" max="257" width="0" style="15" hidden="1" customWidth="1"/>
    <col min="258" max="258" width="64.85546875" style="15" customWidth="1"/>
    <col min="259" max="259" width="9.7109375" style="15" customWidth="1"/>
    <col min="260" max="260" width="8.28515625" style="15" customWidth="1"/>
    <col min="261" max="261" width="8.140625" style="15" customWidth="1"/>
    <col min="262" max="262" width="12" style="15" customWidth="1"/>
    <col min="263" max="263" width="8.5703125" style="15" customWidth="1"/>
    <col min="264" max="275" width="0" style="15" hidden="1" customWidth="1"/>
    <col min="276" max="276" width="16.42578125" style="15" customWidth="1"/>
    <col min="277" max="277" width="16.140625" style="15" customWidth="1"/>
    <col min="278" max="512" width="9.140625" style="15"/>
    <col min="513" max="513" width="0" style="15" hidden="1" customWidth="1"/>
    <col min="514" max="514" width="64.85546875" style="15" customWidth="1"/>
    <col min="515" max="515" width="9.7109375" style="15" customWidth="1"/>
    <col min="516" max="516" width="8.28515625" style="15" customWidth="1"/>
    <col min="517" max="517" width="8.140625" style="15" customWidth="1"/>
    <col min="518" max="518" width="12" style="15" customWidth="1"/>
    <col min="519" max="519" width="8.5703125" style="15" customWidth="1"/>
    <col min="520" max="531" width="0" style="15" hidden="1" customWidth="1"/>
    <col min="532" max="532" width="16.42578125" style="15" customWidth="1"/>
    <col min="533" max="533" width="16.140625" style="15" customWidth="1"/>
    <col min="534" max="768" width="9.140625" style="15"/>
    <col min="769" max="769" width="0" style="15" hidden="1" customWidth="1"/>
    <col min="770" max="770" width="64.85546875" style="15" customWidth="1"/>
    <col min="771" max="771" width="9.7109375" style="15" customWidth="1"/>
    <col min="772" max="772" width="8.28515625" style="15" customWidth="1"/>
    <col min="773" max="773" width="8.140625" style="15" customWidth="1"/>
    <col min="774" max="774" width="12" style="15" customWidth="1"/>
    <col min="775" max="775" width="8.5703125" style="15" customWidth="1"/>
    <col min="776" max="787" width="0" style="15" hidden="1" customWidth="1"/>
    <col min="788" max="788" width="16.42578125" style="15" customWidth="1"/>
    <col min="789" max="789" width="16.140625" style="15" customWidth="1"/>
    <col min="790" max="1024" width="9.140625" style="15"/>
    <col min="1025" max="1025" width="0" style="15" hidden="1" customWidth="1"/>
    <col min="1026" max="1026" width="64.85546875" style="15" customWidth="1"/>
    <col min="1027" max="1027" width="9.7109375" style="15" customWidth="1"/>
    <col min="1028" max="1028" width="8.28515625" style="15" customWidth="1"/>
    <col min="1029" max="1029" width="8.140625" style="15" customWidth="1"/>
    <col min="1030" max="1030" width="12" style="15" customWidth="1"/>
    <col min="1031" max="1031" width="8.5703125" style="15" customWidth="1"/>
    <col min="1032" max="1043" width="0" style="15" hidden="1" customWidth="1"/>
    <col min="1044" max="1044" width="16.42578125" style="15" customWidth="1"/>
    <col min="1045" max="1045" width="16.140625" style="15" customWidth="1"/>
    <col min="1046" max="1280" width="9.140625" style="15"/>
    <col min="1281" max="1281" width="0" style="15" hidden="1" customWidth="1"/>
    <col min="1282" max="1282" width="64.85546875" style="15" customWidth="1"/>
    <col min="1283" max="1283" width="9.7109375" style="15" customWidth="1"/>
    <col min="1284" max="1284" width="8.28515625" style="15" customWidth="1"/>
    <col min="1285" max="1285" width="8.140625" style="15" customWidth="1"/>
    <col min="1286" max="1286" width="12" style="15" customWidth="1"/>
    <col min="1287" max="1287" width="8.5703125" style="15" customWidth="1"/>
    <col min="1288" max="1299" width="0" style="15" hidden="1" customWidth="1"/>
    <col min="1300" max="1300" width="16.42578125" style="15" customWidth="1"/>
    <col min="1301" max="1301" width="16.140625" style="15" customWidth="1"/>
    <col min="1302" max="1536" width="9.140625" style="15"/>
    <col min="1537" max="1537" width="0" style="15" hidden="1" customWidth="1"/>
    <col min="1538" max="1538" width="64.85546875" style="15" customWidth="1"/>
    <col min="1539" max="1539" width="9.7109375" style="15" customWidth="1"/>
    <col min="1540" max="1540" width="8.28515625" style="15" customWidth="1"/>
    <col min="1541" max="1541" width="8.140625" style="15" customWidth="1"/>
    <col min="1542" max="1542" width="12" style="15" customWidth="1"/>
    <col min="1543" max="1543" width="8.5703125" style="15" customWidth="1"/>
    <col min="1544" max="1555" width="0" style="15" hidden="1" customWidth="1"/>
    <col min="1556" max="1556" width="16.42578125" style="15" customWidth="1"/>
    <col min="1557" max="1557" width="16.140625" style="15" customWidth="1"/>
    <col min="1558" max="1792" width="9.140625" style="15"/>
    <col min="1793" max="1793" width="0" style="15" hidden="1" customWidth="1"/>
    <col min="1794" max="1794" width="64.85546875" style="15" customWidth="1"/>
    <col min="1795" max="1795" width="9.7109375" style="15" customWidth="1"/>
    <col min="1796" max="1796" width="8.28515625" style="15" customWidth="1"/>
    <col min="1797" max="1797" width="8.140625" style="15" customWidth="1"/>
    <col min="1798" max="1798" width="12" style="15" customWidth="1"/>
    <col min="1799" max="1799" width="8.5703125" style="15" customWidth="1"/>
    <col min="1800" max="1811" width="0" style="15" hidden="1" customWidth="1"/>
    <col min="1812" max="1812" width="16.42578125" style="15" customWidth="1"/>
    <col min="1813" max="1813" width="16.140625" style="15" customWidth="1"/>
    <col min="1814" max="2048" width="9.140625" style="15"/>
    <col min="2049" max="2049" width="0" style="15" hidden="1" customWidth="1"/>
    <col min="2050" max="2050" width="64.85546875" style="15" customWidth="1"/>
    <col min="2051" max="2051" width="9.7109375" style="15" customWidth="1"/>
    <col min="2052" max="2052" width="8.28515625" style="15" customWidth="1"/>
    <col min="2053" max="2053" width="8.140625" style="15" customWidth="1"/>
    <col min="2054" max="2054" width="12" style="15" customWidth="1"/>
    <col min="2055" max="2055" width="8.5703125" style="15" customWidth="1"/>
    <col min="2056" max="2067" width="0" style="15" hidden="1" customWidth="1"/>
    <col min="2068" max="2068" width="16.42578125" style="15" customWidth="1"/>
    <col min="2069" max="2069" width="16.140625" style="15" customWidth="1"/>
    <col min="2070" max="2304" width="9.140625" style="15"/>
    <col min="2305" max="2305" width="0" style="15" hidden="1" customWidth="1"/>
    <col min="2306" max="2306" width="64.85546875" style="15" customWidth="1"/>
    <col min="2307" max="2307" width="9.7109375" style="15" customWidth="1"/>
    <col min="2308" max="2308" width="8.28515625" style="15" customWidth="1"/>
    <col min="2309" max="2309" width="8.140625" style="15" customWidth="1"/>
    <col min="2310" max="2310" width="12" style="15" customWidth="1"/>
    <col min="2311" max="2311" width="8.5703125" style="15" customWidth="1"/>
    <col min="2312" max="2323" width="0" style="15" hidden="1" customWidth="1"/>
    <col min="2324" max="2324" width="16.42578125" style="15" customWidth="1"/>
    <col min="2325" max="2325" width="16.140625" style="15" customWidth="1"/>
    <col min="2326" max="2560" width="9.140625" style="15"/>
    <col min="2561" max="2561" width="0" style="15" hidden="1" customWidth="1"/>
    <col min="2562" max="2562" width="64.85546875" style="15" customWidth="1"/>
    <col min="2563" max="2563" width="9.7109375" style="15" customWidth="1"/>
    <col min="2564" max="2564" width="8.28515625" style="15" customWidth="1"/>
    <col min="2565" max="2565" width="8.140625" style="15" customWidth="1"/>
    <col min="2566" max="2566" width="12" style="15" customWidth="1"/>
    <col min="2567" max="2567" width="8.5703125" style="15" customWidth="1"/>
    <col min="2568" max="2579" width="0" style="15" hidden="1" customWidth="1"/>
    <col min="2580" max="2580" width="16.42578125" style="15" customWidth="1"/>
    <col min="2581" max="2581" width="16.140625" style="15" customWidth="1"/>
    <col min="2582" max="2816" width="9.140625" style="15"/>
    <col min="2817" max="2817" width="0" style="15" hidden="1" customWidth="1"/>
    <col min="2818" max="2818" width="64.85546875" style="15" customWidth="1"/>
    <col min="2819" max="2819" width="9.7109375" style="15" customWidth="1"/>
    <col min="2820" max="2820" width="8.28515625" style="15" customWidth="1"/>
    <col min="2821" max="2821" width="8.140625" style="15" customWidth="1"/>
    <col min="2822" max="2822" width="12" style="15" customWidth="1"/>
    <col min="2823" max="2823" width="8.5703125" style="15" customWidth="1"/>
    <col min="2824" max="2835" width="0" style="15" hidden="1" customWidth="1"/>
    <col min="2836" max="2836" width="16.42578125" style="15" customWidth="1"/>
    <col min="2837" max="2837" width="16.140625" style="15" customWidth="1"/>
    <col min="2838" max="3072" width="9.140625" style="15"/>
    <col min="3073" max="3073" width="0" style="15" hidden="1" customWidth="1"/>
    <col min="3074" max="3074" width="64.85546875" style="15" customWidth="1"/>
    <col min="3075" max="3075" width="9.7109375" style="15" customWidth="1"/>
    <col min="3076" max="3076" width="8.28515625" style="15" customWidth="1"/>
    <col min="3077" max="3077" width="8.140625" style="15" customWidth="1"/>
    <col min="3078" max="3078" width="12" style="15" customWidth="1"/>
    <col min="3079" max="3079" width="8.5703125" style="15" customWidth="1"/>
    <col min="3080" max="3091" width="0" style="15" hidden="1" customWidth="1"/>
    <col min="3092" max="3092" width="16.42578125" style="15" customWidth="1"/>
    <col min="3093" max="3093" width="16.140625" style="15" customWidth="1"/>
    <col min="3094" max="3328" width="9.140625" style="15"/>
    <col min="3329" max="3329" width="0" style="15" hidden="1" customWidth="1"/>
    <col min="3330" max="3330" width="64.85546875" style="15" customWidth="1"/>
    <col min="3331" max="3331" width="9.7109375" style="15" customWidth="1"/>
    <col min="3332" max="3332" width="8.28515625" style="15" customWidth="1"/>
    <col min="3333" max="3333" width="8.140625" style="15" customWidth="1"/>
    <col min="3334" max="3334" width="12" style="15" customWidth="1"/>
    <col min="3335" max="3335" width="8.5703125" style="15" customWidth="1"/>
    <col min="3336" max="3347" width="0" style="15" hidden="1" customWidth="1"/>
    <col min="3348" max="3348" width="16.42578125" style="15" customWidth="1"/>
    <col min="3349" max="3349" width="16.140625" style="15" customWidth="1"/>
    <col min="3350" max="3584" width="9.140625" style="15"/>
    <col min="3585" max="3585" width="0" style="15" hidden="1" customWidth="1"/>
    <col min="3586" max="3586" width="64.85546875" style="15" customWidth="1"/>
    <col min="3587" max="3587" width="9.7109375" style="15" customWidth="1"/>
    <col min="3588" max="3588" width="8.28515625" style="15" customWidth="1"/>
    <col min="3589" max="3589" width="8.140625" style="15" customWidth="1"/>
    <col min="3590" max="3590" width="12" style="15" customWidth="1"/>
    <col min="3591" max="3591" width="8.5703125" style="15" customWidth="1"/>
    <col min="3592" max="3603" width="0" style="15" hidden="1" customWidth="1"/>
    <col min="3604" max="3604" width="16.42578125" style="15" customWidth="1"/>
    <col min="3605" max="3605" width="16.140625" style="15" customWidth="1"/>
    <col min="3606" max="3840" width="9.140625" style="15"/>
    <col min="3841" max="3841" width="0" style="15" hidden="1" customWidth="1"/>
    <col min="3842" max="3842" width="64.85546875" style="15" customWidth="1"/>
    <col min="3843" max="3843" width="9.7109375" style="15" customWidth="1"/>
    <col min="3844" max="3844" width="8.28515625" style="15" customWidth="1"/>
    <col min="3845" max="3845" width="8.140625" style="15" customWidth="1"/>
    <col min="3846" max="3846" width="12" style="15" customWidth="1"/>
    <col min="3847" max="3847" width="8.5703125" style="15" customWidth="1"/>
    <col min="3848" max="3859" width="0" style="15" hidden="1" customWidth="1"/>
    <col min="3860" max="3860" width="16.42578125" style="15" customWidth="1"/>
    <col min="3861" max="3861" width="16.140625" style="15" customWidth="1"/>
    <col min="3862" max="4096" width="9.140625" style="15"/>
    <col min="4097" max="4097" width="0" style="15" hidden="1" customWidth="1"/>
    <col min="4098" max="4098" width="64.85546875" style="15" customWidth="1"/>
    <col min="4099" max="4099" width="9.7109375" style="15" customWidth="1"/>
    <col min="4100" max="4100" width="8.28515625" style="15" customWidth="1"/>
    <col min="4101" max="4101" width="8.140625" style="15" customWidth="1"/>
    <col min="4102" max="4102" width="12" style="15" customWidth="1"/>
    <col min="4103" max="4103" width="8.5703125" style="15" customWidth="1"/>
    <col min="4104" max="4115" width="0" style="15" hidden="1" customWidth="1"/>
    <col min="4116" max="4116" width="16.42578125" style="15" customWidth="1"/>
    <col min="4117" max="4117" width="16.140625" style="15" customWidth="1"/>
    <col min="4118" max="4352" width="9.140625" style="15"/>
    <col min="4353" max="4353" width="0" style="15" hidden="1" customWidth="1"/>
    <col min="4354" max="4354" width="64.85546875" style="15" customWidth="1"/>
    <col min="4355" max="4355" width="9.7109375" style="15" customWidth="1"/>
    <col min="4356" max="4356" width="8.28515625" style="15" customWidth="1"/>
    <col min="4357" max="4357" width="8.140625" style="15" customWidth="1"/>
    <col min="4358" max="4358" width="12" style="15" customWidth="1"/>
    <col min="4359" max="4359" width="8.5703125" style="15" customWidth="1"/>
    <col min="4360" max="4371" width="0" style="15" hidden="1" customWidth="1"/>
    <col min="4372" max="4372" width="16.42578125" style="15" customWidth="1"/>
    <col min="4373" max="4373" width="16.140625" style="15" customWidth="1"/>
    <col min="4374" max="4608" width="9.140625" style="15"/>
    <col min="4609" max="4609" width="0" style="15" hidden="1" customWidth="1"/>
    <col min="4610" max="4610" width="64.85546875" style="15" customWidth="1"/>
    <col min="4611" max="4611" width="9.7109375" style="15" customWidth="1"/>
    <col min="4612" max="4612" width="8.28515625" style="15" customWidth="1"/>
    <col min="4613" max="4613" width="8.140625" style="15" customWidth="1"/>
    <col min="4614" max="4614" width="12" style="15" customWidth="1"/>
    <col min="4615" max="4615" width="8.5703125" style="15" customWidth="1"/>
    <col min="4616" max="4627" width="0" style="15" hidden="1" customWidth="1"/>
    <col min="4628" max="4628" width="16.42578125" style="15" customWidth="1"/>
    <col min="4629" max="4629" width="16.140625" style="15" customWidth="1"/>
    <col min="4630" max="4864" width="9.140625" style="15"/>
    <col min="4865" max="4865" width="0" style="15" hidden="1" customWidth="1"/>
    <col min="4866" max="4866" width="64.85546875" style="15" customWidth="1"/>
    <col min="4867" max="4867" width="9.7109375" style="15" customWidth="1"/>
    <col min="4868" max="4868" width="8.28515625" style="15" customWidth="1"/>
    <col min="4869" max="4869" width="8.140625" style="15" customWidth="1"/>
    <col min="4870" max="4870" width="12" style="15" customWidth="1"/>
    <col min="4871" max="4871" width="8.5703125" style="15" customWidth="1"/>
    <col min="4872" max="4883" width="0" style="15" hidden="1" customWidth="1"/>
    <col min="4884" max="4884" width="16.42578125" style="15" customWidth="1"/>
    <col min="4885" max="4885" width="16.140625" style="15" customWidth="1"/>
    <col min="4886" max="5120" width="9.140625" style="15"/>
    <col min="5121" max="5121" width="0" style="15" hidden="1" customWidth="1"/>
    <col min="5122" max="5122" width="64.85546875" style="15" customWidth="1"/>
    <col min="5123" max="5123" width="9.7109375" style="15" customWidth="1"/>
    <col min="5124" max="5124" width="8.28515625" style="15" customWidth="1"/>
    <col min="5125" max="5125" width="8.140625" style="15" customWidth="1"/>
    <col min="5126" max="5126" width="12" style="15" customWidth="1"/>
    <col min="5127" max="5127" width="8.5703125" style="15" customWidth="1"/>
    <col min="5128" max="5139" width="0" style="15" hidden="1" customWidth="1"/>
    <col min="5140" max="5140" width="16.42578125" style="15" customWidth="1"/>
    <col min="5141" max="5141" width="16.140625" style="15" customWidth="1"/>
    <col min="5142" max="5376" width="9.140625" style="15"/>
    <col min="5377" max="5377" width="0" style="15" hidden="1" customWidth="1"/>
    <col min="5378" max="5378" width="64.85546875" style="15" customWidth="1"/>
    <col min="5379" max="5379" width="9.7109375" style="15" customWidth="1"/>
    <col min="5380" max="5380" width="8.28515625" style="15" customWidth="1"/>
    <col min="5381" max="5381" width="8.140625" style="15" customWidth="1"/>
    <col min="5382" max="5382" width="12" style="15" customWidth="1"/>
    <col min="5383" max="5383" width="8.5703125" style="15" customWidth="1"/>
    <col min="5384" max="5395" width="0" style="15" hidden="1" customWidth="1"/>
    <col min="5396" max="5396" width="16.42578125" style="15" customWidth="1"/>
    <col min="5397" max="5397" width="16.140625" style="15" customWidth="1"/>
    <col min="5398" max="5632" width="9.140625" style="15"/>
    <col min="5633" max="5633" width="0" style="15" hidden="1" customWidth="1"/>
    <col min="5634" max="5634" width="64.85546875" style="15" customWidth="1"/>
    <col min="5635" max="5635" width="9.7109375" style="15" customWidth="1"/>
    <col min="5636" max="5636" width="8.28515625" style="15" customWidth="1"/>
    <col min="5637" max="5637" width="8.140625" style="15" customWidth="1"/>
    <col min="5638" max="5638" width="12" style="15" customWidth="1"/>
    <col min="5639" max="5639" width="8.5703125" style="15" customWidth="1"/>
    <col min="5640" max="5651" width="0" style="15" hidden="1" customWidth="1"/>
    <col min="5652" max="5652" width="16.42578125" style="15" customWidth="1"/>
    <col min="5653" max="5653" width="16.140625" style="15" customWidth="1"/>
    <col min="5654" max="5888" width="9.140625" style="15"/>
    <col min="5889" max="5889" width="0" style="15" hidden="1" customWidth="1"/>
    <col min="5890" max="5890" width="64.85546875" style="15" customWidth="1"/>
    <col min="5891" max="5891" width="9.7109375" style="15" customWidth="1"/>
    <col min="5892" max="5892" width="8.28515625" style="15" customWidth="1"/>
    <col min="5893" max="5893" width="8.140625" style="15" customWidth="1"/>
    <col min="5894" max="5894" width="12" style="15" customWidth="1"/>
    <col min="5895" max="5895" width="8.5703125" style="15" customWidth="1"/>
    <col min="5896" max="5907" width="0" style="15" hidden="1" customWidth="1"/>
    <col min="5908" max="5908" width="16.42578125" style="15" customWidth="1"/>
    <col min="5909" max="5909" width="16.140625" style="15" customWidth="1"/>
    <col min="5910" max="6144" width="9.140625" style="15"/>
    <col min="6145" max="6145" width="0" style="15" hidden="1" customWidth="1"/>
    <col min="6146" max="6146" width="64.85546875" style="15" customWidth="1"/>
    <col min="6147" max="6147" width="9.7109375" style="15" customWidth="1"/>
    <col min="6148" max="6148" width="8.28515625" style="15" customWidth="1"/>
    <col min="6149" max="6149" width="8.140625" style="15" customWidth="1"/>
    <col min="6150" max="6150" width="12" style="15" customWidth="1"/>
    <col min="6151" max="6151" width="8.5703125" style="15" customWidth="1"/>
    <col min="6152" max="6163" width="0" style="15" hidden="1" customWidth="1"/>
    <col min="6164" max="6164" width="16.42578125" style="15" customWidth="1"/>
    <col min="6165" max="6165" width="16.140625" style="15" customWidth="1"/>
    <col min="6166" max="6400" width="9.140625" style="15"/>
    <col min="6401" max="6401" width="0" style="15" hidden="1" customWidth="1"/>
    <col min="6402" max="6402" width="64.85546875" style="15" customWidth="1"/>
    <col min="6403" max="6403" width="9.7109375" style="15" customWidth="1"/>
    <col min="6404" max="6404" width="8.28515625" style="15" customWidth="1"/>
    <col min="6405" max="6405" width="8.140625" style="15" customWidth="1"/>
    <col min="6406" max="6406" width="12" style="15" customWidth="1"/>
    <col min="6407" max="6407" width="8.5703125" style="15" customWidth="1"/>
    <col min="6408" max="6419" width="0" style="15" hidden="1" customWidth="1"/>
    <col min="6420" max="6420" width="16.42578125" style="15" customWidth="1"/>
    <col min="6421" max="6421" width="16.140625" style="15" customWidth="1"/>
    <col min="6422" max="6656" width="9.140625" style="15"/>
    <col min="6657" max="6657" width="0" style="15" hidden="1" customWidth="1"/>
    <col min="6658" max="6658" width="64.85546875" style="15" customWidth="1"/>
    <col min="6659" max="6659" width="9.7109375" style="15" customWidth="1"/>
    <col min="6660" max="6660" width="8.28515625" style="15" customWidth="1"/>
    <col min="6661" max="6661" width="8.140625" style="15" customWidth="1"/>
    <col min="6662" max="6662" width="12" style="15" customWidth="1"/>
    <col min="6663" max="6663" width="8.5703125" style="15" customWidth="1"/>
    <col min="6664" max="6675" width="0" style="15" hidden="1" customWidth="1"/>
    <col min="6676" max="6676" width="16.42578125" style="15" customWidth="1"/>
    <col min="6677" max="6677" width="16.140625" style="15" customWidth="1"/>
    <col min="6678" max="6912" width="9.140625" style="15"/>
    <col min="6913" max="6913" width="0" style="15" hidden="1" customWidth="1"/>
    <col min="6914" max="6914" width="64.85546875" style="15" customWidth="1"/>
    <col min="6915" max="6915" width="9.7109375" style="15" customWidth="1"/>
    <col min="6916" max="6916" width="8.28515625" style="15" customWidth="1"/>
    <col min="6917" max="6917" width="8.140625" style="15" customWidth="1"/>
    <col min="6918" max="6918" width="12" style="15" customWidth="1"/>
    <col min="6919" max="6919" width="8.5703125" style="15" customWidth="1"/>
    <col min="6920" max="6931" width="0" style="15" hidden="1" customWidth="1"/>
    <col min="6932" max="6932" width="16.42578125" style="15" customWidth="1"/>
    <col min="6933" max="6933" width="16.140625" style="15" customWidth="1"/>
    <col min="6934" max="7168" width="9.140625" style="15"/>
    <col min="7169" max="7169" width="0" style="15" hidden="1" customWidth="1"/>
    <col min="7170" max="7170" width="64.85546875" style="15" customWidth="1"/>
    <col min="7171" max="7171" width="9.7109375" style="15" customWidth="1"/>
    <col min="7172" max="7172" width="8.28515625" style="15" customWidth="1"/>
    <col min="7173" max="7173" width="8.140625" style="15" customWidth="1"/>
    <col min="7174" max="7174" width="12" style="15" customWidth="1"/>
    <col min="7175" max="7175" width="8.5703125" style="15" customWidth="1"/>
    <col min="7176" max="7187" width="0" style="15" hidden="1" customWidth="1"/>
    <col min="7188" max="7188" width="16.42578125" style="15" customWidth="1"/>
    <col min="7189" max="7189" width="16.140625" style="15" customWidth="1"/>
    <col min="7190" max="7424" width="9.140625" style="15"/>
    <col min="7425" max="7425" width="0" style="15" hidden="1" customWidth="1"/>
    <col min="7426" max="7426" width="64.85546875" style="15" customWidth="1"/>
    <col min="7427" max="7427" width="9.7109375" style="15" customWidth="1"/>
    <col min="7428" max="7428" width="8.28515625" style="15" customWidth="1"/>
    <col min="7429" max="7429" width="8.140625" style="15" customWidth="1"/>
    <col min="7430" max="7430" width="12" style="15" customWidth="1"/>
    <col min="7431" max="7431" width="8.5703125" style="15" customWidth="1"/>
    <col min="7432" max="7443" width="0" style="15" hidden="1" customWidth="1"/>
    <col min="7444" max="7444" width="16.42578125" style="15" customWidth="1"/>
    <col min="7445" max="7445" width="16.140625" style="15" customWidth="1"/>
    <col min="7446" max="7680" width="9.140625" style="15"/>
    <col min="7681" max="7681" width="0" style="15" hidden="1" customWidth="1"/>
    <col min="7682" max="7682" width="64.85546875" style="15" customWidth="1"/>
    <col min="7683" max="7683" width="9.7109375" style="15" customWidth="1"/>
    <col min="7684" max="7684" width="8.28515625" style="15" customWidth="1"/>
    <col min="7685" max="7685" width="8.140625" style="15" customWidth="1"/>
    <col min="7686" max="7686" width="12" style="15" customWidth="1"/>
    <col min="7687" max="7687" width="8.5703125" style="15" customWidth="1"/>
    <col min="7688" max="7699" width="0" style="15" hidden="1" customWidth="1"/>
    <col min="7700" max="7700" width="16.42578125" style="15" customWidth="1"/>
    <col min="7701" max="7701" width="16.140625" style="15" customWidth="1"/>
    <col min="7702" max="7936" width="9.140625" style="15"/>
    <col min="7937" max="7937" width="0" style="15" hidden="1" customWidth="1"/>
    <col min="7938" max="7938" width="64.85546875" style="15" customWidth="1"/>
    <col min="7939" max="7939" width="9.7109375" style="15" customWidth="1"/>
    <col min="7940" max="7940" width="8.28515625" style="15" customWidth="1"/>
    <col min="7941" max="7941" width="8.140625" style="15" customWidth="1"/>
    <col min="7942" max="7942" width="12" style="15" customWidth="1"/>
    <col min="7943" max="7943" width="8.5703125" style="15" customWidth="1"/>
    <col min="7944" max="7955" width="0" style="15" hidden="1" customWidth="1"/>
    <col min="7956" max="7956" width="16.42578125" style="15" customWidth="1"/>
    <col min="7957" max="7957" width="16.140625" style="15" customWidth="1"/>
    <col min="7958" max="8192" width="9.140625" style="15"/>
    <col min="8193" max="8193" width="0" style="15" hidden="1" customWidth="1"/>
    <col min="8194" max="8194" width="64.85546875" style="15" customWidth="1"/>
    <col min="8195" max="8195" width="9.7109375" style="15" customWidth="1"/>
    <col min="8196" max="8196" width="8.28515625" style="15" customWidth="1"/>
    <col min="8197" max="8197" width="8.140625" style="15" customWidth="1"/>
    <col min="8198" max="8198" width="12" style="15" customWidth="1"/>
    <col min="8199" max="8199" width="8.5703125" style="15" customWidth="1"/>
    <col min="8200" max="8211" width="0" style="15" hidden="1" customWidth="1"/>
    <col min="8212" max="8212" width="16.42578125" style="15" customWidth="1"/>
    <col min="8213" max="8213" width="16.140625" style="15" customWidth="1"/>
    <col min="8214" max="8448" width="9.140625" style="15"/>
    <col min="8449" max="8449" width="0" style="15" hidden="1" customWidth="1"/>
    <col min="8450" max="8450" width="64.85546875" style="15" customWidth="1"/>
    <col min="8451" max="8451" width="9.7109375" style="15" customWidth="1"/>
    <col min="8452" max="8452" width="8.28515625" style="15" customWidth="1"/>
    <col min="8453" max="8453" width="8.140625" style="15" customWidth="1"/>
    <col min="8454" max="8454" width="12" style="15" customWidth="1"/>
    <col min="8455" max="8455" width="8.5703125" style="15" customWidth="1"/>
    <col min="8456" max="8467" width="0" style="15" hidden="1" customWidth="1"/>
    <col min="8468" max="8468" width="16.42578125" style="15" customWidth="1"/>
    <col min="8469" max="8469" width="16.140625" style="15" customWidth="1"/>
    <col min="8470" max="8704" width="9.140625" style="15"/>
    <col min="8705" max="8705" width="0" style="15" hidden="1" customWidth="1"/>
    <col min="8706" max="8706" width="64.85546875" style="15" customWidth="1"/>
    <col min="8707" max="8707" width="9.7109375" style="15" customWidth="1"/>
    <col min="8708" max="8708" width="8.28515625" style="15" customWidth="1"/>
    <col min="8709" max="8709" width="8.140625" style="15" customWidth="1"/>
    <col min="8710" max="8710" width="12" style="15" customWidth="1"/>
    <col min="8711" max="8711" width="8.5703125" style="15" customWidth="1"/>
    <col min="8712" max="8723" width="0" style="15" hidden="1" customWidth="1"/>
    <col min="8724" max="8724" width="16.42578125" style="15" customWidth="1"/>
    <col min="8725" max="8725" width="16.140625" style="15" customWidth="1"/>
    <col min="8726" max="8960" width="9.140625" style="15"/>
    <col min="8961" max="8961" width="0" style="15" hidden="1" customWidth="1"/>
    <col min="8962" max="8962" width="64.85546875" style="15" customWidth="1"/>
    <col min="8963" max="8963" width="9.7109375" style="15" customWidth="1"/>
    <col min="8964" max="8964" width="8.28515625" style="15" customWidth="1"/>
    <col min="8965" max="8965" width="8.140625" style="15" customWidth="1"/>
    <col min="8966" max="8966" width="12" style="15" customWidth="1"/>
    <col min="8967" max="8967" width="8.5703125" style="15" customWidth="1"/>
    <col min="8968" max="8979" width="0" style="15" hidden="1" customWidth="1"/>
    <col min="8980" max="8980" width="16.42578125" style="15" customWidth="1"/>
    <col min="8981" max="8981" width="16.140625" style="15" customWidth="1"/>
    <col min="8982" max="9216" width="9.140625" style="15"/>
    <col min="9217" max="9217" width="0" style="15" hidden="1" customWidth="1"/>
    <col min="9218" max="9218" width="64.85546875" style="15" customWidth="1"/>
    <col min="9219" max="9219" width="9.7109375" style="15" customWidth="1"/>
    <col min="9220" max="9220" width="8.28515625" style="15" customWidth="1"/>
    <col min="9221" max="9221" width="8.140625" style="15" customWidth="1"/>
    <col min="9222" max="9222" width="12" style="15" customWidth="1"/>
    <col min="9223" max="9223" width="8.5703125" style="15" customWidth="1"/>
    <col min="9224" max="9235" width="0" style="15" hidden="1" customWidth="1"/>
    <col min="9236" max="9236" width="16.42578125" style="15" customWidth="1"/>
    <col min="9237" max="9237" width="16.140625" style="15" customWidth="1"/>
    <col min="9238" max="9472" width="9.140625" style="15"/>
    <col min="9473" max="9473" width="0" style="15" hidden="1" customWidth="1"/>
    <col min="9474" max="9474" width="64.85546875" style="15" customWidth="1"/>
    <col min="9475" max="9475" width="9.7109375" style="15" customWidth="1"/>
    <col min="9476" max="9476" width="8.28515625" style="15" customWidth="1"/>
    <col min="9477" max="9477" width="8.140625" style="15" customWidth="1"/>
    <col min="9478" max="9478" width="12" style="15" customWidth="1"/>
    <col min="9479" max="9479" width="8.5703125" style="15" customWidth="1"/>
    <col min="9480" max="9491" width="0" style="15" hidden="1" customWidth="1"/>
    <col min="9492" max="9492" width="16.42578125" style="15" customWidth="1"/>
    <col min="9493" max="9493" width="16.140625" style="15" customWidth="1"/>
    <col min="9494" max="9728" width="9.140625" style="15"/>
    <col min="9729" max="9729" width="0" style="15" hidden="1" customWidth="1"/>
    <col min="9730" max="9730" width="64.85546875" style="15" customWidth="1"/>
    <col min="9731" max="9731" width="9.7109375" style="15" customWidth="1"/>
    <col min="9732" max="9732" width="8.28515625" style="15" customWidth="1"/>
    <col min="9733" max="9733" width="8.140625" style="15" customWidth="1"/>
    <col min="9734" max="9734" width="12" style="15" customWidth="1"/>
    <col min="9735" max="9735" width="8.5703125" style="15" customWidth="1"/>
    <col min="9736" max="9747" width="0" style="15" hidden="1" customWidth="1"/>
    <col min="9748" max="9748" width="16.42578125" style="15" customWidth="1"/>
    <col min="9749" max="9749" width="16.140625" style="15" customWidth="1"/>
    <col min="9750" max="9984" width="9.140625" style="15"/>
    <col min="9985" max="9985" width="0" style="15" hidden="1" customWidth="1"/>
    <col min="9986" max="9986" width="64.85546875" style="15" customWidth="1"/>
    <col min="9987" max="9987" width="9.7109375" style="15" customWidth="1"/>
    <col min="9988" max="9988" width="8.28515625" style="15" customWidth="1"/>
    <col min="9989" max="9989" width="8.140625" style="15" customWidth="1"/>
    <col min="9990" max="9990" width="12" style="15" customWidth="1"/>
    <col min="9991" max="9991" width="8.5703125" style="15" customWidth="1"/>
    <col min="9992" max="10003" width="0" style="15" hidden="1" customWidth="1"/>
    <col min="10004" max="10004" width="16.42578125" style="15" customWidth="1"/>
    <col min="10005" max="10005" width="16.140625" style="15" customWidth="1"/>
    <col min="10006" max="10240" width="9.140625" style="15"/>
    <col min="10241" max="10241" width="0" style="15" hidden="1" customWidth="1"/>
    <col min="10242" max="10242" width="64.85546875" style="15" customWidth="1"/>
    <col min="10243" max="10243" width="9.7109375" style="15" customWidth="1"/>
    <col min="10244" max="10244" width="8.28515625" style="15" customWidth="1"/>
    <col min="10245" max="10245" width="8.140625" style="15" customWidth="1"/>
    <col min="10246" max="10246" width="12" style="15" customWidth="1"/>
    <col min="10247" max="10247" width="8.5703125" style="15" customWidth="1"/>
    <col min="10248" max="10259" width="0" style="15" hidden="1" customWidth="1"/>
    <col min="10260" max="10260" width="16.42578125" style="15" customWidth="1"/>
    <col min="10261" max="10261" width="16.140625" style="15" customWidth="1"/>
    <col min="10262" max="10496" width="9.140625" style="15"/>
    <col min="10497" max="10497" width="0" style="15" hidden="1" customWidth="1"/>
    <col min="10498" max="10498" width="64.85546875" style="15" customWidth="1"/>
    <col min="10499" max="10499" width="9.7109375" style="15" customWidth="1"/>
    <col min="10500" max="10500" width="8.28515625" style="15" customWidth="1"/>
    <col min="10501" max="10501" width="8.140625" style="15" customWidth="1"/>
    <col min="10502" max="10502" width="12" style="15" customWidth="1"/>
    <col min="10503" max="10503" width="8.5703125" style="15" customWidth="1"/>
    <col min="10504" max="10515" width="0" style="15" hidden="1" customWidth="1"/>
    <col min="10516" max="10516" width="16.42578125" style="15" customWidth="1"/>
    <col min="10517" max="10517" width="16.140625" style="15" customWidth="1"/>
    <col min="10518" max="10752" width="9.140625" style="15"/>
    <col min="10753" max="10753" width="0" style="15" hidden="1" customWidth="1"/>
    <col min="10754" max="10754" width="64.85546875" style="15" customWidth="1"/>
    <col min="10755" max="10755" width="9.7109375" style="15" customWidth="1"/>
    <col min="10756" max="10756" width="8.28515625" style="15" customWidth="1"/>
    <col min="10757" max="10757" width="8.140625" style="15" customWidth="1"/>
    <col min="10758" max="10758" width="12" style="15" customWidth="1"/>
    <col min="10759" max="10759" width="8.5703125" style="15" customWidth="1"/>
    <col min="10760" max="10771" width="0" style="15" hidden="1" customWidth="1"/>
    <col min="10772" max="10772" width="16.42578125" style="15" customWidth="1"/>
    <col min="10773" max="10773" width="16.140625" style="15" customWidth="1"/>
    <col min="10774" max="11008" width="9.140625" style="15"/>
    <col min="11009" max="11009" width="0" style="15" hidden="1" customWidth="1"/>
    <col min="11010" max="11010" width="64.85546875" style="15" customWidth="1"/>
    <col min="11011" max="11011" width="9.7109375" style="15" customWidth="1"/>
    <col min="11012" max="11012" width="8.28515625" style="15" customWidth="1"/>
    <col min="11013" max="11013" width="8.140625" style="15" customWidth="1"/>
    <col min="11014" max="11014" width="12" style="15" customWidth="1"/>
    <col min="11015" max="11015" width="8.5703125" style="15" customWidth="1"/>
    <col min="11016" max="11027" width="0" style="15" hidden="1" customWidth="1"/>
    <col min="11028" max="11028" width="16.42578125" style="15" customWidth="1"/>
    <col min="11029" max="11029" width="16.140625" style="15" customWidth="1"/>
    <col min="11030" max="11264" width="9.140625" style="15"/>
    <col min="11265" max="11265" width="0" style="15" hidden="1" customWidth="1"/>
    <col min="11266" max="11266" width="64.85546875" style="15" customWidth="1"/>
    <col min="11267" max="11267" width="9.7109375" style="15" customWidth="1"/>
    <col min="11268" max="11268" width="8.28515625" style="15" customWidth="1"/>
    <col min="11269" max="11269" width="8.140625" style="15" customWidth="1"/>
    <col min="11270" max="11270" width="12" style="15" customWidth="1"/>
    <col min="11271" max="11271" width="8.5703125" style="15" customWidth="1"/>
    <col min="11272" max="11283" width="0" style="15" hidden="1" customWidth="1"/>
    <col min="11284" max="11284" width="16.42578125" style="15" customWidth="1"/>
    <col min="11285" max="11285" width="16.140625" style="15" customWidth="1"/>
    <col min="11286" max="11520" width="9.140625" style="15"/>
    <col min="11521" max="11521" width="0" style="15" hidden="1" customWidth="1"/>
    <col min="11522" max="11522" width="64.85546875" style="15" customWidth="1"/>
    <col min="11523" max="11523" width="9.7109375" style="15" customWidth="1"/>
    <col min="11524" max="11524" width="8.28515625" style="15" customWidth="1"/>
    <col min="11525" max="11525" width="8.140625" style="15" customWidth="1"/>
    <col min="11526" max="11526" width="12" style="15" customWidth="1"/>
    <col min="11527" max="11527" width="8.5703125" style="15" customWidth="1"/>
    <col min="11528" max="11539" width="0" style="15" hidden="1" customWidth="1"/>
    <col min="11540" max="11540" width="16.42578125" style="15" customWidth="1"/>
    <col min="11541" max="11541" width="16.140625" style="15" customWidth="1"/>
    <col min="11542" max="11776" width="9.140625" style="15"/>
    <col min="11777" max="11777" width="0" style="15" hidden="1" customWidth="1"/>
    <col min="11778" max="11778" width="64.85546875" style="15" customWidth="1"/>
    <col min="11779" max="11779" width="9.7109375" style="15" customWidth="1"/>
    <col min="11780" max="11780" width="8.28515625" style="15" customWidth="1"/>
    <col min="11781" max="11781" width="8.140625" style="15" customWidth="1"/>
    <col min="11782" max="11782" width="12" style="15" customWidth="1"/>
    <col min="11783" max="11783" width="8.5703125" style="15" customWidth="1"/>
    <col min="11784" max="11795" width="0" style="15" hidden="1" customWidth="1"/>
    <col min="11796" max="11796" width="16.42578125" style="15" customWidth="1"/>
    <col min="11797" max="11797" width="16.140625" style="15" customWidth="1"/>
    <col min="11798" max="12032" width="9.140625" style="15"/>
    <col min="12033" max="12033" width="0" style="15" hidden="1" customWidth="1"/>
    <col min="12034" max="12034" width="64.85546875" style="15" customWidth="1"/>
    <col min="12035" max="12035" width="9.7109375" style="15" customWidth="1"/>
    <col min="12036" max="12036" width="8.28515625" style="15" customWidth="1"/>
    <col min="12037" max="12037" width="8.140625" style="15" customWidth="1"/>
    <col min="12038" max="12038" width="12" style="15" customWidth="1"/>
    <col min="12039" max="12039" width="8.5703125" style="15" customWidth="1"/>
    <col min="12040" max="12051" width="0" style="15" hidden="1" customWidth="1"/>
    <col min="12052" max="12052" width="16.42578125" style="15" customWidth="1"/>
    <col min="12053" max="12053" width="16.140625" style="15" customWidth="1"/>
    <col min="12054" max="12288" width="9.140625" style="15"/>
    <col min="12289" max="12289" width="0" style="15" hidden="1" customWidth="1"/>
    <col min="12290" max="12290" width="64.85546875" style="15" customWidth="1"/>
    <col min="12291" max="12291" width="9.7109375" style="15" customWidth="1"/>
    <col min="12292" max="12292" width="8.28515625" style="15" customWidth="1"/>
    <col min="12293" max="12293" width="8.140625" style="15" customWidth="1"/>
    <col min="12294" max="12294" width="12" style="15" customWidth="1"/>
    <col min="12295" max="12295" width="8.5703125" style="15" customWidth="1"/>
    <col min="12296" max="12307" width="0" style="15" hidden="1" customWidth="1"/>
    <col min="12308" max="12308" width="16.42578125" style="15" customWidth="1"/>
    <col min="12309" max="12309" width="16.140625" style="15" customWidth="1"/>
    <col min="12310" max="12544" width="9.140625" style="15"/>
    <col min="12545" max="12545" width="0" style="15" hidden="1" customWidth="1"/>
    <col min="12546" max="12546" width="64.85546875" style="15" customWidth="1"/>
    <col min="12547" max="12547" width="9.7109375" style="15" customWidth="1"/>
    <col min="12548" max="12548" width="8.28515625" style="15" customWidth="1"/>
    <col min="12549" max="12549" width="8.140625" style="15" customWidth="1"/>
    <col min="12550" max="12550" width="12" style="15" customWidth="1"/>
    <col min="12551" max="12551" width="8.5703125" style="15" customWidth="1"/>
    <col min="12552" max="12563" width="0" style="15" hidden="1" customWidth="1"/>
    <col min="12564" max="12564" width="16.42578125" style="15" customWidth="1"/>
    <col min="12565" max="12565" width="16.140625" style="15" customWidth="1"/>
    <col min="12566" max="12800" width="9.140625" style="15"/>
    <col min="12801" max="12801" width="0" style="15" hidden="1" customWidth="1"/>
    <col min="12802" max="12802" width="64.85546875" style="15" customWidth="1"/>
    <col min="12803" max="12803" width="9.7109375" style="15" customWidth="1"/>
    <col min="12804" max="12804" width="8.28515625" style="15" customWidth="1"/>
    <col min="12805" max="12805" width="8.140625" style="15" customWidth="1"/>
    <col min="12806" max="12806" width="12" style="15" customWidth="1"/>
    <col min="12807" max="12807" width="8.5703125" style="15" customWidth="1"/>
    <col min="12808" max="12819" width="0" style="15" hidden="1" customWidth="1"/>
    <col min="12820" max="12820" width="16.42578125" style="15" customWidth="1"/>
    <col min="12821" max="12821" width="16.140625" style="15" customWidth="1"/>
    <col min="12822" max="13056" width="9.140625" style="15"/>
    <col min="13057" max="13057" width="0" style="15" hidden="1" customWidth="1"/>
    <col min="13058" max="13058" width="64.85546875" style="15" customWidth="1"/>
    <col min="13059" max="13059" width="9.7109375" style="15" customWidth="1"/>
    <col min="13060" max="13060" width="8.28515625" style="15" customWidth="1"/>
    <col min="13061" max="13061" width="8.140625" style="15" customWidth="1"/>
    <col min="13062" max="13062" width="12" style="15" customWidth="1"/>
    <col min="13063" max="13063" width="8.5703125" style="15" customWidth="1"/>
    <col min="13064" max="13075" width="0" style="15" hidden="1" customWidth="1"/>
    <col min="13076" max="13076" width="16.42578125" style="15" customWidth="1"/>
    <col min="13077" max="13077" width="16.140625" style="15" customWidth="1"/>
    <col min="13078" max="13312" width="9.140625" style="15"/>
    <col min="13313" max="13313" width="0" style="15" hidden="1" customWidth="1"/>
    <col min="13314" max="13314" width="64.85546875" style="15" customWidth="1"/>
    <col min="13315" max="13315" width="9.7109375" style="15" customWidth="1"/>
    <col min="13316" max="13316" width="8.28515625" style="15" customWidth="1"/>
    <col min="13317" max="13317" width="8.140625" style="15" customWidth="1"/>
    <col min="13318" max="13318" width="12" style="15" customWidth="1"/>
    <col min="13319" max="13319" width="8.5703125" style="15" customWidth="1"/>
    <col min="13320" max="13331" width="0" style="15" hidden="1" customWidth="1"/>
    <col min="13332" max="13332" width="16.42578125" style="15" customWidth="1"/>
    <col min="13333" max="13333" width="16.140625" style="15" customWidth="1"/>
    <col min="13334" max="13568" width="9.140625" style="15"/>
    <col min="13569" max="13569" width="0" style="15" hidden="1" customWidth="1"/>
    <col min="13570" max="13570" width="64.85546875" style="15" customWidth="1"/>
    <col min="13571" max="13571" width="9.7109375" style="15" customWidth="1"/>
    <col min="13572" max="13572" width="8.28515625" style="15" customWidth="1"/>
    <col min="13573" max="13573" width="8.140625" style="15" customWidth="1"/>
    <col min="13574" max="13574" width="12" style="15" customWidth="1"/>
    <col min="13575" max="13575" width="8.5703125" style="15" customWidth="1"/>
    <col min="13576" max="13587" width="0" style="15" hidden="1" customWidth="1"/>
    <col min="13588" max="13588" width="16.42578125" style="15" customWidth="1"/>
    <col min="13589" max="13589" width="16.140625" style="15" customWidth="1"/>
    <col min="13590" max="13824" width="9.140625" style="15"/>
    <col min="13825" max="13825" width="0" style="15" hidden="1" customWidth="1"/>
    <col min="13826" max="13826" width="64.85546875" style="15" customWidth="1"/>
    <col min="13827" max="13827" width="9.7109375" style="15" customWidth="1"/>
    <col min="13828" max="13828" width="8.28515625" style="15" customWidth="1"/>
    <col min="13829" max="13829" width="8.140625" style="15" customWidth="1"/>
    <col min="13830" max="13830" width="12" style="15" customWidth="1"/>
    <col min="13831" max="13831" width="8.5703125" style="15" customWidth="1"/>
    <col min="13832" max="13843" width="0" style="15" hidden="1" customWidth="1"/>
    <col min="13844" max="13844" width="16.42578125" style="15" customWidth="1"/>
    <col min="13845" max="13845" width="16.140625" style="15" customWidth="1"/>
    <col min="13846" max="14080" width="9.140625" style="15"/>
    <col min="14081" max="14081" width="0" style="15" hidden="1" customWidth="1"/>
    <col min="14082" max="14082" width="64.85546875" style="15" customWidth="1"/>
    <col min="14083" max="14083" width="9.7109375" style="15" customWidth="1"/>
    <col min="14084" max="14084" width="8.28515625" style="15" customWidth="1"/>
    <col min="14085" max="14085" width="8.140625" style="15" customWidth="1"/>
    <col min="14086" max="14086" width="12" style="15" customWidth="1"/>
    <col min="14087" max="14087" width="8.5703125" style="15" customWidth="1"/>
    <col min="14088" max="14099" width="0" style="15" hidden="1" customWidth="1"/>
    <col min="14100" max="14100" width="16.42578125" style="15" customWidth="1"/>
    <col min="14101" max="14101" width="16.140625" style="15" customWidth="1"/>
    <col min="14102" max="14336" width="9.140625" style="15"/>
    <col min="14337" max="14337" width="0" style="15" hidden="1" customWidth="1"/>
    <col min="14338" max="14338" width="64.85546875" style="15" customWidth="1"/>
    <col min="14339" max="14339" width="9.7109375" style="15" customWidth="1"/>
    <col min="14340" max="14340" width="8.28515625" style="15" customWidth="1"/>
    <col min="14341" max="14341" width="8.140625" style="15" customWidth="1"/>
    <col min="14342" max="14342" width="12" style="15" customWidth="1"/>
    <col min="14343" max="14343" width="8.5703125" style="15" customWidth="1"/>
    <col min="14344" max="14355" width="0" style="15" hidden="1" customWidth="1"/>
    <col min="14356" max="14356" width="16.42578125" style="15" customWidth="1"/>
    <col min="14357" max="14357" width="16.140625" style="15" customWidth="1"/>
    <col min="14358" max="14592" width="9.140625" style="15"/>
    <col min="14593" max="14593" width="0" style="15" hidden="1" customWidth="1"/>
    <col min="14594" max="14594" width="64.85546875" style="15" customWidth="1"/>
    <col min="14595" max="14595" width="9.7109375" style="15" customWidth="1"/>
    <col min="14596" max="14596" width="8.28515625" style="15" customWidth="1"/>
    <col min="14597" max="14597" width="8.140625" style="15" customWidth="1"/>
    <col min="14598" max="14598" width="12" style="15" customWidth="1"/>
    <col min="14599" max="14599" width="8.5703125" style="15" customWidth="1"/>
    <col min="14600" max="14611" width="0" style="15" hidden="1" customWidth="1"/>
    <col min="14612" max="14612" width="16.42578125" style="15" customWidth="1"/>
    <col min="14613" max="14613" width="16.140625" style="15" customWidth="1"/>
    <col min="14614" max="14848" width="9.140625" style="15"/>
    <col min="14849" max="14849" width="0" style="15" hidden="1" customWidth="1"/>
    <col min="14850" max="14850" width="64.85546875" style="15" customWidth="1"/>
    <col min="14851" max="14851" width="9.7109375" style="15" customWidth="1"/>
    <col min="14852" max="14852" width="8.28515625" style="15" customWidth="1"/>
    <col min="14853" max="14853" width="8.140625" style="15" customWidth="1"/>
    <col min="14854" max="14854" width="12" style="15" customWidth="1"/>
    <col min="14855" max="14855" width="8.5703125" style="15" customWidth="1"/>
    <col min="14856" max="14867" width="0" style="15" hidden="1" customWidth="1"/>
    <col min="14868" max="14868" width="16.42578125" style="15" customWidth="1"/>
    <col min="14869" max="14869" width="16.140625" style="15" customWidth="1"/>
    <col min="14870" max="15104" width="9.140625" style="15"/>
    <col min="15105" max="15105" width="0" style="15" hidden="1" customWidth="1"/>
    <col min="15106" max="15106" width="64.85546875" style="15" customWidth="1"/>
    <col min="15107" max="15107" width="9.7109375" style="15" customWidth="1"/>
    <col min="15108" max="15108" width="8.28515625" style="15" customWidth="1"/>
    <col min="15109" max="15109" width="8.140625" style="15" customWidth="1"/>
    <col min="15110" max="15110" width="12" style="15" customWidth="1"/>
    <col min="15111" max="15111" width="8.5703125" style="15" customWidth="1"/>
    <col min="15112" max="15123" width="0" style="15" hidden="1" customWidth="1"/>
    <col min="15124" max="15124" width="16.42578125" style="15" customWidth="1"/>
    <col min="15125" max="15125" width="16.140625" style="15" customWidth="1"/>
    <col min="15126" max="15360" width="9.140625" style="15"/>
    <col min="15361" max="15361" width="0" style="15" hidden="1" customWidth="1"/>
    <col min="15362" max="15362" width="64.85546875" style="15" customWidth="1"/>
    <col min="15363" max="15363" width="9.7109375" style="15" customWidth="1"/>
    <col min="15364" max="15364" width="8.28515625" style="15" customWidth="1"/>
    <col min="15365" max="15365" width="8.140625" style="15" customWidth="1"/>
    <col min="15366" max="15366" width="12" style="15" customWidth="1"/>
    <col min="15367" max="15367" width="8.5703125" style="15" customWidth="1"/>
    <col min="15368" max="15379" width="0" style="15" hidden="1" customWidth="1"/>
    <col min="15380" max="15380" width="16.42578125" style="15" customWidth="1"/>
    <col min="15381" max="15381" width="16.140625" style="15" customWidth="1"/>
    <col min="15382" max="15616" width="9.140625" style="15"/>
    <col min="15617" max="15617" width="0" style="15" hidden="1" customWidth="1"/>
    <col min="15618" max="15618" width="64.85546875" style="15" customWidth="1"/>
    <col min="15619" max="15619" width="9.7109375" style="15" customWidth="1"/>
    <col min="15620" max="15620" width="8.28515625" style="15" customWidth="1"/>
    <col min="15621" max="15621" width="8.140625" style="15" customWidth="1"/>
    <col min="15622" max="15622" width="12" style="15" customWidth="1"/>
    <col min="15623" max="15623" width="8.5703125" style="15" customWidth="1"/>
    <col min="15624" max="15635" width="0" style="15" hidden="1" customWidth="1"/>
    <col min="15636" max="15636" width="16.42578125" style="15" customWidth="1"/>
    <col min="15637" max="15637" width="16.140625" style="15" customWidth="1"/>
    <col min="15638" max="15872" width="9.140625" style="15"/>
    <col min="15873" max="15873" width="0" style="15" hidden="1" customWidth="1"/>
    <col min="15874" max="15874" width="64.85546875" style="15" customWidth="1"/>
    <col min="15875" max="15875" width="9.7109375" style="15" customWidth="1"/>
    <col min="15876" max="15876" width="8.28515625" style="15" customWidth="1"/>
    <col min="15877" max="15877" width="8.140625" style="15" customWidth="1"/>
    <col min="15878" max="15878" width="12" style="15" customWidth="1"/>
    <col min="15879" max="15879" width="8.5703125" style="15" customWidth="1"/>
    <col min="15880" max="15891" width="0" style="15" hidden="1" customWidth="1"/>
    <col min="15892" max="15892" width="16.42578125" style="15" customWidth="1"/>
    <col min="15893" max="15893" width="16.140625" style="15" customWidth="1"/>
    <col min="15894" max="16128" width="9.140625" style="15"/>
    <col min="16129" max="16129" width="0" style="15" hidden="1" customWidth="1"/>
    <col min="16130" max="16130" width="64.85546875" style="15" customWidth="1"/>
    <col min="16131" max="16131" width="9.7109375" style="15" customWidth="1"/>
    <col min="16132" max="16132" width="8.28515625" style="15" customWidth="1"/>
    <col min="16133" max="16133" width="8.140625" style="15" customWidth="1"/>
    <col min="16134" max="16134" width="12" style="15" customWidth="1"/>
    <col min="16135" max="16135" width="8.5703125" style="15" customWidth="1"/>
    <col min="16136" max="16147" width="0" style="15" hidden="1" customWidth="1"/>
    <col min="16148" max="16148" width="16.42578125" style="15" customWidth="1"/>
    <col min="16149" max="16149" width="16.140625" style="15" customWidth="1"/>
    <col min="16150" max="16384" width="9.140625" style="15"/>
  </cols>
  <sheetData>
    <row r="1" spans="1:21" ht="51" customHeight="1">
      <c r="B1" s="14" t="s">
        <v>52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16.5" thickBot="1">
      <c r="A2" s="16"/>
      <c r="B2" s="32"/>
      <c r="C2" s="17"/>
      <c r="D2" s="17"/>
      <c r="E2" s="17"/>
      <c r="F2" s="17"/>
      <c r="G2" s="17"/>
      <c r="U2" s="15" t="s">
        <v>45</v>
      </c>
    </row>
    <row r="3" spans="1:21" ht="62.25" customHeight="1">
      <c r="A3" s="5" t="s">
        <v>53</v>
      </c>
      <c r="B3" s="12" t="s">
        <v>54</v>
      </c>
      <c r="C3" s="6" t="s">
        <v>53</v>
      </c>
      <c r="D3" s="7" t="s">
        <v>55</v>
      </c>
      <c r="E3" s="7" t="s">
        <v>56</v>
      </c>
      <c r="F3" s="8" t="s">
        <v>57</v>
      </c>
      <c r="G3" s="9" t="s">
        <v>58</v>
      </c>
      <c r="H3" s="10" t="s">
        <v>59</v>
      </c>
      <c r="I3" s="10"/>
      <c r="J3" s="10" t="s">
        <v>60</v>
      </c>
      <c r="K3" s="10"/>
      <c r="L3" s="10" t="s">
        <v>59</v>
      </c>
      <c r="M3" s="10"/>
      <c r="N3" s="10" t="s">
        <v>60</v>
      </c>
      <c r="O3" s="10"/>
      <c r="P3" s="10" t="s">
        <v>59</v>
      </c>
      <c r="Q3" s="10"/>
      <c r="R3" s="10" t="s">
        <v>60</v>
      </c>
      <c r="S3" s="10"/>
      <c r="T3" s="11" t="s">
        <v>1</v>
      </c>
      <c r="U3" s="11" t="s">
        <v>114</v>
      </c>
    </row>
    <row r="4" spans="1:21" s="22" customFormat="1" ht="31.5">
      <c r="A4" s="20">
        <v>920</v>
      </c>
      <c r="B4" s="33" t="s">
        <v>15</v>
      </c>
      <c r="C4" s="21">
        <v>920</v>
      </c>
      <c r="D4" s="9"/>
      <c r="E4" s="9"/>
      <c r="F4" s="8"/>
      <c r="G4" s="9"/>
      <c r="H4" s="21">
        <f>H5+H13+H19+H39+H69+H86+H96+H102</f>
        <v>787898</v>
      </c>
      <c r="I4" s="21">
        <f>I5+I13+I19+I39+I69+I86+I96+I102</f>
        <v>787898</v>
      </c>
      <c r="J4" s="21">
        <f>J5+J13+J19+J39+J69+J86+J96+J102</f>
        <v>-17917</v>
      </c>
      <c r="K4" s="21">
        <f>K5+K13+K19+K39+K69+K86+K96+K102</f>
        <v>0</v>
      </c>
      <c r="L4" s="21">
        <f>L5+L13+L19+L39+L69+L86+L96+L102</f>
        <v>769981</v>
      </c>
      <c r="M4" s="21">
        <f>M5+M13+M19+M39+M69+M86+M96+M102</f>
        <v>787898</v>
      </c>
      <c r="N4" s="21">
        <f>N5+N13+N19+N39+N69+N86+N96+N102</f>
        <v>0</v>
      </c>
      <c r="O4" s="21">
        <f>O5+O13+O19+O39+O69+O86+O96+O102</f>
        <v>0</v>
      </c>
      <c r="P4" s="21">
        <f>P5+P13+P19+P39+P69+P86+P96+P102</f>
        <v>769981</v>
      </c>
      <c r="Q4" s="21">
        <f>Q5+Q13+Q19+Q39+Q69+Q86+Q96+Q102</f>
        <v>787898</v>
      </c>
      <c r="R4" s="21">
        <f>R5+R13+R19+R39+R69+R86+R96+R102</f>
        <v>0</v>
      </c>
      <c r="S4" s="21">
        <f>S5+S13+S19+S39+S69+S86+S96+S102</f>
        <v>0</v>
      </c>
      <c r="T4" s="21"/>
      <c r="U4" s="21">
        <f>U5+U13+U19+U39+U69+U86+U96+U102</f>
        <v>769981</v>
      </c>
    </row>
    <row r="5" spans="1:21" s="22" customFormat="1">
      <c r="A5" s="20"/>
      <c r="B5" s="33" t="s">
        <v>16</v>
      </c>
      <c r="C5" s="11">
        <f>C4</f>
        <v>920</v>
      </c>
      <c r="D5" s="9" t="s">
        <v>61</v>
      </c>
      <c r="E5" s="9">
        <v>13</v>
      </c>
      <c r="F5" s="8"/>
      <c r="G5" s="9"/>
      <c r="H5" s="21">
        <f t="shared" ref="H5:M8" si="0">H6</f>
        <v>6183</v>
      </c>
      <c r="I5" s="21">
        <f t="shared" si="0"/>
        <v>6183</v>
      </c>
      <c r="J5" s="21">
        <f t="shared" si="0"/>
        <v>0</v>
      </c>
      <c r="K5" s="21">
        <f t="shared" si="0"/>
        <v>0</v>
      </c>
      <c r="L5" s="21">
        <f t="shared" si="0"/>
        <v>6183</v>
      </c>
      <c r="M5" s="21">
        <f t="shared" si="0"/>
        <v>6183</v>
      </c>
      <c r="N5" s="23"/>
      <c r="O5" s="23"/>
      <c r="P5" s="21">
        <f t="shared" ref="P5:Q8" si="1">P6</f>
        <v>6183</v>
      </c>
      <c r="Q5" s="21">
        <f t="shared" si="1"/>
        <v>6183</v>
      </c>
      <c r="R5" s="23"/>
      <c r="S5" s="23"/>
      <c r="T5" s="23"/>
      <c r="U5" s="21">
        <f>U6</f>
        <v>6183</v>
      </c>
    </row>
    <row r="6" spans="1:21" s="22" customFormat="1">
      <c r="A6" s="24"/>
      <c r="B6" s="34" t="s">
        <v>2</v>
      </c>
      <c r="C6" s="4">
        <f>C5</f>
        <v>920</v>
      </c>
      <c r="D6" s="25" t="s">
        <v>61</v>
      </c>
      <c r="E6" s="25">
        <v>13</v>
      </c>
      <c r="F6" s="26" t="s">
        <v>63</v>
      </c>
      <c r="G6" s="25"/>
      <c r="H6" s="27">
        <f t="shared" si="0"/>
        <v>6183</v>
      </c>
      <c r="I6" s="27">
        <f t="shared" si="0"/>
        <v>6183</v>
      </c>
      <c r="J6" s="27">
        <f t="shared" si="0"/>
        <v>0</v>
      </c>
      <c r="K6" s="27">
        <f t="shared" si="0"/>
        <v>0</v>
      </c>
      <c r="L6" s="27">
        <f t="shared" si="0"/>
        <v>6183</v>
      </c>
      <c r="M6" s="27">
        <f t="shared" si="0"/>
        <v>6183</v>
      </c>
      <c r="N6" s="23"/>
      <c r="O6" s="23"/>
      <c r="P6" s="27">
        <f t="shared" si="1"/>
        <v>6183</v>
      </c>
      <c r="Q6" s="27">
        <f t="shared" si="1"/>
        <v>6183</v>
      </c>
      <c r="R6" s="23"/>
      <c r="S6" s="23"/>
      <c r="T6" s="23"/>
      <c r="U6" s="27">
        <f>U7</f>
        <v>6183</v>
      </c>
    </row>
    <row r="7" spans="1:21" s="22" customFormat="1">
      <c r="A7" s="24"/>
      <c r="B7" s="34" t="s">
        <v>65</v>
      </c>
      <c r="C7" s="4">
        <f t="shared" ref="C7:C95" si="2">C6</f>
        <v>920</v>
      </c>
      <c r="D7" s="25" t="s">
        <v>61</v>
      </c>
      <c r="E7" s="25">
        <v>13</v>
      </c>
      <c r="F7" s="26" t="s">
        <v>66</v>
      </c>
      <c r="G7" s="25"/>
      <c r="H7" s="27">
        <f t="shared" si="0"/>
        <v>6183</v>
      </c>
      <c r="I7" s="27">
        <f t="shared" si="0"/>
        <v>6183</v>
      </c>
      <c r="J7" s="27">
        <f t="shared" si="0"/>
        <v>0</v>
      </c>
      <c r="K7" s="27">
        <f t="shared" si="0"/>
        <v>0</v>
      </c>
      <c r="L7" s="27">
        <f t="shared" si="0"/>
        <v>6183</v>
      </c>
      <c r="M7" s="27">
        <f t="shared" si="0"/>
        <v>6183</v>
      </c>
      <c r="N7" s="23"/>
      <c r="O7" s="23"/>
      <c r="P7" s="27">
        <f t="shared" si="1"/>
        <v>6183</v>
      </c>
      <c r="Q7" s="27">
        <f t="shared" si="1"/>
        <v>6183</v>
      </c>
      <c r="R7" s="23"/>
      <c r="S7" s="23"/>
      <c r="T7" s="23"/>
      <c r="U7" s="27">
        <f>U8</f>
        <v>6183</v>
      </c>
    </row>
    <row r="8" spans="1:21" s="22" customFormat="1">
      <c r="A8" s="20"/>
      <c r="B8" s="34" t="s">
        <v>17</v>
      </c>
      <c r="C8" s="4">
        <f t="shared" si="2"/>
        <v>920</v>
      </c>
      <c r="D8" s="25" t="s">
        <v>61</v>
      </c>
      <c r="E8" s="25">
        <v>13</v>
      </c>
      <c r="F8" s="26" t="s">
        <v>67</v>
      </c>
      <c r="G8" s="25"/>
      <c r="H8" s="27">
        <f t="shared" si="0"/>
        <v>6183</v>
      </c>
      <c r="I8" s="27">
        <f t="shared" si="0"/>
        <v>6183</v>
      </c>
      <c r="J8" s="27">
        <f t="shared" si="0"/>
        <v>0</v>
      </c>
      <c r="K8" s="27">
        <f t="shared" si="0"/>
        <v>0</v>
      </c>
      <c r="L8" s="27">
        <f t="shared" si="0"/>
        <v>6183</v>
      </c>
      <c r="M8" s="27">
        <f t="shared" si="0"/>
        <v>6183</v>
      </c>
      <c r="N8" s="23"/>
      <c r="O8" s="23"/>
      <c r="P8" s="27">
        <f t="shared" si="1"/>
        <v>6183</v>
      </c>
      <c r="Q8" s="27">
        <f t="shared" si="1"/>
        <v>6183</v>
      </c>
      <c r="R8" s="23"/>
      <c r="S8" s="23"/>
      <c r="T8" s="23"/>
      <c r="U8" s="27">
        <f>U9</f>
        <v>6183</v>
      </c>
    </row>
    <row r="9" spans="1:21" s="22" customFormat="1" ht="31.5">
      <c r="A9" s="20"/>
      <c r="B9" s="34" t="s">
        <v>47</v>
      </c>
      <c r="C9" s="4">
        <f t="shared" si="2"/>
        <v>920</v>
      </c>
      <c r="D9" s="25" t="s">
        <v>61</v>
      </c>
      <c r="E9" s="25">
        <v>13</v>
      </c>
      <c r="F9" s="26" t="s">
        <v>67</v>
      </c>
      <c r="G9" s="25" t="s">
        <v>46</v>
      </c>
      <c r="H9" s="27">
        <v>6183</v>
      </c>
      <c r="I9" s="27">
        <v>6183</v>
      </c>
      <c r="J9" s="28"/>
      <c r="K9" s="28"/>
      <c r="L9" s="27">
        <f>H9+J9</f>
        <v>6183</v>
      </c>
      <c r="M9" s="27">
        <f>I9+K9</f>
        <v>6183</v>
      </c>
      <c r="N9" s="23"/>
      <c r="O9" s="23"/>
      <c r="P9" s="27">
        <f>L9+N9</f>
        <v>6183</v>
      </c>
      <c r="Q9" s="27">
        <f>M9+O9</f>
        <v>6183</v>
      </c>
      <c r="R9" s="23"/>
      <c r="S9" s="23"/>
      <c r="T9" s="23"/>
      <c r="U9" s="27">
        <f>U10+U11+U12</f>
        <v>6183</v>
      </c>
    </row>
    <row r="10" spans="1:21" s="22" customFormat="1">
      <c r="A10" s="20"/>
      <c r="B10" s="2" t="s">
        <v>12</v>
      </c>
      <c r="C10" s="4">
        <f t="shared" si="2"/>
        <v>920</v>
      </c>
      <c r="D10" s="25" t="s">
        <v>61</v>
      </c>
      <c r="E10" s="25">
        <v>13</v>
      </c>
      <c r="F10" s="26" t="s">
        <v>67</v>
      </c>
      <c r="G10" s="25" t="s">
        <v>6</v>
      </c>
      <c r="H10" s="27"/>
      <c r="I10" s="27"/>
      <c r="J10" s="28"/>
      <c r="K10" s="28"/>
      <c r="L10" s="27"/>
      <c r="M10" s="27"/>
      <c r="N10" s="23"/>
      <c r="O10" s="23"/>
      <c r="P10" s="27"/>
      <c r="Q10" s="27"/>
      <c r="R10" s="23"/>
      <c r="S10" s="23"/>
      <c r="T10" s="23">
        <v>223</v>
      </c>
      <c r="U10" s="3">
        <v>4111</v>
      </c>
    </row>
    <row r="11" spans="1:21" s="22" customFormat="1">
      <c r="A11" s="20"/>
      <c r="B11" s="2" t="s">
        <v>8</v>
      </c>
      <c r="C11" s="4">
        <f t="shared" si="2"/>
        <v>920</v>
      </c>
      <c r="D11" s="25" t="s">
        <v>61</v>
      </c>
      <c r="E11" s="25">
        <v>13</v>
      </c>
      <c r="F11" s="26" t="s">
        <v>67</v>
      </c>
      <c r="G11" s="25" t="s">
        <v>6</v>
      </c>
      <c r="H11" s="27"/>
      <c r="I11" s="27"/>
      <c r="J11" s="28"/>
      <c r="K11" s="28"/>
      <c r="L11" s="27"/>
      <c r="M11" s="27"/>
      <c r="N11" s="23"/>
      <c r="O11" s="23"/>
      <c r="P11" s="27"/>
      <c r="Q11" s="27"/>
      <c r="R11" s="23"/>
      <c r="S11" s="23"/>
      <c r="T11" s="23">
        <v>225</v>
      </c>
      <c r="U11" s="3">
        <v>1820</v>
      </c>
    </row>
    <row r="12" spans="1:21" s="22" customFormat="1">
      <c r="A12" s="20"/>
      <c r="B12" s="2" t="s">
        <v>10</v>
      </c>
      <c r="C12" s="4">
        <f t="shared" si="2"/>
        <v>920</v>
      </c>
      <c r="D12" s="25" t="s">
        <v>61</v>
      </c>
      <c r="E12" s="25">
        <v>13</v>
      </c>
      <c r="F12" s="26" t="s">
        <v>67</v>
      </c>
      <c r="G12" s="25" t="s">
        <v>6</v>
      </c>
      <c r="H12" s="27"/>
      <c r="I12" s="27"/>
      <c r="J12" s="28"/>
      <c r="K12" s="28"/>
      <c r="L12" s="27"/>
      <c r="M12" s="27"/>
      <c r="N12" s="23"/>
      <c r="O12" s="23"/>
      <c r="P12" s="27"/>
      <c r="Q12" s="27"/>
      <c r="R12" s="23"/>
      <c r="S12" s="23"/>
      <c r="T12" s="23">
        <v>226</v>
      </c>
      <c r="U12" s="3">
        <v>252</v>
      </c>
    </row>
    <row r="13" spans="1:21" s="22" customFormat="1">
      <c r="A13" s="20"/>
      <c r="B13" s="33" t="s">
        <v>18</v>
      </c>
      <c r="C13" s="11">
        <f>C9</f>
        <v>920</v>
      </c>
      <c r="D13" s="9" t="s">
        <v>69</v>
      </c>
      <c r="E13" s="9" t="s">
        <v>74</v>
      </c>
      <c r="F13" s="8"/>
      <c r="G13" s="9"/>
      <c r="H13" s="21">
        <f t="shared" ref="H13:M16" si="3">H14</f>
        <v>5795</v>
      </c>
      <c r="I13" s="21">
        <f t="shared" si="3"/>
        <v>5795</v>
      </c>
      <c r="J13" s="21">
        <f t="shared" si="3"/>
        <v>0</v>
      </c>
      <c r="K13" s="21">
        <f t="shared" si="3"/>
        <v>0</v>
      </c>
      <c r="L13" s="21">
        <f t="shared" si="3"/>
        <v>5795</v>
      </c>
      <c r="M13" s="21">
        <f t="shared" si="3"/>
        <v>5795</v>
      </c>
      <c r="N13" s="23"/>
      <c r="O13" s="23"/>
      <c r="P13" s="21">
        <f t="shared" ref="P13:Q16" si="4">P14</f>
        <v>5795</v>
      </c>
      <c r="Q13" s="21">
        <f t="shared" si="4"/>
        <v>5795</v>
      </c>
      <c r="R13" s="23"/>
      <c r="S13" s="23"/>
      <c r="T13" s="23"/>
      <c r="U13" s="21">
        <f>U14</f>
        <v>5795</v>
      </c>
    </row>
    <row r="14" spans="1:21" s="22" customFormat="1" ht="47.25">
      <c r="A14" s="20"/>
      <c r="B14" s="34" t="s">
        <v>19</v>
      </c>
      <c r="C14" s="4">
        <f t="shared" si="2"/>
        <v>920</v>
      </c>
      <c r="D14" s="25" t="s">
        <v>69</v>
      </c>
      <c r="E14" s="25" t="s">
        <v>74</v>
      </c>
      <c r="F14" s="26" t="s">
        <v>82</v>
      </c>
      <c r="G14" s="25"/>
      <c r="H14" s="27">
        <f t="shared" si="3"/>
        <v>5795</v>
      </c>
      <c r="I14" s="27">
        <f t="shared" si="3"/>
        <v>5795</v>
      </c>
      <c r="J14" s="27">
        <f t="shared" si="3"/>
        <v>0</v>
      </c>
      <c r="K14" s="27">
        <f t="shared" si="3"/>
        <v>0</v>
      </c>
      <c r="L14" s="27">
        <f t="shared" si="3"/>
        <v>5795</v>
      </c>
      <c r="M14" s="27">
        <f t="shared" si="3"/>
        <v>5795</v>
      </c>
      <c r="N14" s="23"/>
      <c r="O14" s="23"/>
      <c r="P14" s="27">
        <f t="shared" si="4"/>
        <v>5795</v>
      </c>
      <c r="Q14" s="27">
        <f t="shared" si="4"/>
        <v>5795</v>
      </c>
      <c r="R14" s="23"/>
      <c r="S14" s="23"/>
      <c r="T14" s="23"/>
      <c r="U14" s="27">
        <f>U15</f>
        <v>5795</v>
      </c>
    </row>
    <row r="15" spans="1:21" s="22" customFormat="1">
      <c r="A15" s="20"/>
      <c r="B15" s="34" t="s">
        <v>65</v>
      </c>
      <c r="C15" s="4">
        <f t="shared" si="2"/>
        <v>920</v>
      </c>
      <c r="D15" s="25" t="s">
        <v>69</v>
      </c>
      <c r="E15" s="25" t="s">
        <v>74</v>
      </c>
      <c r="F15" s="26" t="s">
        <v>83</v>
      </c>
      <c r="G15" s="25"/>
      <c r="H15" s="27">
        <f t="shared" si="3"/>
        <v>5795</v>
      </c>
      <c r="I15" s="27">
        <f t="shared" si="3"/>
        <v>5795</v>
      </c>
      <c r="J15" s="27">
        <f t="shared" si="3"/>
        <v>0</v>
      </c>
      <c r="K15" s="27">
        <f t="shared" si="3"/>
        <v>0</v>
      </c>
      <c r="L15" s="27">
        <f t="shared" si="3"/>
        <v>5795</v>
      </c>
      <c r="M15" s="27">
        <f t="shared" si="3"/>
        <v>5795</v>
      </c>
      <c r="N15" s="23"/>
      <c r="O15" s="23"/>
      <c r="P15" s="27">
        <f t="shared" si="4"/>
        <v>5795</v>
      </c>
      <c r="Q15" s="27">
        <f t="shared" si="4"/>
        <v>5795</v>
      </c>
      <c r="R15" s="23"/>
      <c r="S15" s="23"/>
      <c r="T15" s="23"/>
      <c r="U15" s="27">
        <f>U16</f>
        <v>5795</v>
      </c>
    </row>
    <row r="16" spans="1:21" s="22" customFormat="1">
      <c r="A16" s="20"/>
      <c r="B16" s="34" t="s">
        <v>20</v>
      </c>
      <c r="C16" s="4">
        <f t="shared" si="2"/>
        <v>920</v>
      </c>
      <c r="D16" s="25" t="s">
        <v>69</v>
      </c>
      <c r="E16" s="25" t="s">
        <v>74</v>
      </c>
      <c r="F16" s="26" t="s">
        <v>84</v>
      </c>
      <c r="G16" s="25"/>
      <c r="H16" s="27">
        <f t="shared" si="3"/>
        <v>5795</v>
      </c>
      <c r="I16" s="27">
        <f t="shared" si="3"/>
        <v>5795</v>
      </c>
      <c r="J16" s="27">
        <f t="shared" si="3"/>
        <v>0</v>
      </c>
      <c r="K16" s="27">
        <f t="shared" si="3"/>
        <v>0</v>
      </c>
      <c r="L16" s="27">
        <f t="shared" si="3"/>
        <v>5795</v>
      </c>
      <c r="M16" s="27">
        <f t="shared" si="3"/>
        <v>5795</v>
      </c>
      <c r="N16" s="23"/>
      <c r="O16" s="23"/>
      <c r="P16" s="27">
        <f t="shared" si="4"/>
        <v>5795</v>
      </c>
      <c r="Q16" s="27">
        <f t="shared" si="4"/>
        <v>5795</v>
      </c>
      <c r="R16" s="23"/>
      <c r="S16" s="23"/>
      <c r="T16" s="23"/>
      <c r="U16" s="27">
        <f>U17</f>
        <v>5795</v>
      </c>
    </row>
    <row r="17" spans="1:21" s="22" customFormat="1" ht="31.5">
      <c r="A17" s="20"/>
      <c r="B17" s="34" t="s">
        <v>47</v>
      </c>
      <c r="C17" s="4">
        <f t="shared" si="2"/>
        <v>920</v>
      </c>
      <c r="D17" s="25" t="s">
        <v>69</v>
      </c>
      <c r="E17" s="25" t="s">
        <v>74</v>
      </c>
      <c r="F17" s="26" t="s">
        <v>84</v>
      </c>
      <c r="G17" s="25" t="s">
        <v>46</v>
      </c>
      <c r="H17" s="27">
        <v>5795</v>
      </c>
      <c r="I17" s="27">
        <v>5795</v>
      </c>
      <c r="J17" s="28"/>
      <c r="K17" s="28"/>
      <c r="L17" s="27">
        <f>H17+J17</f>
        <v>5795</v>
      </c>
      <c r="M17" s="27">
        <f>I17+K17</f>
        <v>5795</v>
      </c>
      <c r="N17" s="23"/>
      <c r="O17" s="23"/>
      <c r="P17" s="27">
        <f>L17+N17</f>
        <v>5795</v>
      </c>
      <c r="Q17" s="27">
        <f>M17+O17</f>
        <v>5795</v>
      </c>
      <c r="R17" s="23"/>
      <c r="S17" s="23"/>
      <c r="T17" s="23"/>
      <c r="U17" s="27">
        <f>U18</f>
        <v>5795</v>
      </c>
    </row>
    <row r="18" spans="1:21" s="22" customFormat="1">
      <c r="A18" s="20"/>
      <c r="B18" s="2" t="s">
        <v>10</v>
      </c>
      <c r="C18" s="4">
        <f t="shared" si="2"/>
        <v>920</v>
      </c>
      <c r="D18" s="25" t="s">
        <v>69</v>
      </c>
      <c r="E18" s="25" t="s">
        <v>74</v>
      </c>
      <c r="F18" s="26" t="s">
        <v>84</v>
      </c>
      <c r="G18" s="25" t="s">
        <v>6</v>
      </c>
      <c r="H18" s="27"/>
      <c r="I18" s="27"/>
      <c r="J18" s="28"/>
      <c r="K18" s="28"/>
      <c r="L18" s="27"/>
      <c r="M18" s="27"/>
      <c r="N18" s="23"/>
      <c r="O18" s="23"/>
      <c r="P18" s="27"/>
      <c r="Q18" s="27"/>
      <c r="R18" s="23"/>
      <c r="S18" s="23"/>
      <c r="T18" s="23">
        <v>226</v>
      </c>
      <c r="U18" s="27">
        <v>5795</v>
      </c>
    </row>
    <row r="19" spans="1:21" s="22" customFormat="1">
      <c r="A19" s="20"/>
      <c r="B19" s="33" t="s">
        <v>21</v>
      </c>
      <c r="C19" s="11">
        <f>C17</f>
        <v>920</v>
      </c>
      <c r="D19" s="9" t="s">
        <v>71</v>
      </c>
      <c r="E19" s="9" t="s">
        <v>61</v>
      </c>
      <c r="F19" s="8" t="s">
        <v>0</v>
      </c>
      <c r="G19" s="9" t="s">
        <v>0</v>
      </c>
      <c r="H19" s="21">
        <f t="shared" ref="H19:M19" si="5">H20+H25</f>
        <v>35479</v>
      </c>
      <c r="I19" s="21">
        <f t="shared" si="5"/>
        <v>35479</v>
      </c>
      <c r="J19" s="21">
        <f t="shared" si="5"/>
        <v>-8917</v>
      </c>
      <c r="K19" s="21">
        <f t="shared" si="5"/>
        <v>0</v>
      </c>
      <c r="L19" s="21">
        <f t="shared" si="5"/>
        <v>26562</v>
      </c>
      <c r="M19" s="21">
        <f t="shared" si="5"/>
        <v>35479</v>
      </c>
      <c r="N19" s="23"/>
      <c r="O19" s="23"/>
      <c r="P19" s="21">
        <f>P20+P25</f>
        <v>26562</v>
      </c>
      <c r="Q19" s="21">
        <f>Q20+Q25</f>
        <v>35479</v>
      </c>
      <c r="R19" s="21">
        <f>R20+R25</f>
        <v>0</v>
      </c>
      <c r="S19" s="21">
        <f>S20+S25</f>
        <v>0</v>
      </c>
      <c r="T19" s="21"/>
      <c r="U19" s="21">
        <f>U20+U25</f>
        <v>26562</v>
      </c>
    </row>
    <row r="20" spans="1:21" s="22" customFormat="1" ht="47.25">
      <c r="A20" s="20"/>
      <c r="B20" s="34" t="s">
        <v>22</v>
      </c>
      <c r="C20" s="4">
        <f t="shared" si="2"/>
        <v>920</v>
      </c>
      <c r="D20" s="25" t="s">
        <v>71</v>
      </c>
      <c r="E20" s="25" t="s">
        <v>61</v>
      </c>
      <c r="F20" s="26" t="s">
        <v>85</v>
      </c>
      <c r="G20" s="25"/>
      <c r="H20" s="27">
        <f t="shared" ref="H20:M22" si="6">H21</f>
        <v>2127</v>
      </c>
      <c r="I20" s="27">
        <f t="shared" si="6"/>
        <v>2127</v>
      </c>
      <c r="J20" s="27">
        <f t="shared" si="6"/>
        <v>0</v>
      </c>
      <c r="K20" s="27">
        <f t="shared" si="6"/>
        <v>0</v>
      </c>
      <c r="L20" s="27">
        <f t="shared" si="6"/>
        <v>2127</v>
      </c>
      <c r="M20" s="27">
        <f t="shared" si="6"/>
        <v>2127</v>
      </c>
      <c r="N20" s="23"/>
      <c r="O20" s="23"/>
      <c r="P20" s="27">
        <f t="shared" ref="P20:Q22" si="7">P21</f>
        <v>2127</v>
      </c>
      <c r="Q20" s="27">
        <f t="shared" si="7"/>
        <v>2127</v>
      </c>
      <c r="R20" s="23"/>
      <c r="S20" s="23"/>
      <c r="T20" s="23"/>
      <c r="U20" s="27">
        <f>U21</f>
        <v>2127</v>
      </c>
    </row>
    <row r="21" spans="1:21" s="22" customFormat="1">
      <c r="A21" s="20"/>
      <c r="B21" s="34" t="s">
        <v>65</v>
      </c>
      <c r="C21" s="4">
        <f t="shared" si="2"/>
        <v>920</v>
      </c>
      <c r="D21" s="25" t="s">
        <v>71</v>
      </c>
      <c r="E21" s="25" t="s">
        <v>61</v>
      </c>
      <c r="F21" s="26" t="s">
        <v>86</v>
      </c>
      <c r="G21" s="25"/>
      <c r="H21" s="27">
        <f t="shared" si="6"/>
        <v>2127</v>
      </c>
      <c r="I21" s="27">
        <f t="shared" si="6"/>
        <v>2127</v>
      </c>
      <c r="J21" s="27">
        <f t="shared" si="6"/>
        <v>0</v>
      </c>
      <c r="K21" s="27">
        <f t="shared" si="6"/>
        <v>0</v>
      </c>
      <c r="L21" s="27">
        <f t="shared" si="6"/>
        <v>2127</v>
      </c>
      <c r="M21" s="27">
        <f t="shared" si="6"/>
        <v>2127</v>
      </c>
      <c r="N21" s="23"/>
      <c r="O21" s="23"/>
      <c r="P21" s="27">
        <f t="shared" si="7"/>
        <v>2127</v>
      </c>
      <c r="Q21" s="27">
        <f t="shared" si="7"/>
        <v>2127</v>
      </c>
      <c r="R21" s="23"/>
      <c r="S21" s="23"/>
      <c r="T21" s="23"/>
      <c r="U21" s="27">
        <f>U22</f>
        <v>2127</v>
      </c>
    </row>
    <row r="22" spans="1:21" s="22" customFormat="1">
      <c r="A22" s="20"/>
      <c r="B22" s="34" t="s">
        <v>23</v>
      </c>
      <c r="C22" s="4">
        <f t="shared" si="2"/>
        <v>920</v>
      </c>
      <c r="D22" s="25" t="s">
        <v>71</v>
      </c>
      <c r="E22" s="25" t="s">
        <v>61</v>
      </c>
      <c r="F22" s="26" t="s">
        <v>87</v>
      </c>
      <c r="G22" s="25"/>
      <c r="H22" s="27">
        <f t="shared" si="6"/>
        <v>2127</v>
      </c>
      <c r="I22" s="27">
        <f t="shared" si="6"/>
        <v>2127</v>
      </c>
      <c r="J22" s="27">
        <f t="shared" si="6"/>
        <v>0</v>
      </c>
      <c r="K22" s="27">
        <f t="shared" si="6"/>
        <v>0</v>
      </c>
      <c r="L22" s="27">
        <f t="shared" si="6"/>
        <v>2127</v>
      </c>
      <c r="M22" s="27">
        <f t="shared" si="6"/>
        <v>2127</v>
      </c>
      <c r="N22" s="23"/>
      <c r="O22" s="23"/>
      <c r="P22" s="27">
        <f t="shared" si="7"/>
        <v>2127</v>
      </c>
      <c r="Q22" s="27">
        <f t="shared" si="7"/>
        <v>2127</v>
      </c>
      <c r="R22" s="23"/>
      <c r="S22" s="23"/>
      <c r="T22" s="23"/>
      <c r="U22" s="27">
        <f>U23</f>
        <v>2127</v>
      </c>
    </row>
    <row r="23" spans="1:21" s="22" customFormat="1">
      <c r="A23" s="20"/>
      <c r="B23" s="34" t="s">
        <v>49</v>
      </c>
      <c r="C23" s="4">
        <f t="shared" si="2"/>
        <v>920</v>
      </c>
      <c r="D23" s="25" t="s">
        <v>71</v>
      </c>
      <c r="E23" s="25" t="s">
        <v>61</v>
      </c>
      <c r="F23" s="26" t="s">
        <v>87</v>
      </c>
      <c r="G23" s="25" t="s">
        <v>48</v>
      </c>
      <c r="H23" s="27">
        <v>2127</v>
      </c>
      <c r="I23" s="27">
        <v>2127</v>
      </c>
      <c r="J23" s="28"/>
      <c r="K23" s="28"/>
      <c r="L23" s="27">
        <f>H23+J23</f>
        <v>2127</v>
      </c>
      <c r="M23" s="27">
        <f>I23+K23</f>
        <v>2127</v>
      </c>
      <c r="N23" s="23"/>
      <c r="O23" s="23"/>
      <c r="P23" s="27">
        <f>L23+N23</f>
        <v>2127</v>
      </c>
      <c r="Q23" s="27">
        <f>M23+O23</f>
        <v>2127</v>
      </c>
      <c r="R23" s="23"/>
      <c r="S23" s="23"/>
      <c r="T23" s="23"/>
      <c r="U23" s="27">
        <f>U24</f>
        <v>2127</v>
      </c>
    </row>
    <row r="24" spans="1:21" s="22" customFormat="1" ht="31.5">
      <c r="A24" s="20"/>
      <c r="B24" s="2" t="s">
        <v>5</v>
      </c>
      <c r="C24" s="4">
        <f t="shared" si="2"/>
        <v>920</v>
      </c>
      <c r="D24" s="25" t="s">
        <v>71</v>
      </c>
      <c r="E24" s="25" t="s">
        <v>61</v>
      </c>
      <c r="F24" s="26" t="s">
        <v>87</v>
      </c>
      <c r="G24" s="25" t="s">
        <v>3</v>
      </c>
      <c r="H24" s="27"/>
      <c r="I24" s="27"/>
      <c r="J24" s="28"/>
      <c r="K24" s="28"/>
      <c r="L24" s="27"/>
      <c r="M24" s="27"/>
      <c r="N24" s="23"/>
      <c r="O24" s="23"/>
      <c r="P24" s="27"/>
      <c r="Q24" s="27"/>
      <c r="R24" s="23"/>
      <c r="S24" s="23"/>
      <c r="T24" s="23">
        <v>242</v>
      </c>
      <c r="U24" s="27">
        <v>2127</v>
      </c>
    </row>
    <row r="25" spans="1:21" s="22" customFormat="1">
      <c r="A25" s="20"/>
      <c r="B25" s="34" t="s">
        <v>2</v>
      </c>
      <c r="C25" s="4">
        <f>C23</f>
        <v>920</v>
      </c>
      <c r="D25" s="25" t="s">
        <v>71</v>
      </c>
      <c r="E25" s="25" t="s">
        <v>61</v>
      </c>
      <c r="F25" s="26" t="s">
        <v>63</v>
      </c>
      <c r="G25" s="25"/>
      <c r="H25" s="27">
        <f t="shared" ref="H25:M25" si="8">H26+H33</f>
        <v>33352</v>
      </c>
      <c r="I25" s="27">
        <f t="shared" si="8"/>
        <v>33352</v>
      </c>
      <c r="J25" s="27">
        <f t="shared" si="8"/>
        <v>-8917</v>
      </c>
      <c r="K25" s="27">
        <f t="shared" si="8"/>
        <v>0</v>
      </c>
      <c r="L25" s="27">
        <f t="shared" si="8"/>
        <v>24435</v>
      </c>
      <c r="M25" s="27">
        <f t="shared" si="8"/>
        <v>33352</v>
      </c>
      <c r="N25" s="23"/>
      <c r="O25" s="23"/>
      <c r="P25" s="27">
        <f>P26+P33</f>
        <v>24435</v>
      </c>
      <c r="Q25" s="27">
        <f>Q26+Q33</f>
        <v>33352</v>
      </c>
      <c r="R25" s="27">
        <f>R26+R33</f>
        <v>0</v>
      </c>
      <c r="S25" s="27">
        <f>S26+S33</f>
        <v>0</v>
      </c>
      <c r="T25" s="27"/>
      <c r="U25" s="27">
        <f>U26+U33</f>
        <v>24435</v>
      </c>
    </row>
    <row r="26" spans="1:21" s="22" customFormat="1">
      <c r="A26" s="20"/>
      <c r="B26" s="34" t="s">
        <v>75</v>
      </c>
      <c r="C26" s="4">
        <f t="shared" si="2"/>
        <v>920</v>
      </c>
      <c r="D26" s="25" t="s">
        <v>71</v>
      </c>
      <c r="E26" s="25" t="s">
        <v>61</v>
      </c>
      <c r="F26" s="26" t="s">
        <v>76</v>
      </c>
      <c r="G26" s="25"/>
      <c r="H26" s="27">
        <f t="shared" ref="H26:M26" si="9">H27+H30</f>
        <v>20971</v>
      </c>
      <c r="I26" s="27">
        <f t="shared" si="9"/>
        <v>20971</v>
      </c>
      <c r="J26" s="27">
        <f t="shared" si="9"/>
        <v>-8917</v>
      </c>
      <c r="K26" s="27">
        <f t="shared" si="9"/>
        <v>0</v>
      </c>
      <c r="L26" s="27">
        <f t="shared" si="9"/>
        <v>12054</v>
      </c>
      <c r="M26" s="27">
        <f t="shared" si="9"/>
        <v>20971</v>
      </c>
      <c r="N26" s="23"/>
      <c r="O26" s="23"/>
      <c r="P26" s="27">
        <f>P27+P30</f>
        <v>12054</v>
      </c>
      <c r="Q26" s="27">
        <f>Q27+Q30</f>
        <v>20971</v>
      </c>
      <c r="R26" s="23"/>
      <c r="S26" s="23"/>
      <c r="T26" s="23"/>
      <c r="U26" s="27">
        <f>U27+U30</f>
        <v>12054</v>
      </c>
    </row>
    <row r="27" spans="1:21" s="22" customFormat="1" ht="137.25" customHeight="1">
      <c r="A27" s="20"/>
      <c r="B27" s="35" t="s">
        <v>24</v>
      </c>
      <c r="C27" s="4">
        <f t="shared" si="2"/>
        <v>920</v>
      </c>
      <c r="D27" s="25" t="s">
        <v>71</v>
      </c>
      <c r="E27" s="25" t="s">
        <v>61</v>
      </c>
      <c r="F27" s="26" t="s">
        <v>88</v>
      </c>
      <c r="G27" s="25"/>
      <c r="H27" s="27">
        <f t="shared" ref="H27:M27" si="10">H28</f>
        <v>17316</v>
      </c>
      <c r="I27" s="27">
        <f t="shared" si="10"/>
        <v>17316</v>
      </c>
      <c r="J27" s="27">
        <f t="shared" si="10"/>
        <v>-8917</v>
      </c>
      <c r="K27" s="27">
        <f t="shared" si="10"/>
        <v>0</v>
      </c>
      <c r="L27" s="27">
        <f t="shared" si="10"/>
        <v>8399</v>
      </c>
      <c r="M27" s="27">
        <f t="shared" si="10"/>
        <v>17316</v>
      </c>
      <c r="N27" s="23"/>
      <c r="O27" s="23"/>
      <c r="P27" s="27">
        <f>P28</f>
        <v>8399</v>
      </c>
      <c r="Q27" s="27">
        <f>Q28</f>
        <v>17316</v>
      </c>
      <c r="R27" s="23"/>
      <c r="S27" s="23"/>
      <c r="T27" s="23"/>
      <c r="U27" s="27">
        <f>U28</f>
        <v>8399</v>
      </c>
    </row>
    <row r="28" spans="1:21" s="22" customFormat="1">
      <c r="A28" s="20"/>
      <c r="B28" s="34" t="s">
        <v>49</v>
      </c>
      <c r="C28" s="4">
        <f t="shared" si="2"/>
        <v>920</v>
      </c>
      <c r="D28" s="25" t="s">
        <v>71</v>
      </c>
      <c r="E28" s="25" t="s">
        <v>61</v>
      </c>
      <c r="F28" s="26" t="s">
        <v>88</v>
      </c>
      <c r="G28" s="25" t="s">
        <v>48</v>
      </c>
      <c r="H28" s="27">
        <v>17316</v>
      </c>
      <c r="I28" s="27">
        <v>17316</v>
      </c>
      <c r="J28" s="27">
        <v>-8917</v>
      </c>
      <c r="K28" s="28"/>
      <c r="L28" s="27">
        <f>H28+J28</f>
        <v>8399</v>
      </c>
      <c r="M28" s="27">
        <f>I28+K28</f>
        <v>17316</v>
      </c>
      <c r="N28" s="23"/>
      <c r="O28" s="23"/>
      <c r="P28" s="27">
        <f>L28+N28</f>
        <v>8399</v>
      </c>
      <c r="Q28" s="27">
        <f>M28+O28</f>
        <v>17316</v>
      </c>
      <c r="R28" s="23"/>
      <c r="S28" s="23"/>
      <c r="T28" s="23"/>
      <c r="U28" s="27">
        <f>U29</f>
        <v>8399</v>
      </c>
    </row>
    <row r="29" spans="1:21" s="22" customFormat="1" ht="31.5">
      <c r="A29" s="20"/>
      <c r="B29" s="2" t="s">
        <v>5</v>
      </c>
      <c r="C29" s="4">
        <f t="shared" si="2"/>
        <v>920</v>
      </c>
      <c r="D29" s="25" t="s">
        <v>71</v>
      </c>
      <c r="E29" s="25" t="s">
        <v>61</v>
      </c>
      <c r="F29" s="26" t="s">
        <v>88</v>
      </c>
      <c r="G29" s="25" t="s">
        <v>3</v>
      </c>
      <c r="H29" s="27"/>
      <c r="I29" s="27"/>
      <c r="J29" s="27"/>
      <c r="K29" s="28"/>
      <c r="L29" s="27"/>
      <c r="M29" s="27"/>
      <c r="N29" s="23"/>
      <c r="O29" s="23"/>
      <c r="P29" s="27"/>
      <c r="Q29" s="27"/>
      <c r="R29" s="23"/>
      <c r="S29" s="23"/>
      <c r="T29" s="23">
        <v>242</v>
      </c>
      <c r="U29" s="27">
        <v>8399</v>
      </c>
    </row>
    <row r="30" spans="1:21" s="22" customFormat="1" ht="47.25">
      <c r="A30" s="20"/>
      <c r="B30" s="34" t="s">
        <v>25</v>
      </c>
      <c r="C30" s="4">
        <f>C28</f>
        <v>920</v>
      </c>
      <c r="D30" s="25" t="s">
        <v>71</v>
      </c>
      <c r="E30" s="25" t="s">
        <v>61</v>
      </c>
      <c r="F30" s="26" t="s">
        <v>89</v>
      </c>
      <c r="G30" s="25"/>
      <c r="H30" s="27">
        <f t="shared" ref="H30:M30" si="11">H31</f>
        <v>3655</v>
      </c>
      <c r="I30" s="27">
        <f t="shared" si="11"/>
        <v>3655</v>
      </c>
      <c r="J30" s="27">
        <f t="shared" si="11"/>
        <v>0</v>
      </c>
      <c r="K30" s="27">
        <f t="shared" si="11"/>
        <v>0</v>
      </c>
      <c r="L30" s="27">
        <f t="shared" si="11"/>
        <v>3655</v>
      </c>
      <c r="M30" s="27">
        <f t="shared" si="11"/>
        <v>3655</v>
      </c>
      <c r="N30" s="23"/>
      <c r="O30" s="23"/>
      <c r="P30" s="27">
        <f>P31</f>
        <v>3655</v>
      </c>
      <c r="Q30" s="27">
        <f>Q31</f>
        <v>3655</v>
      </c>
      <c r="R30" s="23"/>
      <c r="S30" s="23"/>
      <c r="T30" s="23"/>
      <c r="U30" s="27">
        <f>U31</f>
        <v>3655</v>
      </c>
    </row>
    <row r="31" spans="1:21" s="22" customFormat="1">
      <c r="A31" s="20"/>
      <c r="B31" s="34" t="s">
        <v>49</v>
      </c>
      <c r="C31" s="4">
        <f t="shared" si="2"/>
        <v>920</v>
      </c>
      <c r="D31" s="25" t="s">
        <v>71</v>
      </c>
      <c r="E31" s="25" t="s">
        <v>61</v>
      </c>
      <c r="F31" s="26" t="s">
        <v>89</v>
      </c>
      <c r="G31" s="25" t="s">
        <v>48</v>
      </c>
      <c r="H31" s="27">
        <v>3655</v>
      </c>
      <c r="I31" s="27">
        <v>3655</v>
      </c>
      <c r="J31" s="28"/>
      <c r="K31" s="28"/>
      <c r="L31" s="27">
        <f>H31+J31</f>
        <v>3655</v>
      </c>
      <c r="M31" s="27">
        <f>I31+K31</f>
        <v>3655</v>
      </c>
      <c r="N31" s="23"/>
      <c r="O31" s="23"/>
      <c r="P31" s="27">
        <f>L31+N31</f>
        <v>3655</v>
      </c>
      <c r="Q31" s="27">
        <f>M31+O31</f>
        <v>3655</v>
      </c>
      <c r="R31" s="23"/>
      <c r="S31" s="23"/>
      <c r="T31" s="23"/>
      <c r="U31" s="27">
        <f>U32</f>
        <v>3655</v>
      </c>
    </row>
    <row r="32" spans="1:21" s="22" customFormat="1" ht="31.5">
      <c r="A32" s="20"/>
      <c r="B32" s="2" t="s">
        <v>5</v>
      </c>
      <c r="C32" s="4">
        <f t="shared" si="2"/>
        <v>920</v>
      </c>
      <c r="D32" s="25" t="s">
        <v>71</v>
      </c>
      <c r="E32" s="25" t="s">
        <v>61</v>
      </c>
      <c r="F32" s="26" t="s">
        <v>89</v>
      </c>
      <c r="G32" s="25" t="s">
        <v>3</v>
      </c>
      <c r="H32" s="27"/>
      <c r="I32" s="27"/>
      <c r="J32" s="28"/>
      <c r="K32" s="28"/>
      <c r="L32" s="27"/>
      <c r="M32" s="27"/>
      <c r="N32" s="23"/>
      <c r="O32" s="23"/>
      <c r="P32" s="27"/>
      <c r="Q32" s="27"/>
      <c r="R32" s="23"/>
      <c r="S32" s="23"/>
      <c r="T32" s="23">
        <v>242</v>
      </c>
      <c r="U32" s="27">
        <v>3655</v>
      </c>
    </row>
    <row r="33" spans="1:21" s="22" customFormat="1">
      <c r="A33" s="20"/>
      <c r="B33" s="34" t="s">
        <v>65</v>
      </c>
      <c r="C33" s="4">
        <f>C31</f>
        <v>920</v>
      </c>
      <c r="D33" s="25" t="s">
        <v>71</v>
      </c>
      <c r="E33" s="25" t="s">
        <v>61</v>
      </c>
      <c r="F33" s="26" t="s">
        <v>66</v>
      </c>
      <c r="G33" s="25"/>
      <c r="H33" s="27">
        <f t="shared" ref="H33:M34" si="12">H34</f>
        <v>12381</v>
      </c>
      <c r="I33" s="27">
        <f t="shared" si="12"/>
        <v>12381</v>
      </c>
      <c r="J33" s="27">
        <f t="shared" si="12"/>
        <v>0</v>
      </c>
      <c r="K33" s="27">
        <f t="shared" si="12"/>
        <v>0</v>
      </c>
      <c r="L33" s="27">
        <f t="shared" si="12"/>
        <v>12381</v>
      </c>
      <c r="M33" s="27">
        <f t="shared" si="12"/>
        <v>12381</v>
      </c>
      <c r="N33" s="23"/>
      <c r="O33" s="23"/>
      <c r="P33" s="27">
        <f t="shared" ref="P33:S33" si="13">P34</f>
        <v>12381</v>
      </c>
      <c r="Q33" s="27">
        <f t="shared" si="13"/>
        <v>12381</v>
      </c>
      <c r="R33" s="23">
        <f t="shared" si="13"/>
        <v>0</v>
      </c>
      <c r="S33" s="23">
        <f t="shared" si="13"/>
        <v>0</v>
      </c>
      <c r="T33" s="23"/>
      <c r="U33" s="23">
        <f>U34</f>
        <v>12381</v>
      </c>
    </row>
    <row r="34" spans="1:21" s="22" customFormat="1">
      <c r="A34" s="20"/>
      <c r="B34" s="34" t="s">
        <v>23</v>
      </c>
      <c r="C34" s="4">
        <f t="shared" si="2"/>
        <v>920</v>
      </c>
      <c r="D34" s="25" t="s">
        <v>71</v>
      </c>
      <c r="E34" s="25" t="s">
        <v>61</v>
      </c>
      <c r="F34" s="26" t="s">
        <v>72</v>
      </c>
      <c r="G34" s="25"/>
      <c r="H34" s="27">
        <f t="shared" si="12"/>
        <v>12381</v>
      </c>
      <c r="I34" s="27">
        <f t="shared" si="12"/>
        <v>12381</v>
      </c>
      <c r="J34" s="27">
        <f t="shared" si="12"/>
        <v>0</v>
      </c>
      <c r="K34" s="27">
        <f t="shared" si="12"/>
        <v>0</v>
      </c>
      <c r="L34" s="27">
        <f t="shared" si="12"/>
        <v>12381</v>
      </c>
      <c r="M34" s="27">
        <f t="shared" si="12"/>
        <v>12381</v>
      </c>
      <c r="N34" s="23"/>
      <c r="O34" s="23"/>
      <c r="P34" s="27">
        <f>P35</f>
        <v>12381</v>
      </c>
      <c r="Q34" s="27">
        <f>Q35</f>
        <v>12381</v>
      </c>
      <c r="R34" s="23">
        <f>R35+R37</f>
        <v>0</v>
      </c>
      <c r="S34" s="23">
        <f>S35+S37</f>
        <v>0</v>
      </c>
      <c r="T34" s="23"/>
      <c r="U34" s="23">
        <f>U35+U37</f>
        <v>12381</v>
      </c>
    </row>
    <row r="35" spans="1:21" s="22" customFormat="1" ht="31.5">
      <c r="A35" s="20"/>
      <c r="B35" s="34" t="s">
        <v>47</v>
      </c>
      <c r="C35" s="4">
        <f t="shared" si="2"/>
        <v>920</v>
      </c>
      <c r="D35" s="25" t="s">
        <v>71</v>
      </c>
      <c r="E35" s="25" t="s">
        <v>61</v>
      </c>
      <c r="F35" s="26" t="s">
        <v>72</v>
      </c>
      <c r="G35" s="25" t="s">
        <v>46</v>
      </c>
      <c r="H35" s="27">
        <v>12381</v>
      </c>
      <c r="I35" s="27">
        <v>12381</v>
      </c>
      <c r="J35" s="28"/>
      <c r="K35" s="28"/>
      <c r="L35" s="27">
        <f>H35+J35</f>
        <v>12381</v>
      </c>
      <c r="M35" s="27">
        <f>I35+K35</f>
        <v>12381</v>
      </c>
      <c r="N35" s="23"/>
      <c r="O35" s="23"/>
      <c r="P35" s="27">
        <f>L35+N35</f>
        <v>12381</v>
      </c>
      <c r="Q35" s="27">
        <f>M35+O35</f>
        <v>12381</v>
      </c>
      <c r="R35" s="23">
        <v>-12161</v>
      </c>
      <c r="S35" s="23">
        <v>-12161</v>
      </c>
      <c r="T35" s="23"/>
      <c r="U35" s="27">
        <f>U36</f>
        <v>220</v>
      </c>
    </row>
    <row r="36" spans="1:21" s="22" customFormat="1">
      <c r="A36" s="20"/>
      <c r="B36" s="2" t="s">
        <v>8</v>
      </c>
      <c r="C36" s="4">
        <f t="shared" si="2"/>
        <v>920</v>
      </c>
      <c r="D36" s="25" t="s">
        <v>71</v>
      </c>
      <c r="E36" s="25" t="s">
        <v>61</v>
      </c>
      <c r="F36" s="26" t="s">
        <v>72</v>
      </c>
      <c r="G36" s="25" t="s">
        <v>6</v>
      </c>
      <c r="H36" s="27"/>
      <c r="I36" s="27"/>
      <c r="J36" s="28"/>
      <c r="K36" s="28"/>
      <c r="L36" s="27"/>
      <c r="M36" s="27"/>
      <c r="N36" s="23"/>
      <c r="O36" s="23"/>
      <c r="P36" s="27"/>
      <c r="Q36" s="27"/>
      <c r="R36" s="23"/>
      <c r="S36" s="23"/>
      <c r="T36" s="23">
        <v>225</v>
      </c>
      <c r="U36" s="27">
        <v>220</v>
      </c>
    </row>
    <row r="37" spans="1:21" s="22" customFormat="1">
      <c r="A37" s="20"/>
      <c r="B37" s="34" t="s">
        <v>49</v>
      </c>
      <c r="C37" s="4">
        <f>C35</f>
        <v>920</v>
      </c>
      <c r="D37" s="25" t="s">
        <v>71</v>
      </c>
      <c r="E37" s="25" t="s">
        <v>61</v>
      </c>
      <c r="F37" s="26" t="s">
        <v>72</v>
      </c>
      <c r="G37" s="25" t="s">
        <v>48</v>
      </c>
      <c r="H37" s="27"/>
      <c r="I37" s="27"/>
      <c r="J37" s="28"/>
      <c r="K37" s="28"/>
      <c r="L37" s="27"/>
      <c r="M37" s="27"/>
      <c r="N37" s="23"/>
      <c r="O37" s="23"/>
      <c r="P37" s="27"/>
      <c r="Q37" s="27"/>
      <c r="R37" s="23">
        <v>12161</v>
      </c>
      <c r="S37" s="23">
        <v>12161</v>
      </c>
      <c r="T37" s="23"/>
      <c r="U37" s="27">
        <f>U38</f>
        <v>12161</v>
      </c>
    </row>
    <row r="38" spans="1:21" s="22" customFormat="1">
      <c r="A38" s="20"/>
      <c r="B38" s="2" t="s">
        <v>8</v>
      </c>
      <c r="C38" s="4">
        <f>C36</f>
        <v>920</v>
      </c>
      <c r="D38" s="25" t="s">
        <v>71</v>
      </c>
      <c r="E38" s="25" t="s">
        <v>61</v>
      </c>
      <c r="F38" s="26" t="s">
        <v>72</v>
      </c>
      <c r="G38" s="25" t="s">
        <v>26</v>
      </c>
      <c r="H38" s="27"/>
      <c r="I38" s="27"/>
      <c r="J38" s="28"/>
      <c r="K38" s="28"/>
      <c r="L38" s="27"/>
      <c r="M38" s="27"/>
      <c r="N38" s="23"/>
      <c r="O38" s="23"/>
      <c r="P38" s="27"/>
      <c r="Q38" s="27"/>
      <c r="R38" s="23"/>
      <c r="S38" s="23"/>
      <c r="T38" s="23">
        <v>225</v>
      </c>
      <c r="U38" s="27">
        <v>12161</v>
      </c>
    </row>
    <row r="39" spans="1:21" s="22" customFormat="1">
      <c r="A39" s="20"/>
      <c r="B39" s="33" t="s">
        <v>27</v>
      </c>
      <c r="C39" s="11">
        <f>C35</f>
        <v>920</v>
      </c>
      <c r="D39" s="9" t="s">
        <v>71</v>
      </c>
      <c r="E39" s="9" t="s">
        <v>68</v>
      </c>
      <c r="F39" s="8" t="s">
        <v>0</v>
      </c>
      <c r="G39" s="9"/>
      <c r="H39" s="21">
        <f t="shared" ref="H39:M39" si="14">H40+H45</f>
        <v>155857</v>
      </c>
      <c r="I39" s="21">
        <f t="shared" si="14"/>
        <v>155857</v>
      </c>
      <c r="J39" s="21">
        <f t="shared" si="14"/>
        <v>-9000</v>
      </c>
      <c r="K39" s="21">
        <f t="shared" si="14"/>
        <v>0</v>
      </c>
      <c r="L39" s="21">
        <f t="shared" si="14"/>
        <v>146857</v>
      </c>
      <c r="M39" s="21">
        <f t="shared" si="14"/>
        <v>155857</v>
      </c>
      <c r="N39" s="23"/>
      <c r="O39" s="23"/>
      <c r="P39" s="21">
        <f>P40+P45</f>
        <v>146857</v>
      </c>
      <c r="Q39" s="21">
        <f>Q40+Q45</f>
        <v>155857</v>
      </c>
      <c r="R39" s="23"/>
      <c r="S39" s="23"/>
      <c r="T39" s="23"/>
      <c r="U39" s="21">
        <f>U40+U45</f>
        <v>146857</v>
      </c>
    </row>
    <row r="40" spans="1:21" s="22" customFormat="1" ht="31.5">
      <c r="A40" s="20"/>
      <c r="B40" s="34" t="s">
        <v>28</v>
      </c>
      <c r="C40" s="4">
        <f t="shared" si="2"/>
        <v>920</v>
      </c>
      <c r="D40" s="25" t="s">
        <v>71</v>
      </c>
      <c r="E40" s="25" t="s">
        <v>68</v>
      </c>
      <c r="F40" s="26" t="s">
        <v>90</v>
      </c>
      <c r="G40" s="25"/>
      <c r="H40" s="27">
        <f t="shared" ref="H40:M42" si="15">H41</f>
        <v>102244</v>
      </c>
      <c r="I40" s="27">
        <f t="shared" si="15"/>
        <v>102244</v>
      </c>
      <c r="J40" s="27">
        <f t="shared" si="15"/>
        <v>-9000</v>
      </c>
      <c r="K40" s="27">
        <f t="shared" si="15"/>
        <v>0</v>
      </c>
      <c r="L40" s="27">
        <f t="shared" si="15"/>
        <v>93244</v>
      </c>
      <c r="M40" s="27">
        <f t="shared" si="15"/>
        <v>102244</v>
      </c>
      <c r="N40" s="23"/>
      <c r="O40" s="23"/>
      <c r="P40" s="27">
        <f t="shared" ref="P40:Q42" si="16">P41</f>
        <v>93244</v>
      </c>
      <c r="Q40" s="27">
        <f t="shared" si="16"/>
        <v>102244</v>
      </c>
      <c r="R40" s="23"/>
      <c r="S40" s="23"/>
      <c r="T40" s="23"/>
      <c r="U40" s="27">
        <f>U41</f>
        <v>93244</v>
      </c>
    </row>
    <row r="41" spans="1:21" s="22" customFormat="1">
      <c r="A41" s="20"/>
      <c r="B41" s="34" t="s">
        <v>65</v>
      </c>
      <c r="C41" s="4">
        <f t="shared" si="2"/>
        <v>920</v>
      </c>
      <c r="D41" s="25" t="s">
        <v>71</v>
      </c>
      <c r="E41" s="25" t="s">
        <v>68</v>
      </c>
      <c r="F41" s="26" t="s">
        <v>91</v>
      </c>
      <c r="G41" s="25"/>
      <c r="H41" s="27">
        <f t="shared" si="15"/>
        <v>102244</v>
      </c>
      <c r="I41" s="27">
        <f t="shared" si="15"/>
        <v>102244</v>
      </c>
      <c r="J41" s="27">
        <f t="shared" si="15"/>
        <v>-9000</v>
      </c>
      <c r="K41" s="27">
        <f t="shared" si="15"/>
        <v>0</v>
      </c>
      <c r="L41" s="27">
        <f t="shared" si="15"/>
        <v>93244</v>
      </c>
      <c r="M41" s="27">
        <f t="shared" si="15"/>
        <v>102244</v>
      </c>
      <c r="N41" s="23"/>
      <c r="O41" s="23"/>
      <c r="P41" s="27">
        <f t="shared" si="16"/>
        <v>93244</v>
      </c>
      <c r="Q41" s="27">
        <f t="shared" si="16"/>
        <v>102244</v>
      </c>
      <c r="R41" s="23"/>
      <c r="S41" s="23"/>
      <c r="T41" s="23"/>
      <c r="U41" s="27">
        <f>U42</f>
        <v>93244</v>
      </c>
    </row>
    <row r="42" spans="1:21" s="22" customFormat="1">
      <c r="A42" s="20"/>
      <c r="B42" s="34" t="s">
        <v>29</v>
      </c>
      <c r="C42" s="4">
        <f t="shared" si="2"/>
        <v>920</v>
      </c>
      <c r="D42" s="25" t="s">
        <v>71</v>
      </c>
      <c r="E42" s="25" t="s">
        <v>68</v>
      </c>
      <c r="F42" s="26" t="s">
        <v>92</v>
      </c>
      <c r="G42" s="25"/>
      <c r="H42" s="27">
        <f t="shared" si="15"/>
        <v>102244</v>
      </c>
      <c r="I42" s="27">
        <f t="shared" si="15"/>
        <v>102244</v>
      </c>
      <c r="J42" s="27">
        <f t="shared" si="15"/>
        <v>-9000</v>
      </c>
      <c r="K42" s="27">
        <f t="shared" si="15"/>
        <v>0</v>
      </c>
      <c r="L42" s="27">
        <f t="shared" si="15"/>
        <v>93244</v>
      </c>
      <c r="M42" s="27">
        <f t="shared" si="15"/>
        <v>102244</v>
      </c>
      <c r="N42" s="23"/>
      <c r="O42" s="23"/>
      <c r="P42" s="27">
        <f t="shared" si="16"/>
        <v>93244</v>
      </c>
      <c r="Q42" s="27">
        <f t="shared" si="16"/>
        <v>102244</v>
      </c>
      <c r="R42" s="23"/>
      <c r="S42" s="23"/>
      <c r="T42" s="23"/>
      <c r="U42" s="27">
        <f>U43</f>
        <v>93244</v>
      </c>
    </row>
    <row r="43" spans="1:21" s="22" customFormat="1">
      <c r="A43" s="20"/>
      <c r="B43" s="34" t="s">
        <v>49</v>
      </c>
      <c r="C43" s="4">
        <f t="shared" si="2"/>
        <v>920</v>
      </c>
      <c r="D43" s="25" t="s">
        <v>71</v>
      </c>
      <c r="E43" s="25" t="s">
        <v>68</v>
      </c>
      <c r="F43" s="26" t="s">
        <v>92</v>
      </c>
      <c r="G43" s="25" t="s">
        <v>48</v>
      </c>
      <c r="H43" s="27">
        <v>102244</v>
      </c>
      <c r="I43" s="27">
        <v>102244</v>
      </c>
      <c r="J43" s="27">
        <v>-9000</v>
      </c>
      <c r="K43" s="28"/>
      <c r="L43" s="27">
        <f>H43+J43</f>
        <v>93244</v>
      </c>
      <c r="M43" s="27">
        <f>I43+K43</f>
        <v>102244</v>
      </c>
      <c r="N43" s="23"/>
      <c r="O43" s="23"/>
      <c r="P43" s="27">
        <f>L43+N43</f>
        <v>93244</v>
      </c>
      <c r="Q43" s="27">
        <f>M43+O43</f>
        <v>102244</v>
      </c>
      <c r="R43" s="23"/>
      <c r="S43" s="23"/>
      <c r="T43" s="23"/>
      <c r="U43" s="27">
        <f>U44</f>
        <v>93244</v>
      </c>
    </row>
    <row r="44" spans="1:21" s="22" customFormat="1" ht="31.5">
      <c r="A44" s="20"/>
      <c r="B44" s="2" t="s">
        <v>5</v>
      </c>
      <c r="C44" s="4">
        <f t="shared" si="2"/>
        <v>920</v>
      </c>
      <c r="D44" s="25" t="s">
        <v>71</v>
      </c>
      <c r="E44" s="25" t="s">
        <v>68</v>
      </c>
      <c r="F44" s="26" t="s">
        <v>92</v>
      </c>
      <c r="G44" s="25" t="s">
        <v>3</v>
      </c>
      <c r="H44" s="27"/>
      <c r="I44" s="27"/>
      <c r="J44" s="27"/>
      <c r="K44" s="28"/>
      <c r="L44" s="27"/>
      <c r="M44" s="27"/>
      <c r="N44" s="23"/>
      <c r="O44" s="23"/>
      <c r="P44" s="27"/>
      <c r="Q44" s="27"/>
      <c r="R44" s="23"/>
      <c r="S44" s="23"/>
      <c r="T44" s="23">
        <v>242</v>
      </c>
      <c r="U44" s="27">
        <v>93244</v>
      </c>
    </row>
    <row r="45" spans="1:21" s="22" customFormat="1">
      <c r="A45" s="20"/>
      <c r="B45" s="34" t="s">
        <v>2</v>
      </c>
      <c r="C45" s="4">
        <f>C43</f>
        <v>920</v>
      </c>
      <c r="D45" s="25" t="s">
        <v>71</v>
      </c>
      <c r="E45" s="25" t="s">
        <v>68</v>
      </c>
      <c r="F45" s="26" t="s">
        <v>63</v>
      </c>
      <c r="G45" s="25"/>
      <c r="H45" s="27">
        <f t="shared" ref="H45:M45" si="17">H46+H53+H59+H63</f>
        <v>53613</v>
      </c>
      <c r="I45" s="27">
        <f t="shared" si="17"/>
        <v>53613</v>
      </c>
      <c r="J45" s="27">
        <f t="shared" si="17"/>
        <v>0</v>
      </c>
      <c r="K45" s="27">
        <f t="shared" si="17"/>
        <v>0</v>
      </c>
      <c r="L45" s="27">
        <f t="shared" si="17"/>
        <v>53613</v>
      </c>
      <c r="M45" s="27">
        <f t="shared" si="17"/>
        <v>53613</v>
      </c>
      <c r="N45" s="23"/>
      <c r="O45" s="23"/>
      <c r="P45" s="27">
        <f>P46+P53+P59+P63</f>
        <v>53613</v>
      </c>
      <c r="Q45" s="27">
        <f>Q46+Q53+Q59+Q63</f>
        <v>53613</v>
      </c>
      <c r="R45" s="23"/>
      <c r="S45" s="23"/>
      <c r="T45" s="23"/>
      <c r="U45" s="27">
        <f>U46+U53+U59+U63</f>
        <v>53613</v>
      </c>
    </row>
    <row r="46" spans="1:21" s="22" customFormat="1">
      <c r="A46" s="20"/>
      <c r="B46" s="34" t="s">
        <v>75</v>
      </c>
      <c r="C46" s="4">
        <f t="shared" si="2"/>
        <v>920</v>
      </c>
      <c r="D46" s="25" t="s">
        <v>71</v>
      </c>
      <c r="E46" s="25" t="s">
        <v>68</v>
      </c>
      <c r="F46" s="26" t="s">
        <v>76</v>
      </c>
      <c r="G46" s="25"/>
      <c r="H46" s="27">
        <f t="shared" ref="H46:M46" si="18">H47+H50</f>
        <v>6225</v>
      </c>
      <c r="I46" s="27">
        <f t="shared" si="18"/>
        <v>6225</v>
      </c>
      <c r="J46" s="27">
        <f t="shared" si="18"/>
        <v>0</v>
      </c>
      <c r="K46" s="27">
        <f t="shared" si="18"/>
        <v>0</v>
      </c>
      <c r="L46" s="27">
        <f t="shared" si="18"/>
        <v>6225</v>
      </c>
      <c r="M46" s="27">
        <f t="shared" si="18"/>
        <v>6225</v>
      </c>
      <c r="N46" s="23"/>
      <c r="O46" s="23"/>
      <c r="P46" s="27">
        <f>P47+P50</f>
        <v>6225</v>
      </c>
      <c r="Q46" s="27">
        <f>Q47+Q50</f>
        <v>6225</v>
      </c>
      <c r="R46" s="23"/>
      <c r="S46" s="23"/>
      <c r="T46" s="23"/>
      <c r="U46" s="27">
        <f>U47+U50</f>
        <v>6225</v>
      </c>
    </row>
    <row r="47" spans="1:21" s="22" customFormat="1" ht="63">
      <c r="A47" s="20"/>
      <c r="B47" s="34" t="s">
        <v>30</v>
      </c>
      <c r="C47" s="4">
        <f>C46</f>
        <v>920</v>
      </c>
      <c r="D47" s="25" t="s">
        <v>71</v>
      </c>
      <c r="E47" s="25" t="s">
        <v>68</v>
      </c>
      <c r="F47" s="26" t="s">
        <v>93</v>
      </c>
      <c r="G47" s="25"/>
      <c r="H47" s="27">
        <f t="shared" ref="H47:M47" si="19">H48</f>
        <v>4225</v>
      </c>
      <c r="I47" s="27">
        <f t="shared" si="19"/>
        <v>4225</v>
      </c>
      <c r="J47" s="27">
        <f t="shared" si="19"/>
        <v>0</v>
      </c>
      <c r="K47" s="27">
        <f t="shared" si="19"/>
        <v>0</v>
      </c>
      <c r="L47" s="27">
        <f t="shared" si="19"/>
        <v>4225</v>
      </c>
      <c r="M47" s="27">
        <f t="shared" si="19"/>
        <v>4225</v>
      </c>
      <c r="N47" s="23"/>
      <c r="O47" s="23"/>
      <c r="P47" s="27">
        <f>P48</f>
        <v>4225</v>
      </c>
      <c r="Q47" s="27">
        <f>Q48</f>
        <v>4225</v>
      </c>
      <c r="R47" s="23"/>
      <c r="S47" s="23"/>
      <c r="T47" s="23"/>
      <c r="U47" s="27">
        <f>U48</f>
        <v>4225</v>
      </c>
    </row>
    <row r="48" spans="1:21" s="22" customFormat="1">
      <c r="A48" s="20"/>
      <c r="B48" s="34" t="s">
        <v>49</v>
      </c>
      <c r="C48" s="4">
        <f t="shared" si="2"/>
        <v>920</v>
      </c>
      <c r="D48" s="25" t="s">
        <v>71</v>
      </c>
      <c r="E48" s="25" t="s">
        <v>68</v>
      </c>
      <c r="F48" s="26" t="s">
        <v>93</v>
      </c>
      <c r="G48" s="25" t="s">
        <v>48</v>
      </c>
      <c r="H48" s="27">
        <v>4225</v>
      </c>
      <c r="I48" s="27">
        <v>4225</v>
      </c>
      <c r="J48" s="28"/>
      <c r="K48" s="28"/>
      <c r="L48" s="27">
        <f>H48+J48</f>
        <v>4225</v>
      </c>
      <c r="M48" s="27">
        <f>I48+K48</f>
        <v>4225</v>
      </c>
      <c r="N48" s="23"/>
      <c r="O48" s="23"/>
      <c r="P48" s="27">
        <f>L48+N48</f>
        <v>4225</v>
      </c>
      <c r="Q48" s="27">
        <f>M48+O48</f>
        <v>4225</v>
      </c>
      <c r="R48" s="23"/>
      <c r="S48" s="23"/>
      <c r="T48" s="23"/>
      <c r="U48" s="27">
        <f>U49</f>
        <v>4225</v>
      </c>
    </row>
    <row r="49" spans="1:21" s="22" customFormat="1" ht="31.5">
      <c r="A49" s="20"/>
      <c r="B49" s="2" t="s">
        <v>5</v>
      </c>
      <c r="C49" s="4">
        <f t="shared" si="2"/>
        <v>920</v>
      </c>
      <c r="D49" s="25" t="s">
        <v>71</v>
      </c>
      <c r="E49" s="25" t="s">
        <v>68</v>
      </c>
      <c r="F49" s="26" t="s">
        <v>93</v>
      </c>
      <c r="G49" s="25" t="s">
        <v>3</v>
      </c>
      <c r="H49" s="27"/>
      <c r="I49" s="27"/>
      <c r="J49" s="28"/>
      <c r="K49" s="28"/>
      <c r="L49" s="27"/>
      <c r="M49" s="27"/>
      <c r="N49" s="23"/>
      <c r="O49" s="23"/>
      <c r="P49" s="27"/>
      <c r="Q49" s="27"/>
      <c r="R49" s="23"/>
      <c r="S49" s="23"/>
      <c r="T49" s="23">
        <v>242</v>
      </c>
      <c r="U49" s="27">
        <v>4225</v>
      </c>
    </row>
    <row r="50" spans="1:21" s="22" customFormat="1" ht="94.5">
      <c r="A50" s="20"/>
      <c r="B50" s="34" t="s">
        <v>94</v>
      </c>
      <c r="C50" s="4">
        <f>C48</f>
        <v>920</v>
      </c>
      <c r="D50" s="25" t="s">
        <v>71</v>
      </c>
      <c r="E50" s="25" t="s">
        <v>68</v>
      </c>
      <c r="F50" s="26" t="s">
        <v>95</v>
      </c>
      <c r="G50" s="25"/>
      <c r="H50" s="27">
        <f t="shared" ref="H50:M50" si="20">H51</f>
        <v>2000</v>
      </c>
      <c r="I50" s="27">
        <f t="shared" si="20"/>
        <v>2000</v>
      </c>
      <c r="J50" s="27">
        <f t="shared" si="20"/>
        <v>0</v>
      </c>
      <c r="K50" s="27">
        <f t="shared" si="20"/>
        <v>0</v>
      </c>
      <c r="L50" s="27">
        <f t="shared" si="20"/>
        <v>2000</v>
      </c>
      <c r="M50" s="27">
        <f t="shared" si="20"/>
        <v>2000</v>
      </c>
      <c r="N50" s="23"/>
      <c r="O50" s="23"/>
      <c r="P50" s="27">
        <f>P51</f>
        <v>2000</v>
      </c>
      <c r="Q50" s="27">
        <f>Q51</f>
        <v>2000</v>
      </c>
      <c r="R50" s="23"/>
      <c r="S50" s="23"/>
      <c r="T50" s="23"/>
      <c r="U50" s="27">
        <f>U51</f>
        <v>2000</v>
      </c>
    </row>
    <row r="51" spans="1:21" s="22" customFormat="1">
      <c r="A51" s="20"/>
      <c r="B51" s="34" t="s">
        <v>49</v>
      </c>
      <c r="C51" s="4">
        <f t="shared" si="2"/>
        <v>920</v>
      </c>
      <c r="D51" s="25" t="s">
        <v>71</v>
      </c>
      <c r="E51" s="25" t="s">
        <v>68</v>
      </c>
      <c r="F51" s="26" t="s">
        <v>95</v>
      </c>
      <c r="G51" s="25" t="s">
        <v>48</v>
      </c>
      <c r="H51" s="27">
        <v>2000</v>
      </c>
      <c r="I51" s="27">
        <v>2000</v>
      </c>
      <c r="J51" s="28"/>
      <c r="K51" s="28"/>
      <c r="L51" s="27">
        <f>H51+J51</f>
        <v>2000</v>
      </c>
      <c r="M51" s="27">
        <f>I51+K51</f>
        <v>2000</v>
      </c>
      <c r="N51" s="23"/>
      <c r="O51" s="23"/>
      <c r="P51" s="27">
        <f>L51+N51</f>
        <v>2000</v>
      </c>
      <c r="Q51" s="27">
        <f>M51+O51</f>
        <v>2000</v>
      </c>
      <c r="R51" s="23"/>
      <c r="S51" s="23"/>
      <c r="T51" s="23"/>
      <c r="U51" s="27">
        <f>U52</f>
        <v>2000</v>
      </c>
    </row>
    <row r="52" spans="1:21" s="22" customFormat="1" ht="31.5">
      <c r="A52" s="20"/>
      <c r="B52" s="2" t="s">
        <v>5</v>
      </c>
      <c r="C52" s="4">
        <f t="shared" si="2"/>
        <v>920</v>
      </c>
      <c r="D52" s="25" t="s">
        <v>71</v>
      </c>
      <c r="E52" s="25" t="s">
        <v>68</v>
      </c>
      <c r="F52" s="26" t="s">
        <v>95</v>
      </c>
      <c r="G52" s="25" t="s">
        <v>3</v>
      </c>
      <c r="H52" s="27"/>
      <c r="I52" s="27"/>
      <c r="J52" s="28"/>
      <c r="K52" s="28"/>
      <c r="L52" s="27"/>
      <c r="M52" s="27"/>
      <c r="N52" s="23"/>
      <c r="O52" s="23"/>
      <c r="P52" s="27"/>
      <c r="Q52" s="27"/>
      <c r="R52" s="23"/>
      <c r="S52" s="23"/>
      <c r="T52" s="23">
        <v>242</v>
      </c>
      <c r="U52" s="27">
        <v>2000</v>
      </c>
    </row>
    <row r="53" spans="1:21" s="22" customFormat="1">
      <c r="A53" s="20"/>
      <c r="B53" s="34" t="s">
        <v>65</v>
      </c>
      <c r="C53" s="4">
        <f>C51</f>
        <v>920</v>
      </c>
      <c r="D53" s="25" t="s">
        <v>71</v>
      </c>
      <c r="E53" s="25" t="s">
        <v>68</v>
      </c>
      <c r="F53" s="26" t="s">
        <v>66</v>
      </c>
      <c r="G53" s="25"/>
      <c r="H53" s="27">
        <f t="shared" ref="H53:M54" si="21">H54</f>
        <v>30192</v>
      </c>
      <c r="I53" s="27">
        <f t="shared" si="21"/>
        <v>47088</v>
      </c>
      <c r="J53" s="27">
        <f t="shared" si="21"/>
        <v>0</v>
      </c>
      <c r="K53" s="27">
        <f t="shared" si="21"/>
        <v>0</v>
      </c>
      <c r="L53" s="27">
        <f t="shared" si="21"/>
        <v>30192</v>
      </c>
      <c r="M53" s="27">
        <f t="shared" si="21"/>
        <v>47088</v>
      </c>
      <c r="N53" s="23"/>
      <c r="O53" s="23"/>
      <c r="P53" s="27">
        <f>P54</f>
        <v>30192</v>
      </c>
      <c r="Q53" s="27">
        <f>Q54</f>
        <v>47088</v>
      </c>
      <c r="R53" s="23"/>
      <c r="S53" s="23"/>
      <c r="T53" s="23"/>
      <c r="U53" s="27">
        <f>U54</f>
        <v>30192</v>
      </c>
    </row>
    <row r="54" spans="1:21" s="22" customFormat="1">
      <c r="A54" s="20"/>
      <c r="B54" s="34" t="s">
        <v>29</v>
      </c>
      <c r="C54" s="4">
        <f t="shared" si="2"/>
        <v>920</v>
      </c>
      <c r="D54" s="25" t="s">
        <v>71</v>
      </c>
      <c r="E54" s="25" t="s">
        <v>68</v>
      </c>
      <c r="F54" s="26" t="s">
        <v>96</v>
      </c>
      <c r="G54" s="25"/>
      <c r="H54" s="27">
        <f t="shared" si="21"/>
        <v>30192</v>
      </c>
      <c r="I54" s="27">
        <f t="shared" si="21"/>
        <v>47088</v>
      </c>
      <c r="J54" s="27">
        <f t="shared" si="21"/>
        <v>0</v>
      </c>
      <c r="K54" s="27">
        <f t="shared" si="21"/>
        <v>0</v>
      </c>
      <c r="L54" s="27">
        <f t="shared" si="21"/>
        <v>30192</v>
      </c>
      <c r="M54" s="27">
        <f t="shared" si="21"/>
        <v>47088</v>
      </c>
      <c r="N54" s="23"/>
      <c r="O54" s="23"/>
      <c r="P54" s="27">
        <f>P55</f>
        <v>30192</v>
      </c>
      <c r="Q54" s="27">
        <f>Q55</f>
        <v>47088</v>
      </c>
      <c r="R54" s="23"/>
      <c r="S54" s="23"/>
      <c r="T54" s="23"/>
      <c r="U54" s="27">
        <f>U55</f>
        <v>30192</v>
      </c>
    </row>
    <row r="55" spans="1:21" s="22" customFormat="1" ht="31.5">
      <c r="A55" s="20"/>
      <c r="B55" s="34" t="s">
        <v>47</v>
      </c>
      <c r="C55" s="4">
        <f t="shared" si="2"/>
        <v>920</v>
      </c>
      <c r="D55" s="25" t="s">
        <v>71</v>
      </c>
      <c r="E55" s="25" t="s">
        <v>68</v>
      </c>
      <c r="F55" s="26" t="s">
        <v>96</v>
      </c>
      <c r="G55" s="25" t="s">
        <v>46</v>
      </c>
      <c r="H55" s="27">
        <v>30192</v>
      </c>
      <c r="I55" s="27">
        <v>47088</v>
      </c>
      <c r="J55" s="28"/>
      <c r="K55" s="28"/>
      <c r="L55" s="27">
        <f>H55+J55</f>
        <v>30192</v>
      </c>
      <c r="M55" s="27">
        <f>I55+K55</f>
        <v>47088</v>
      </c>
      <c r="N55" s="23"/>
      <c r="O55" s="23"/>
      <c r="P55" s="27">
        <f>L55+N55</f>
        <v>30192</v>
      </c>
      <c r="Q55" s="27">
        <f>M55+O55</f>
        <v>47088</v>
      </c>
      <c r="R55" s="23"/>
      <c r="S55" s="23"/>
      <c r="T55" s="23"/>
      <c r="U55" s="27">
        <f>U56+U57+U58</f>
        <v>30192</v>
      </c>
    </row>
    <row r="56" spans="1:21" s="22" customFormat="1">
      <c r="A56" s="20"/>
      <c r="B56" s="2" t="s">
        <v>12</v>
      </c>
      <c r="C56" s="4">
        <f t="shared" si="2"/>
        <v>920</v>
      </c>
      <c r="D56" s="25" t="s">
        <v>71</v>
      </c>
      <c r="E56" s="25" t="s">
        <v>68</v>
      </c>
      <c r="F56" s="26" t="s">
        <v>96</v>
      </c>
      <c r="G56" s="25" t="s">
        <v>6</v>
      </c>
      <c r="H56" s="27"/>
      <c r="I56" s="27"/>
      <c r="J56" s="28"/>
      <c r="K56" s="28"/>
      <c r="L56" s="27"/>
      <c r="M56" s="27"/>
      <c r="N56" s="23"/>
      <c r="O56" s="23"/>
      <c r="P56" s="27"/>
      <c r="Q56" s="27"/>
      <c r="R56" s="23"/>
      <c r="S56" s="23"/>
      <c r="T56" s="1" t="s">
        <v>11</v>
      </c>
      <c r="U56" s="3">
        <v>1826</v>
      </c>
    </row>
    <row r="57" spans="1:21" s="22" customFormat="1">
      <c r="A57" s="20"/>
      <c r="B57" s="2" t="s">
        <v>8</v>
      </c>
      <c r="C57" s="4">
        <f t="shared" si="2"/>
        <v>920</v>
      </c>
      <c r="D57" s="25" t="s">
        <v>71</v>
      </c>
      <c r="E57" s="25" t="s">
        <v>68</v>
      </c>
      <c r="F57" s="26" t="s">
        <v>96</v>
      </c>
      <c r="G57" s="25" t="s">
        <v>6</v>
      </c>
      <c r="H57" s="27"/>
      <c r="I57" s="27"/>
      <c r="J57" s="28"/>
      <c r="K57" s="28"/>
      <c r="L57" s="27"/>
      <c r="M57" s="27"/>
      <c r="N57" s="23"/>
      <c r="O57" s="23"/>
      <c r="P57" s="27"/>
      <c r="Q57" s="27"/>
      <c r="R57" s="23"/>
      <c r="S57" s="23"/>
      <c r="T57" s="1" t="s">
        <v>7</v>
      </c>
      <c r="U57" s="3">
        <v>27563</v>
      </c>
    </row>
    <row r="58" spans="1:21" s="22" customFormat="1">
      <c r="A58" s="20"/>
      <c r="B58" s="2" t="s">
        <v>10</v>
      </c>
      <c r="C58" s="4">
        <f t="shared" si="2"/>
        <v>920</v>
      </c>
      <c r="D58" s="25" t="s">
        <v>71</v>
      </c>
      <c r="E58" s="25" t="s">
        <v>68</v>
      </c>
      <c r="F58" s="26" t="s">
        <v>96</v>
      </c>
      <c r="G58" s="25" t="s">
        <v>6</v>
      </c>
      <c r="H58" s="27"/>
      <c r="I58" s="27"/>
      <c r="J58" s="28"/>
      <c r="K58" s="28"/>
      <c r="L58" s="27"/>
      <c r="M58" s="27"/>
      <c r="N58" s="23"/>
      <c r="O58" s="23"/>
      <c r="P58" s="27"/>
      <c r="Q58" s="27"/>
      <c r="R58" s="23"/>
      <c r="S58" s="23"/>
      <c r="T58" s="1" t="s">
        <v>9</v>
      </c>
      <c r="U58" s="3">
        <v>803</v>
      </c>
    </row>
    <row r="59" spans="1:21" s="22" customFormat="1" ht="31.5">
      <c r="A59" s="20"/>
      <c r="B59" s="34" t="s">
        <v>80</v>
      </c>
      <c r="C59" s="4">
        <f>C55</f>
        <v>920</v>
      </c>
      <c r="D59" s="25" t="s">
        <v>71</v>
      </c>
      <c r="E59" s="25" t="s">
        <v>68</v>
      </c>
      <c r="F59" s="26" t="s">
        <v>81</v>
      </c>
      <c r="G59" s="25"/>
      <c r="H59" s="27">
        <f t="shared" ref="H59:M60" si="22">H60</f>
        <v>300</v>
      </c>
      <c r="I59" s="27">
        <f t="shared" si="22"/>
        <v>300</v>
      </c>
      <c r="J59" s="27">
        <f t="shared" si="22"/>
        <v>0</v>
      </c>
      <c r="K59" s="27">
        <f t="shared" si="22"/>
        <v>0</v>
      </c>
      <c r="L59" s="27">
        <f t="shared" si="22"/>
        <v>300</v>
      </c>
      <c r="M59" s="27">
        <f t="shared" si="22"/>
        <v>300</v>
      </c>
      <c r="N59" s="23"/>
      <c r="O59" s="23"/>
      <c r="P59" s="27">
        <f>P60</f>
        <v>300</v>
      </c>
      <c r="Q59" s="27">
        <f>Q60</f>
        <v>300</v>
      </c>
      <c r="R59" s="23"/>
      <c r="S59" s="23"/>
      <c r="T59" s="23"/>
      <c r="U59" s="27">
        <f>U60</f>
        <v>300</v>
      </c>
    </row>
    <row r="60" spans="1:21" s="22" customFormat="1" ht="47.25">
      <c r="A60" s="20"/>
      <c r="B60" s="34" t="s">
        <v>31</v>
      </c>
      <c r="C60" s="4">
        <f t="shared" si="2"/>
        <v>920</v>
      </c>
      <c r="D60" s="25" t="s">
        <v>71</v>
      </c>
      <c r="E60" s="25" t="s">
        <v>68</v>
      </c>
      <c r="F60" s="26" t="s">
        <v>97</v>
      </c>
      <c r="G60" s="25"/>
      <c r="H60" s="27">
        <f t="shared" si="22"/>
        <v>300</v>
      </c>
      <c r="I60" s="27">
        <f t="shared" si="22"/>
        <v>300</v>
      </c>
      <c r="J60" s="27">
        <f t="shared" si="22"/>
        <v>0</v>
      </c>
      <c r="K60" s="27">
        <f t="shared" si="22"/>
        <v>0</v>
      </c>
      <c r="L60" s="27">
        <f t="shared" si="22"/>
        <v>300</v>
      </c>
      <c r="M60" s="27">
        <f t="shared" si="22"/>
        <v>300</v>
      </c>
      <c r="N60" s="23"/>
      <c r="O60" s="23"/>
      <c r="P60" s="27">
        <f>P61</f>
        <v>300</v>
      </c>
      <c r="Q60" s="27">
        <f>Q61</f>
        <v>300</v>
      </c>
      <c r="R60" s="23"/>
      <c r="S60" s="23"/>
      <c r="T60" s="23"/>
      <c r="U60" s="27">
        <f>U61</f>
        <v>300</v>
      </c>
    </row>
    <row r="61" spans="1:21" s="22" customFormat="1" ht="31.5">
      <c r="A61" s="20"/>
      <c r="B61" s="34" t="s">
        <v>47</v>
      </c>
      <c r="C61" s="4">
        <f t="shared" si="2"/>
        <v>920</v>
      </c>
      <c r="D61" s="25" t="s">
        <v>71</v>
      </c>
      <c r="E61" s="25" t="s">
        <v>68</v>
      </c>
      <c r="F61" s="26" t="s">
        <v>97</v>
      </c>
      <c r="G61" s="25" t="s">
        <v>46</v>
      </c>
      <c r="H61" s="27">
        <v>300</v>
      </c>
      <c r="I61" s="27">
        <v>300</v>
      </c>
      <c r="J61" s="28"/>
      <c r="K61" s="28"/>
      <c r="L61" s="27">
        <f>H61+J61</f>
        <v>300</v>
      </c>
      <c r="M61" s="27">
        <f>I61+K61</f>
        <v>300</v>
      </c>
      <c r="N61" s="23"/>
      <c r="O61" s="23"/>
      <c r="P61" s="27">
        <f>L61+N61</f>
        <v>300</v>
      </c>
      <c r="Q61" s="27">
        <f>M61+O61</f>
        <v>300</v>
      </c>
      <c r="R61" s="23"/>
      <c r="S61" s="23"/>
      <c r="T61" s="23"/>
      <c r="U61" s="27">
        <f>U62</f>
        <v>300</v>
      </c>
    </row>
    <row r="62" spans="1:21" s="22" customFormat="1">
      <c r="A62" s="20"/>
      <c r="B62" s="2" t="s">
        <v>10</v>
      </c>
      <c r="C62" s="4">
        <f t="shared" si="2"/>
        <v>920</v>
      </c>
      <c r="D62" s="25" t="s">
        <v>71</v>
      </c>
      <c r="E62" s="25" t="s">
        <v>68</v>
      </c>
      <c r="F62" s="26" t="s">
        <v>97</v>
      </c>
      <c r="G62" s="25" t="s">
        <v>6</v>
      </c>
      <c r="H62" s="27"/>
      <c r="I62" s="27"/>
      <c r="J62" s="28"/>
      <c r="K62" s="28"/>
      <c r="L62" s="27"/>
      <c r="M62" s="27"/>
      <c r="N62" s="23"/>
      <c r="O62" s="23"/>
      <c r="P62" s="27"/>
      <c r="Q62" s="27"/>
      <c r="R62" s="23"/>
      <c r="S62" s="23"/>
      <c r="T62" s="23">
        <v>226</v>
      </c>
      <c r="U62" s="27">
        <v>300</v>
      </c>
    </row>
    <row r="63" spans="1:21" s="22" customFormat="1" ht="47.25">
      <c r="A63" s="20"/>
      <c r="B63" s="34" t="s">
        <v>32</v>
      </c>
      <c r="C63" s="4">
        <f>C61</f>
        <v>920</v>
      </c>
      <c r="D63" s="25" t="s">
        <v>71</v>
      </c>
      <c r="E63" s="25" t="s">
        <v>68</v>
      </c>
      <c r="F63" s="26" t="s">
        <v>98</v>
      </c>
      <c r="G63" s="25"/>
      <c r="H63" s="27">
        <f t="shared" ref="H63:M65" si="23">H64</f>
        <v>16896</v>
      </c>
      <c r="I63" s="27">
        <f t="shared" si="23"/>
        <v>0</v>
      </c>
      <c r="J63" s="27">
        <f t="shared" si="23"/>
        <v>0</v>
      </c>
      <c r="K63" s="27">
        <f t="shared" si="23"/>
        <v>0</v>
      </c>
      <c r="L63" s="27">
        <f t="shared" si="23"/>
        <v>16896</v>
      </c>
      <c r="M63" s="27">
        <f t="shared" si="23"/>
        <v>0</v>
      </c>
      <c r="N63" s="23"/>
      <c r="O63" s="23"/>
      <c r="P63" s="27">
        <f t="shared" ref="P63:Q65" si="24">P64</f>
        <v>16896</v>
      </c>
      <c r="Q63" s="27">
        <f t="shared" si="24"/>
        <v>0</v>
      </c>
      <c r="R63" s="23"/>
      <c r="S63" s="23"/>
      <c r="T63" s="23"/>
      <c r="U63" s="27">
        <f>U64</f>
        <v>16896</v>
      </c>
    </row>
    <row r="64" spans="1:21" s="22" customFormat="1">
      <c r="A64" s="20"/>
      <c r="B64" s="34" t="s">
        <v>65</v>
      </c>
      <c r="C64" s="4">
        <f t="shared" si="2"/>
        <v>920</v>
      </c>
      <c r="D64" s="25" t="s">
        <v>71</v>
      </c>
      <c r="E64" s="25" t="s">
        <v>68</v>
      </c>
      <c r="F64" s="26" t="s">
        <v>99</v>
      </c>
      <c r="G64" s="25"/>
      <c r="H64" s="27">
        <f t="shared" si="23"/>
        <v>16896</v>
      </c>
      <c r="I64" s="27">
        <f t="shared" si="23"/>
        <v>0</v>
      </c>
      <c r="J64" s="27">
        <f t="shared" si="23"/>
        <v>0</v>
      </c>
      <c r="K64" s="27">
        <f t="shared" si="23"/>
        <v>0</v>
      </c>
      <c r="L64" s="27">
        <f t="shared" si="23"/>
        <v>16896</v>
      </c>
      <c r="M64" s="27">
        <f t="shared" si="23"/>
        <v>0</v>
      </c>
      <c r="N64" s="23"/>
      <c r="O64" s="23"/>
      <c r="P64" s="27">
        <f t="shared" si="24"/>
        <v>16896</v>
      </c>
      <c r="Q64" s="27">
        <f t="shared" si="24"/>
        <v>0</v>
      </c>
      <c r="R64" s="23"/>
      <c r="S64" s="23"/>
      <c r="T64" s="23"/>
      <c r="U64" s="27">
        <f>U65</f>
        <v>16896</v>
      </c>
    </row>
    <row r="65" spans="1:21" s="22" customFormat="1">
      <c r="A65" s="20"/>
      <c r="B65" s="34" t="s">
        <v>29</v>
      </c>
      <c r="C65" s="4">
        <f t="shared" si="2"/>
        <v>920</v>
      </c>
      <c r="D65" s="25" t="s">
        <v>71</v>
      </c>
      <c r="E65" s="25" t="s">
        <v>68</v>
      </c>
      <c r="F65" s="26" t="s">
        <v>100</v>
      </c>
      <c r="G65" s="25"/>
      <c r="H65" s="27">
        <f t="shared" si="23"/>
        <v>16896</v>
      </c>
      <c r="I65" s="27">
        <f t="shared" si="23"/>
        <v>0</v>
      </c>
      <c r="J65" s="27">
        <f t="shared" si="23"/>
        <v>0</v>
      </c>
      <c r="K65" s="27">
        <f t="shared" si="23"/>
        <v>0</v>
      </c>
      <c r="L65" s="27">
        <f t="shared" si="23"/>
        <v>16896</v>
      </c>
      <c r="M65" s="27">
        <f t="shared" si="23"/>
        <v>0</v>
      </c>
      <c r="N65" s="23"/>
      <c r="O65" s="23"/>
      <c r="P65" s="27">
        <f t="shared" si="24"/>
        <v>16896</v>
      </c>
      <c r="Q65" s="27">
        <f t="shared" si="24"/>
        <v>0</v>
      </c>
      <c r="R65" s="23"/>
      <c r="S65" s="23"/>
      <c r="T65" s="23"/>
      <c r="U65" s="27">
        <f>U66</f>
        <v>16896</v>
      </c>
    </row>
    <row r="66" spans="1:21" s="22" customFormat="1" ht="31.5">
      <c r="A66" s="20"/>
      <c r="B66" s="34" t="s">
        <v>47</v>
      </c>
      <c r="C66" s="4">
        <f t="shared" si="2"/>
        <v>920</v>
      </c>
      <c r="D66" s="25" t="s">
        <v>71</v>
      </c>
      <c r="E66" s="25" t="s">
        <v>68</v>
      </c>
      <c r="F66" s="26" t="s">
        <v>100</v>
      </c>
      <c r="G66" s="25" t="s">
        <v>46</v>
      </c>
      <c r="H66" s="27">
        <v>16896</v>
      </c>
      <c r="I66" s="27"/>
      <c r="J66" s="28"/>
      <c r="K66" s="28"/>
      <c r="L66" s="27">
        <f>H66+J66</f>
        <v>16896</v>
      </c>
      <c r="M66" s="27">
        <f>I66+K66</f>
        <v>0</v>
      </c>
      <c r="N66" s="23"/>
      <c r="O66" s="23"/>
      <c r="P66" s="27">
        <f>L66+N66</f>
        <v>16896</v>
      </c>
      <c r="Q66" s="27">
        <f>M66+O66</f>
        <v>0</v>
      </c>
      <c r="R66" s="23"/>
      <c r="S66" s="23"/>
      <c r="T66" s="23"/>
      <c r="U66" s="27">
        <f>U67+U68</f>
        <v>16896</v>
      </c>
    </row>
    <row r="67" spans="1:21" s="22" customFormat="1">
      <c r="A67" s="20"/>
      <c r="B67" s="2" t="s">
        <v>8</v>
      </c>
      <c r="C67" s="4">
        <f t="shared" si="2"/>
        <v>920</v>
      </c>
      <c r="D67" s="25" t="s">
        <v>71</v>
      </c>
      <c r="E67" s="25" t="s">
        <v>68</v>
      </c>
      <c r="F67" s="26" t="s">
        <v>100</v>
      </c>
      <c r="G67" s="25" t="s">
        <v>6</v>
      </c>
      <c r="H67" s="27"/>
      <c r="I67" s="27"/>
      <c r="J67" s="28"/>
      <c r="K67" s="28"/>
      <c r="L67" s="27"/>
      <c r="M67" s="27"/>
      <c r="N67" s="23"/>
      <c r="O67" s="23"/>
      <c r="P67" s="27"/>
      <c r="Q67" s="27"/>
      <c r="R67" s="23"/>
      <c r="S67" s="23"/>
      <c r="T67" s="23">
        <v>225</v>
      </c>
      <c r="U67" s="3">
        <v>8296</v>
      </c>
    </row>
    <row r="68" spans="1:21" s="22" customFormat="1">
      <c r="A68" s="20"/>
      <c r="B68" s="2" t="s">
        <v>10</v>
      </c>
      <c r="C68" s="4">
        <f t="shared" si="2"/>
        <v>920</v>
      </c>
      <c r="D68" s="25" t="s">
        <v>71</v>
      </c>
      <c r="E68" s="25" t="s">
        <v>68</v>
      </c>
      <c r="F68" s="26" t="s">
        <v>100</v>
      </c>
      <c r="G68" s="25" t="s">
        <v>6</v>
      </c>
      <c r="H68" s="27"/>
      <c r="I68" s="27"/>
      <c r="J68" s="28"/>
      <c r="K68" s="28"/>
      <c r="L68" s="27"/>
      <c r="M68" s="27"/>
      <c r="N68" s="23"/>
      <c r="O68" s="23"/>
      <c r="P68" s="27"/>
      <c r="Q68" s="27"/>
      <c r="R68" s="23"/>
      <c r="S68" s="23"/>
      <c r="T68" s="23">
        <v>226</v>
      </c>
      <c r="U68" s="3">
        <v>8600</v>
      </c>
    </row>
    <row r="69" spans="1:21" s="22" customFormat="1">
      <c r="A69" s="20"/>
      <c r="B69" s="33" t="s">
        <v>13</v>
      </c>
      <c r="C69" s="11">
        <f>C66</f>
        <v>920</v>
      </c>
      <c r="D69" s="9" t="s">
        <v>71</v>
      </c>
      <c r="E69" s="9" t="s">
        <v>62</v>
      </c>
      <c r="F69" s="8" t="s">
        <v>0</v>
      </c>
      <c r="G69" s="9" t="s">
        <v>0</v>
      </c>
      <c r="H69" s="21">
        <f t="shared" ref="H69:M69" si="25">H70</f>
        <v>424957</v>
      </c>
      <c r="I69" s="21">
        <f t="shared" si="25"/>
        <v>424957</v>
      </c>
      <c r="J69" s="21">
        <f t="shared" si="25"/>
        <v>0</v>
      </c>
      <c r="K69" s="21">
        <f t="shared" si="25"/>
        <v>0</v>
      </c>
      <c r="L69" s="21">
        <f>L70</f>
        <v>424957</v>
      </c>
      <c r="M69" s="21">
        <f t="shared" si="25"/>
        <v>424957</v>
      </c>
      <c r="N69" s="29">
        <f>N70</f>
        <v>0</v>
      </c>
      <c r="O69" s="23"/>
      <c r="P69" s="21">
        <f>P70</f>
        <v>424957</v>
      </c>
      <c r="Q69" s="21">
        <f>Q70</f>
        <v>424957</v>
      </c>
      <c r="R69" s="29">
        <f>R70</f>
        <v>0</v>
      </c>
      <c r="S69" s="23"/>
      <c r="T69" s="23"/>
      <c r="U69" s="21">
        <f>U70</f>
        <v>424957</v>
      </c>
    </row>
    <row r="70" spans="1:21" s="22" customFormat="1">
      <c r="A70" s="20"/>
      <c r="B70" s="34" t="s">
        <v>2</v>
      </c>
      <c r="C70" s="4">
        <f t="shared" si="2"/>
        <v>920</v>
      </c>
      <c r="D70" s="25" t="s">
        <v>71</v>
      </c>
      <c r="E70" s="25" t="s">
        <v>62</v>
      </c>
      <c r="F70" s="26" t="s">
        <v>63</v>
      </c>
      <c r="G70" s="25" t="s">
        <v>0</v>
      </c>
      <c r="H70" s="27">
        <f t="shared" ref="H70:M70" si="26">H71+H81</f>
        <v>424957</v>
      </c>
      <c r="I70" s="27">
        <f t="shared" si="26"/>
        <v>424957</v>
      </c>
      <c r="J70" s="27">
        <f t="shared" si="26"/>
        <v>0</v>
      </c>
      <c r="K70" s="27">
        <f t="shared" si="26"/>
        <v>0</v>
      </c>
      <c r="L70" s="27">
        <f>L71+L81</f>
        <v>424957</v>
      </c>
      <c r="M70" s="27">
        <f t="shared" si="26"/>
        <v>424957</v>
      </c>
      <c r="N70" s="23">
        <f>N71+N74+N81</f>
        <v>0</v>
      </c>
      <c r="O70" s="23"/>
      <c r="P70" s="27">
        <f>P71+P74+P81</f>
        <v>424957</v>
      </c>
      <c r="Q70" s="27">
        <f>Q71+Q75+++Q81</f>
        <v>424957</v>
      </c>
      <c r="R70" s="23">
        <f>R71+R74+R81</f>
        <v>0</v>
      </c>
      <c r="S70" s="23"/>
      <c r="T70" s="23"/>
      <c r="U70" s="27">
        <f>U71+U81</f>
        <v>424957</v>
      </c>
    </row>
    <row r="71" spans="1:21" s="22" customFormat="1">
      <c r="A71" s="20"/>
      <c r="B71" s="34" t="s">
        <v>65</v>
      </c>
      <c r="C71" s="4">
        <f t="shared" si="2"/>
        <v>920</v>
      </c>
      <c r="D71" s="25" t="s">
        <v>71</v>
      </c>
      <c r="E71" s="25" t="s">
        <v>62</v>
      </c>
      <c r="F71" s="26" t="s">
        <v>66</v>
      </c>
      <c r="G71" s="25"/>
      <c r="H71" s="27">
        <f t="shared" ref="H71:M72" si="27">H72</f>
        <v>411950</v>
      </c>
      <c r="I71" s="27">
        <f t="shared" si="27"/>
        <v>424957</v>
      </c>
      <c r="J71" s="27">
        <f t="shared" si="27"/>
        <v>0</v>
      </c>
      <c r="K71" s="27">
        <f t="shared" si="27"/>
        <v>0</v>
      </c>
      <c r="L71" s="27">
        <f t="shared" si="27"/>
        <v>411950</v>
      </c>
      <c r="M71" s="27">
        <f t="shared" si="27"/>
        <v>424957</v>
      </c>
      <c r="N71" s="23"/>
      <c r="O71" s="23"/>
      <c r="P71" s="27">
        <f>P72</f>
        <v>411950</v>
      </c>
      <c r="Q71" s="27">
        <f>Q72</f>
        <v>424957</v>
      </c>
      <c r="R71" s="23"/>
      <c r="S71" s="23"/>
      <c r="T71" s="23"/>
      <c r="U71" s="27">
        <f>U72</f>
        <v>411950</v>
      </c>
    </row>
    <row r="72" spans="1:21" s="22" customFormat="1">
      <c r="A72" s="20"/>
      <c r="B72" s="34" t="s">
        <v>14</v>
      </c>
      <c r="C72" s="4">
        <f t="shared" si="2"/>
        <v>920</v>
      </c>
      <c r="D72" s="25" t="s">
        <v>71</v>
      </c>
      <c r="E72" s="25" t="s">
        <v>62</v>
      </c>
      <c r="F72" s="26" t="s">
        <v>77</v>
      </c>
      <c r="G72" s="25"/>
      <c r="H72" s="27">
        <f t="shared" si="27"/>
        <v>411950</v>
      </c>
      <c r="I72" s="27">
        <f t="shared" si="27"/>
        <v>424957</v>
      </c>
      <c r="J72" s="27">
        <f t="shared" si="27"/>
        <v>0</v>
      </c>
      <c r="K72" s="27">
        <f t="shared" si="27"/>
        <v>0</v>
      </c>
      <c r="L72" s="27">
        <f t="shared" si="27"/>
        <v>411950</v>
      </c>
      <c r="M72" s="27">
        <f t="shared" si="27"/>
        <v>424957</v>
      </c>
      <c r="N72" s="23"/>
      <c r="O72" s="23"/>
      <c r="P72" s="27">
        <f>P73</f>
        <v>411950</v>
      </c>
      <c r="Q72" s="27">
        <f>Q73</f>
        <v>424957</v>
      </c>
      <c r="R72" s="23"/>
      <c r="S72" s="23"/>
      <c r="T72" s="23"/>
      <c r="U72" s="27">
        <f>U73</f>
        <v>411950</v>
      </c>
    </row>
    <row r="73" spans="1:21" s="22" customFormat="1" ht="31.5">
      <c r="A73" s="20"/>
      <c r="B73" s="34" t="s">
        <v>47</v>
      </c>
      <c r="C73" s="4">
        <f t="shared" si="2"/>
        <v>920</v>
      </c>
      <c r="D73" s="25" t="s">
        <v>71</v>
      </c>
      <c r="E73" s="25" t="s">
        <v>62</v>
      </c>
      <c r="F73" s="26" t="s">
        <v>77</v>
      </c>
      <c r="G73" s="25" t="s">
        <v>46</v>
      </c>
      <c r="H73" s="27">
        <v>411950</v>
      </c>
      <c r="I73" s="27">
        <v>424957</v>
      </c>
      <c r="J73" s="28"/>
      <c r="K73" s="28"/>
      <c r="L73" s="27">
        <f>H73+J73</f>
        <v>411950</v>
      </c>
      <c r="M73" s="27">
        <f>I73+K73</f>
        <v>424957</v>
      </c>
      <c r="N73" s="23"/>
      <c r="O73" s="23"/>
      <c r="P73" s="27">
        <f>L73+N73</f>
        <v>411950</v>
      </c>
      <c r="Q73" s="27">
        <f>M73+O73</f>
        <v>424957</v>
      </c>
      <c r="R73" s="23"/>
      <c r="S73" s="23"/>
      <c r="T73" s="23"/>
      <c r="U73" s="27">
        <f>SUM(U77:U80)</f>
        <v>411950</v>
      </c>
    </row>
    <row r="74" spans="1:21" s="22" customFormat="1" ht="31.5" hidden="1">
      <c r="A74" s="20"/>
      <c r="B74" s="34" t="s">
        <v>80</v>
      </c>
      <c r="C74" s="4">
        <f t="shared" si="2"/>
        <v>920</v>
      </c>
      <c r="D74" s="25" t="s">
        <v>71</v>
      </c>
      <c r="E74" s="25" t="s">
        <v>62</v>
      </c>
      <c r="F74" s="26" t="s">
        <v>81</v>
      </c>
      <c r="G74" s="25"/>
      <c r="H74" s="27"/>
      <c r="I74" s="27"/>
      <c r="J74" s="28"/>
      <c r="K74" s="28"/>
      <c r="L74" s="27">
        <f t="shared" ref="L74:S75" si="28">L75</f>
        <v>0</v>
      </c>
      <c r="M74" s="27">
        <f t="shared" si="28"/>
        <v>0</v>
      </c>
      <c r="N74" s="27">
        <f t="shared" si="28"/>
        <v>0</v>
      </c>
      <c r="O74" s="27">
        <f t="shared" si="28"/>
        <v>0</v>
      </c>
      <c r="P74" s="27">
        <f t="shared" si="28"/>
        <v>0</v>
      </c>
      <c r="Q74" s="27">
        <f t="shared" si="28"/>
        <v>0</v>
      </c>
      <c r="R74" s="27">
        <f t="shared" si="28"/>
        <v>0</v>
      </c>
      <c r="S74" s="27">
        <f t="shared" si="28"/>
        <v>0</v>
      </c>
      <c r="T74" s="27"/>
      <c r="U74" s="27">
        <f>U75</f>
        <v>0</v>
      </c>
    </row>
    <row r="75" spans="1:21" s="22" customFormat="1" ht="31.5" hidden="1">
      <c r="A75" s="20"/>
      <c r="B75" s="34" t="s">
        <v>101</v>
      </c>
      <c r="C75" s="4">
        <f t="shared" si="2"/>
        <v>920</v>
      </c>
      <c r="D75" s="25" t="s">
        <v>71</v>
      </c>
      <c r="E75" s="25" t="s">
        <v>62</v>
      </c>
      <c r="F75" s="26" t="s">
        <v>102</v>
      </c>
      <c r="G75" s="25"/>
      <c r="H75" s="27"/>
      <c r="I75" s="27"/>
      <c r="J75" s="28"/>
      <c r="K75" s="28"/>
      <c r="L75" s="27">
        <f t="shared" si="28"/>
        <v>0</v>
      </c>
      <c r="M75" s="27">
        <f t="shared" si="28"/>
        <v>0</v>
      </c>
      <c r="N75" s="27">
        <f t="shared" si="28"/>
        <v>0</v>
      </c>
      <c r="O75" s="27">
        <f t="shared" si="28"/>
        <v>0</v>
      </c>
      <c r="P75" s="27">
        <f t="shared" si="28"/>
        <v>0</v>
      </c>
      <c r="Q75" s="27">
        <f t="shared" si="28"/>
        <v>0</v>
      </c>
      <c r="R75" s="27">
        <f t="shared" si="28"/>
        <v>0</v>
      </c>
      <c r="S75" s="27">
        <f t="shared" si="28"/>
        <v>0</v>
      </c>
      <c r="T75" s="27"/>
      <c r="U75" s="27">
        <f>U76</f>
        <v>0</v>
      </c>
    </row>
    <row r="76" spans="1:21" s="22" customFormat="1" ht="31.5" hidden="1">
      <c r="A76" s="20"/>
      <c r="B76" s="34" t="s">
        <v>47</v>
      </c>
      <c r="C76" s="4">
        <f t="shared" si="2"/>
        <v>920</v>
      </c>
      <c r="D76" s="25" t="s">
        <v>71</v>
      </c>
      <c r="E76" s="25" t="s">
        <v>62</v>
      </c>
      <c r="F76" s="26" t="s">
        <v>102</v>
      </c>
      <c r="G76" s="25" t="s">
        <v>46</v>
      </c>
      <c r="H76" s="27"/>
      <c r="I76" s="27"/>
      <c r="J76" s="28"/>
      <c r="K76" s="28"/>
      <c r="L76" s="27"/>
      <c r="M76" s="27"/>
      <c r="N76" s="23"/>
      <c r="O76" s="23"/>
      <c r="P76" s="27">
        <f>L76+N76</f>
        <v>0</v>
      </c>
      <c r="Q76" s="27">
        <f>M76+O76</f>
        <v>0</v>
      </c>
      <c r="R76" s="23"/>
      <c r="S76" s="23"/>
      <c r="T76" s="23"/>
      <c r="U76" s="27">
        <f>P76+R76</f>
        <v>0</v>
      </c>
    </row>
    <row r="77" spans="1:21" s="22" customFormat="1">
      <c r="A77" s="20"/>
      <c r="B77" s="2" t="s">
        <v>34</v>
      </c>
      <c r="C77" s="4">
        <f t="shared" si="2"/>
        <v>920</v>
      </c>
      <c r="D77" s="25" t="s">
        <v>71</v>
      </c>
      <c r="E77" s="25" t="s">
        <v>62</v>
      </c>
      <c r="F77" s="26" t="s">
        <v>77</v>
      </c>
      <c r="G77" s="25" t="s">
        <v>6</v>
      </c>
      <c r="H77" s="27"/>
      <c r="I77" s="27"/>
      <c r="J77" s="28"/>
      <c r="K77" s="28"/>
      <c r="L77" s="27"/>
      <c r="M77" s="27"/>
      <c r="N77" s="23"/>
      <c r="O77" s="23"/>
      <c r="P77" s="27"/>
      <c r="Q77" s="27"/>
      <c r="R77" s="23"/>
      <c r="S77" s="23"/>
      <c r="T77" s="1" t="s">
        <v>33</v>
      </c>
      <c r="U77" s="3">
        <v>4423</v>
      </c>
    </row>
    <row r="78" spans="1:21" s="22" customFormat="1">
      <c r="A78" s="20"/>
      <c r="B78" s="2" t="s">
        <v>12</v>
      </c>
      <c r="C78" s="4">
        <f t="shared" si="2"/>
        <v>920</v>
      </c>
      <c r="D78" s="25" t="s">
        <v>71</v>
      </c>
      <c r="E78" s="25" t="s">
        <v>62</v>
      </c>
      <c r="F78" s="26" t="s">
        <v>77</v>
      </c>
      <c r="G78" s="25" t="s">
        <v>6</v>
      </c>
      <c r="H78" s="27"/>
      <c r="I78" s="27"/>
      <c r="J78" s="28"/>
      <c r="K78" s="28"/>
      <c r="L78" s="27"/>
      <c r="M78" s="27"/>
      <c r="N78" s="23"/>
      <c r="O78" s="23"/>
      <c r="P78" s="27"/>
      <c r="Q78" s="27"/>
      <c r="R78" s="23"/>
      <c r="S78" s="23"/>
      <c r="T78" s="1" t="s">
        <v>11</v>
      </c>
      <c r="U78" s="3">
        <v>115651</v>
      </c>
    </row>
    <row r="79" spans="1:21" s="22" customFormat="1">
      <c r="A79" s="20"/>
      <c r="B79" s="2" t="s">
        <v>8</v>
      </c>
      <c r="C79" s="4">
        <f t="shared" si="2"/>
        <v>920</v>
      </c>
      <c r="D79" s="25" t="s">
        <v>71</v>
      </c>
      <c r="E79" s="25" t="s">
        <v>62</v>
      </c>
      <c r="F79" s="26" t="s">
        <v>77</v>
      </c>
      <c r="G79" s="25" t="s">
        <v>6</v>
      </c>
      <c r="H79" s="27"/>
      <c r="I79" s="27"/>
      <c r="J79" s="28"/>
      <c r="K79" s="28"/>
      <c r="L79" s="27"/>
      <c r="M79" s="27"/>
      <c r="N79" s="23"/>
      <c r="O79" s="23"/>
      <c r="P79" s="27"/>
      <c r="Q79" s="27"/>
      <c r="R79" s="23"/>
      <c r="S79" s="23"/>
      <c r="T79" s="1" t="s">
        <v>7</v>
      </c>
      <c r="U79" s="3">
        <v>228063</v>
      </c>
    </row>
    <row r="80" spans="1:21" s="22" customFormat="1">
      <c r="A80" s="20"/>
      <c r="B80" s="2" t="s">
        <v>10</v>
      </c>
      <c r="C80" s="4">
        <f t="shared" si="2"/>
        <v>920</v>
      </c>
      <c r="D80" s="25" t="s">
        <v>71</v>
      </c>
      <c r="E80" s="25" t="s">
        <v>62</v>
      </c>
      <c r="F80" s="26" t="s">
        <v>77</v>
      </c>
      <c r="G80" s="25" t="s">
        <v>6</v>
      </c>
      <c r="H80" s="27"/>
      <c r="I80" s="27"/>
      <c r="J80" s="28"/>
      <c r="K80" s="28"/>
      <c r="L80" s="27"/>
      <c r="M80" s="27"/>
      <c r="N80" s="23"/>
      <c r="O80" s="23"/>
      <c r="P80" s="27"/>
      <c r="Q80" s="27"/>
      <c r="R80" s="23"/>
      <c r="S80" s="23"/>
      <c r="T80" s="1" t="s">
        <v>9</v>
      </c>
      <c r="U80" s="3">
        <v>63813</v>
      </c>
    </row>
    <row r="81" spans="1:21" s="22" customFormat="1" ht="31.5">
      <c r="A81" s="20"/>
      <c r="B81" s="34" t="s">
        <v>35</v>
      </c>
      <c r="C81" s="4">
        <f>C73</f>
        <v>920</v>
      </c>
      <c r="D81" s="25" t="s">
        <v>71</v>
      </c>
      <c r="E81" s="25" t="s">
        <v>62</v>
      </c>
      <c r="F81" s="26" t="s">
        <v>103</v>
      </c>
      <c r="G81" s="25"/>
      <c r="H81" s="27">
        <f t="shared" ref="H81:M83" si="29">H82</f>
        <v>13007</v>
      </c>
      <c r="I81" s="27">
        <f t="shared" si="29"/>
        <v>0</v>
      </c>
      <c r="J81" s="27">
        <f t="shared" si="29"/>
        <v>0</v>
      </c>
      <c r="K81" s="27">
        <f t="shared" si="29"/>
        <v>0</v>
      </c>
      <c r="L81" s="27">
        <f t="shared" si="29"/>
        <v>13007</v>
      </c>
      <c r="M81" s="27">
        <f t="shared" si="29"/>
        <v>0</v>
      </c>
      <c r="N81" s="23"/>
      <c r="O81" s="23"/>
      <c r="P81" s="27">
        <f t="shared" ref="P81:Q83" si="30">P82</f>
        <v>13007</v>
      </c>
      <c r="Q81" s="27">
        <f t="shared" si="30"/>
        <v>0</v>
      </c>
      <c r="R81" s="23"/>
      <c r="S81" s="23"/>
      <c r="T81" s="23"/>
      <c r="U81" s="27">
        <f>U82</f>
        <v>13007</v>
      </c>
    </row>
    <row r="82" spans="1:21" s="22" customFormat="1">
      <c r="A82" s="20"/>
      <c r="B82" s="34" t="s">
        <v>65</v>
      </c>
      <c r="C82" s="4">
        <f t="shared" si="2"/>
        <v>920</v>
      </c>
      <c r="D82" s="25" t="s">
        <v>71</v>
      </c>
      <c r="E82" s="25" t="s">
        <v>62</v>
      </c>
      <c r="F82" s="26" t="s">
        <v>104</v>
      </c>
      <c r="G82" s="25"/>
      <c r="H82" s="27">
        <f t="shared" si="29"/>
        <v>13007</v>
      </c>
      <c r="I82" s="27">
        <f t="shared" si="29"/>
        <v>0</v>
      </c>
      <c r="J82" s="27">
        <f t="shared" si="29"/>
        <v>0</v>
      </c>
      <c r="K82" s="27">
        <f t="shared" si="29"/>
        <v>0</v>
      </c>
      <c r="L82" s="27">
        <f t="shared" si="29"/>
        <v>13007</v>
      </c>
      <c r="M82" s="27">
        <f t="shared" si="29"/>
        <v>0</v>
      </c>
      <c r="N82" s="23"/>
      <c r="O82" s="23"/>
      <c r="P82" s="27">
        <f t="shared" si="30"/>
        <v>13007</v>
      </c>
      <c r="Q82" s="27">
        <f t="shared" si="30"/>
        <v>0</v>
      </c>
      <c r="R82" s="23"/>
      <c r="S82" s="23"/>
      <c r="T82" s="23"/>
      <c r="U82" s="27">
        <f>U83</f>
        <v>13007</v>
      </c>
    </row>
    <row r="83" spans="1:21" s="22" customFormat="1">
      <c r="A83" s="20"/>
      <c r="B83" s="34" t="s">
        <v>14</v>
      </c>
      <c r="C83" s="4">
        <f t="shared" si="2"/>
        <v>920</v>
      </c>
      <c r="D83" s="25" t="s">
        <v>71</v>
      </c>
      <c r="E83" s="25" t="s">
        <v>62</v>
      </c>
      <c r="F83" s="26" t="s">
        <v>105</v>
      </c>
      <c r="G83" s="25"/>
      <c r="H83" s="27">
        <f t="shared" si="29"/>
        <v>13007</v>
      </c>
      <c r="I83" s="27">
        <f t="shared" si="29"/>
        <v>0</v>
      </c>
      <c r="J83" s="27">
        <f t="shared" si="29"/>
        <v>0</v>
      </c>
      <c r="K83" s="27">
        <f t="shared" si="29"/>
        <v>0</v>
      </c>
      <c r="L83" s="27">
        <f t="shared" si="29"/>
        <v>13007</v>
      </c>
      <c r="M83" s="27">
        <f t="shared" si="29"/>
        <v>0</v>
      </c>
      <c r="N83" s="23"/>
      <c r="O83" s="23"/>
      <c r="P83" s="27">
        <f t="shared" si="30"/>
        <v>13007</v>
      </c>
      <c r="Q83" s="27">
        <f t="shared" si="30"/>
        <v>0</v>
      </c>
      <c r="R83" s="23"/>
      <c r="S83" s="23"/>
      <c r="T83" s="23"/>
      <c r="U83" s="27">
        <f>U84</f>
        <v>13007</v>
      </c>
    </row>
    <row r="84" spans="1:21" s="22" customFormat="1" ht="31.5">
      <c r="A84" s="20"/>
      <c r="B84" s="34" t="s">
        <v>47</v>
      </c>
      <c r="C84" s="4">
        <f t="shared" si="2"/>
        <v>920</v>
      </c>
      <c r="D84" s="25" t="s">
        <v>71</v>
      </c>
      <c r="E84" s="25" t="s">
        <v>62</v>
      </c>
      <c r="F84" s="26" t="s">
        <v>105</v>
      </c>
      <c r="G84" s="25" t="s">
        <v>46</v>
      </c>
      <c r="H84" s="27">
        <v>13007</v>
      </c>
      <c r="I84" s="27"/>
      <c r="J84" s="28"/>
      <c r="K84" s="28"/>
      <c r="L84" s="27">
        <f>H84+J84</f>
        <v>13007</v>
      </c>
      <c r="M84" s="27">
        <f>I84+K84</f>
        <v>0</v>
      </c>
      <c r="N84" s="23"/>
      <c r="O84" s="23"/>
      <c r="P84" s="27">
        <f>L84+N84</f>
        <v>13007</v>
      </c>
      <c r="Q84" s="27">
        <f>M84+O84</f>
        <v>0</v>
      </c>
      <c r="R84" s="23"/>
      <c r="S84" s="23"/>
      <c r="T84" s="23"/>
      <c r="U84" s="27">
        <f>U85</f>
        <v>13007</v>
      </c>
    </row>
    <row r="85" spans="1:21" s="22" customFormat="1">
      <c r="A85" s="20"/>
      <c r="B85" s="2" t="s">
        <v>10</v>
      </c>
      <c r="C85" s="4">
        <f t="shared" si="2"/>
        <v>920</v>
      </c>
      <c r="D85" s="25" t="s">
        <v>71</v>
      </c>
      <c r="E85" s="25" t="s">
        <v>62</v>
      </c>
      <c r="F85" s="26" t="s">
        <v>105</v>
      </c>
      <c r="G85" s="25" t="s">
        <v>6</v>
      </c>
      <c r="H85" s="27"/>
      <c r="I85" s="27"/>
      <c r="J85" s="28"/>
      <c r="K85" s="28"/>
      <c r="L85" s="27"/>
      <c r="M85" s="27"/>
      <c r="N85" s="23"/>
      <c r="O85" s="23"/>
      <c r="P85" s="27"/>
      <c r="Q85" s="27"/>
      <c r="R85" s="23"/>
      <c r="S85" s="23"/>
      <c r="T85" s="23">
        <v>226</v>
      </c>
      <c r="U85" s="27">
        <v>13007</v>
      </c>
    </row>
    <row r="86" spans="1:21" s="22" customFormat="1" ht="31.5">
      <c r="A86" s="20"/>
      <c r="B86" s="33" t="s">
        <v>36</v>
      </c>
      <c r="C86" s="11">
        <f>C84</f>
        <v>920</v>
      </c>
      <c r="D86" s="9" t="s">
        <v>71</v>
      </c>
      <c r="E86" s="9" t="s">
        <v>71</v>
      </c>
      <c r="F86" s="8" t="s">
        <v>0</v>
      </c>
      <c r="G86" s="9" t="s">
        <v>0</v>
      </c>
      <c r="H86" s="21">
        <f t="shared" ref="H86:M86" si="31">H87</f>
        <v>154728</v>
      </c>
      <c r="I86" s="21">
        <f t="shared" si="31"/>
        <v>154728</v>
      </c>
      <c r="J86" s="21">
        <f t="shared" si="31"/>
        <v>0</v>
      </c>
      <c r="K86" s="21">
        <f t="shared" si="31"/>
        <v>0</v>
      </c>
      <c r="L86" s="21">
        <f t="shared" si="31"/>
        <v>154728</v>
      </c>
      <c r="M86" s="21">
        <f t="shared" si="31"/>
        <v>154728</v>
      </c>
      <c r="N86" s="23"/>
      <c r="O86" s="23"/>
      <c r="P86" s="21">
        <f>P87</f>
        <v>154728</v>
      </c>
      <c r="Q86" s="21">
        <f>Q87</f>
        <v>154728</v>
      </c>
      <c r="R86" s="23"/>
      <c r="S86" s="23"/>
      <c r="T86" s="23"/>
      <c r="U86" s="21">
        <f>U87</f>
        <v>154728</v>
      </c>
    </row>
    <row r="87" spans="1:21" s="22" customFormat="1">
      <c r="A87" s="20"/>
      <c r="B87" s="34" t="s">
        <v>2</v>
      </c>
      <c r="C87" s="4">
        <f t="shared" si="2"/>
        <v>920</v>
      </c>
      <c r="D87" s="25" t="s">
        <v>71</v>
      </c>
      <c r="E87" s="25" t="s">
        <v>71</v>
      </c>
      <c r="F87" s="26" t="s">
        <v>63</v>
      </c>
      <c r="G87" s="25"/>
      <c r="H87" s="27">
        <f t="shared" ref="H87:M87" si="32">H88+H92</f>
        <v>154728</v>
      </c>
      <c r="I87" s="27">
        <f t="shared" si="32"/>
        <v>154728</v>
      </c>
      <c r="J87" s="27">
        <f t="shared" si="32"/>
        <v>0</v>
      </c>
      <c r="K87" s="27">
        <f t="shared" si="32"/>
        <v>0</v>
      </c>
      <c r="L87" s="27">
        <f t="shared" si="32"/>
        <v>154728</v>
      </c>
      <c r="M87" s="27">
        <f t="shared" si="32"/>
        <v>154728</v>
      </c>
      <c r="N87" s="23"/>
      <c r="O87" s="23"/>
      <c r="P87" s="27">
        <f>P88+P92</f>
        <v>154728</v>
      </c>
      <c r="Q87" s="27">
        <f>Q88+Q92</f>
        <v>154728</v>
      </c>
      <c r="R87" s="23"/>
      <c r="S87" s="23"/>
      <c r="T87" s="23"/>
      <c r="U87" s="27">
        <f>U88+U92</f>
        <v>154728</v>
      </c>
    </row>
    <row r="88" spans="1:21" s="22" customFormat="1" ht="31.5">
      <c r="A88" s="20"/>
      <c r="B88" s="34" t="s">
        <v>70</v>
      </c>
      <c r="C88" s="4">
        <f t="shared" si="2"/>
        <v>920</v>
      </c>
      <c r="D88" s="25" t="s">
        <v>71</v>
      </c>
      <c r="E88" s="25" t="s">
        <v>71</v>
      </c>
      <c r="F88" s="26" t="s">
        <v>73</v>
      </c>
      <c r="G88" s="25"/>
      <c r="H88" s="27">
        <f t="shared" ref="H88:M89" si="33">H89</f>
        <v>154698</v>
      </c>
      <c r="I88" s="27">
        <f t="shared" si="33"/>
        <v>154698</v>
      </c>
      <c r="J88" s="27">
        <f t="shared" si="33"/>
        <v>0</v>
      </c>
      <c r="K88" s="27">
        <f t="shared" si="33"/>
        <v>0</v>
      </c>
      <c r="L88" s="27">
        <f t="shared" si="33"/>
        <v>154698</v>
      </c>
      <c r="M88" s="27">
        <f t="shared" si="33"/>
        <v>154698</v>
      </c>
      <c r="N88" s="23"/>
      <c r="O88" s="23"/>
      <c r="P88" s="27">
        <f>P89</f>
        <v>154698</v>
      </c>
      <c r="Q88" s="27">
        <f>Q89</f>
        <v>154698</v>
      </c>
      <c r="R88" s="23"/>
      <c r="S88" s="23"/>
      <c r="T88" s="23"/>
      <c r="U88" s="27">
        <f>U89</f>
        <v>154698</v>
      </c>
    </row>
    <row r="89" spans="1:21" s="22" customFormat="1" ht="31.5">
      <c r="A89" s="20"/>
      <c r="B89" s="34" t="s">
        <v>37</v>
      </c>
      <c r="C89" s="4">
        <f t="shared" si="2"/>
        <v>920</v>
      </c>
      <c r="D89" s="25" t="s">
        <v>71</v>
      </c>
      <c r="E89" s="25" t="s">
        <v>71</v>
      </c>
      <c r="F89" s="26" t="s">
        <v>106</v>
      </c>
      <c r="G89" s="25"/>
      <c r="H89" s="27">
        <f t="shared" si="33"/>
        <v>154698</v>
      </c>
      <c r="I89" s="27">
        <f t="shared" si="33"/>
        <v>154698</v>
      </c>
      <c r="J89" s="27">
        <f t="shared" si="33"/>
        <v>0</v>
      </c>
      <c r="K89" s="27">
        <f t="shared" si="33"/>
        <v>0</v>
      </c>
      <c r="L89" s="27">
        <f t="shared" si="33"/>
        <v>154698</v>
      </c>
      <c r="M89" s="27">
        <f t="shared" si="33"/>
        <v>154698</v>
      </c>
      <c r="N89" s="23"/>
      <c r="O89" s="23"/>
      <c r="P89" s="27">
        <f>P90</f>
        <v>154698</v>
      </c>
      <c r="Q89" s="27">
        <f>Q90</f>
        <v>154698</v>
      </c>
      <c r="R89" s="23"/>
      <c r="S89" s="23"/>
      <c r="T89" s="23"/>
      <c r="U89" s="27">
        <f>U90</f>
        <v>154698</v>
      </c>
    </row>
    <row r="90" spans="1:21" s="22" customFormat="1" ht="31.5">
      <c r="A90" s="20"/>
      <c r="B90" s="34" t="s">
        <v>51</v>
      </c>
      <c r="C90" s="4">
        <f t="shared" si="2"/>
        <v>920</v>
      </c>
      <c r="D90" s="25" t="s">
        <v>71</v>
      </c>
      <c r="E90" s="25" t="s">
        <v>71</v>
      </c>
      <c r="F90" s="26" t="s">
        <v>106</v>
      </c>
      <c r="G90" s="25" t="s">
        <v>50</v>
      </c>
      <c r="H90" s="27">
        <f>160550-5852</f>
        <v>154698</v>
      </c>
      <c r="I90" s="27">
        <f>160550-5852</f>
        <v>154698</v>
      </c>
      <c r="J90" s="28"/>
      <c r="K90" s="28"/>
      <c r="L90" s="27">
        <f>H90+J90</f>
        <v>154698</v>
      </c>
      <c r="M90" s="27">
        <f>I90+K90</f>
        <v>154698</v>
      </c>
      <c r="N90" s="23"/>
      <c r="O90" s="23"/>
      <c r="P90" s="27">
        <f>L90+N90</f>
        <v>154698</v>
      </c>
      <c r="Q90" s="27">
        <f>M90+O90</f>
        <v>154698</v>
      </c>
      <c r="R90" s="23"/>
      <c r="S90" s="23"/>
      <c r="T90" s="23"/>
      <c r="U90" s="27">
        <f>U91</f>
        <v>154698</v>
      </c>
    </row>
    <row r="91" spans="1:21" s="22" customFormat="1" ht="31.5">
      <c r="A91" s="20"/>
      <c r="B91" s="2" t="s">
        <v>4</v>
      </c>
      <c r="C91" s="4">
        <f t="shared" si="2"/>
        <v>920</v>
      </c>
      <c r="D91" s="25" t="s">
        <v>71</v>
      </c>
      <c r="E91" s="25" t="s">
        <v>71</v>
      </c>
      <c r="F91" s="26" t="s">
        <v>106</v>
      </c>
      <c r="G91" s="25" t="s">
        <v>38</v>
      </c>
      <c r="H91" s="27"/>
      <c r="I91" s="27"/>
      <c r="J91" s="28"/>
      <c r="K91" s="28"/>
      <c r="L91" s="27"/>
      <c r="M91" s="27"/>
      <c r="N91" s="23"/>
      <c r="O91" s="23"/>
      <c r="P91" s="27"/>
      <c r="Q91" s="27"/>
      <c r="R91" s="23"/>
      <c r="S91" s="23"/>
      <c r="T91" s="23">
        <v>241</v>
      </c>
      <c r="U91" s="27">
        <v>154698</v>
      </c>
    </row>
    <row r="92" spans="1:21" s="22" customFormat="1">
      <c r="A92" s="20"/>
      <c r="B92" s="34" t="s">
        <v>78</v>
      </c>
      <c r="C92" s="4">
        <f>C90</f>
        <v>920</v>
      </c>
      <c r="D92" s="25" t="s">
        <v>71</v>
      </c>
      <c r="E92" s="25" t="s">
        <v>71</v>
      </c>
      <c r="F92" s="26" t="s">
        <v>79</v>
      </c>
      <c r="G92" s="25"/>
      <c r="H92" s="27">
        <f t="shared" ref="H92:M93" si="34">H93</f>
        <v>30</v>
      </c>
      <c r="I92" s="27">
        <f t="shared" si="34"/>
        <v>30</v>
      </c>
      <c r="J92" s="27">
        <f t="shared" si="34"/>
        <v>0</v>
      </c>
      <c r="K92" s="27">
        <f t="shared" si="34"/>
        <v>0</v>
      </c>
      <c r="L92" s="27">
        <f t="shared" si="34"/>
        <v>30</v>
      </c>
      <c r="M92" s="27">
        <f t="shared" si="34"/>
        <v>30</v>
      </c>
      <c r="N92" s="23"/>
      <c r="O92" s="23"/>
      <c r="P92" s="27">
        <f>P93</f>
        <v>30</v>
      </c>
      <c r="Q92" s="27">
        <f>Q93</f>
        <v>30</v>
      </c>
      <c r="R92" s="23"/>
      <c r="S92" s="23"/>
      <c r="T92" s="23"/>
      <c r="U92" s="27">
        <f>U93</f>
        <v>30</v>
      </c>
    </row>
    <row r="93" spans="1:21" s="22" customFormat="1" ht="31.5">
      <c r="A93" s="20"/>
      <c r="B93" s="34" t="s">
        <v>107</v>
      </c>
      <c r="C93" s="4">
        <f t="shared" si="2"/>
        <v>920</v>
      </c>
      <c r="D93" s="25" t="s">
        <v>71</v>
      </c>
      <c r="E93" s="25" t="s">
        <v>71</v>
      </c>
      <c r="F93" s="26" t="s">
        <v>108</v>
      </c>
      <c r="G93" s="25"/>
      <c r="H93" s="27">
        <f t="shared" si="34"/>
        <v>30</v>
      </c>
      <c r="I93" s="27">
        <f t="shared" si="34"/>
        <v>30</v>
      </c>
      <c r="J93" s="27">
        <f t="shared" si="34"/>
        <v>0</v>
      </c>
      <c r="K93" s="27">
        <f t="shared" si="34"/>
        <v>0</v>
      </c>
      <c r="L93" s="27">
        <f t="shared" si="34"/>
        <v>30</v>
      </c>
      <c r="M93" s="27">
        <f t="shared" si="34"/>
        <v>30</v>
      </c>
      <c r="N93" s="23"/>
      <c r="O93" s="23"/>
      <c r="P93" s="27">
        <f>P94</f>
        <v>30</v>
      </c>
      <c r="Q93" s="27">
        <f>Q94</f>
        <v>30</v>
      </c>
      <c r="R93" s="23"/>
      <c r="S93" s="23"/>
      <c r="T93" s="23"/>
      <c r="U93" s="27">
        <f>U94</f>
        <v>30</v>
      </c>
    </row>
    <row r="94" spans="1:21" s="22" customFormat="1" ht="31.5">
      <c r="A94" s="20"/>
      <c r="B94" s="34" t="s">
        <v>51</v>
      </c>
      <c r="C94" s="4">
        <f t="shared" si="2"/>
        <v>920</v>
      </c>
      <c r="D94" s="25" t="s">
        <v>71</v>
      </c>
      <c r="E94" s="25" t="s">
        <v>71</v>
      </c>
      <c r="F94" s="26" t="s">
        <v>108</v>
      </c>
      <c r="G94" s="25" t="s">
        <v>50</v>
      </c>
      <c r="H94" s="27">
        <v>30</v>
      </c>
      <c r="I94" s="27">
        <v>30</v>
      </c>
      <c r="J94" s="28"/>
      <c r="K94" s="28"/>
      <c r="L94" s="27">
        <f>H94+J94</f>
        <v>30</v>
      </c>
      <c r="M94" s="27">
        <f>I94+K94</f>
        <v>30</v>
      </c>
      <c r="N94" s="23"/>
      <c r="O94" s="23"/>
      <c r="P94" s="27">
        <f>L94+N94</f>
        <v>30</v>
      </c>
      <c r="Q94" s="27">
        <f>M94+O94</f>
        <v>30</v>
      </c>
      <c r="R94" s="23"/>
      <c r="S94" s="23"/>
      <c r="T94" s="23"/>
      <c r="U94" s="27">
        <f>U95</f>
        <v>30</v>
      </c>
    </row>
    <row r="95" spans="1:21" s="22" customFormat="1" ht="31.5">
      <c r="A95" s="20"/>
      <c r="B95" s="2" t="s">
        <v>4</v>
      </c>
      <c r="C95" s="4">
        <f t="shared" si="2"/>
        <v>920</v>
      </c>
      <c r="D95" s="25" t="s">
        <v>71</v>
      </c>
      <c r="E95" s="25" t="s">
        <v>71</v>
      </c>
      <c r="F95" s="26" t="s">
        <v>108</v>
      </c>
      <c r="G95" s="25" t="s">
        <v>39</v>
      </c>
      <c r="H95" s="27"/>
      <c r="I95" s="27"/>
      <c r="J95" s="28"/>
      <c r="K95" s="28"/>
      <c r="L95" s="27"/>
      <c r="M95" s="27"/>
      <c r="N95" s="23"/>
      <c r="O95" s="23"/>
      <c r="P95" s="27"/>
      <c r="Q95" s="27"/>
      <c r="R95" s="23"/>
      <c r="S95" s="23"/>
      <c r="T95" s="23">
        <v>241</v>
      </c>
      <c r="U95" s="27">
        <v>30</v>
      </c>
    </row>
    <row r="96" spans="1:21" s="22" customFormat="1">
      <c r="A96" s="20"/>
      <c r="B96" s="33" t="s">
        <v>40</v>
      </c>
      <c r="C96" s="11">
        <f>C94</f>
        <v>920</v>
      </c>
      <c r="D96" s="9" t="s">
        <v>64</v>
      </c>
      <c r="E96" s="9" t="s">
        <v>68</v>
      </c>
      <c r="F96" s="8" t="s">
        <v>0</v>
      </c>
      <c r="G96" s="9" t="s">
        <v>0</v>
      </c>
      <c r="H96" s="21">
        <f t="shared" ref="H96:M99" si="35">H97</f>
        <v>50</v>
      </c>
      <c r="I96" s="21">
        <f t="shared" si="35"/>
        <v>50</v>
      </c>
      <c r="J96" s="21">
        <f t="shared" si="35"/>
        <v>0</v>
      </c>
      <c r="K96" s="21">
        <f t="shared" si="35"/>
        <v>0</v>
      </c>
      <c r="L96" s="21">
        <f t="shared" si="35"/>
        <v>50</v>
      </c>
      <c r="M96" s="21">
        <f t="shared" si="35"/>
        <v>50</v>
      </c>
      <c r="N96" s="23"/>
      <c r="O96" s="23"/>
      <c r="P96" s="21">
        <f t="shared" ref="P96:Q99" si="36">P97</f>
        <v>50</v>
      </c>
      <c r="Q96" s="21">
        <f t="shared" si="36"/>
        <v>50</v>
      </c>
      <c r="R96" s="23"/>
      <c r="S96" s="23"/>
      <c r="T96" s="23"/>
      <c r="U96" s="21">
        <f>U97</f>
        <v>50</v>
      </c>
    </row>
    <row r="97" spans="1:21" s="22" customFormat="1">
      <c r="A97" s="20"/>
      <c r="B97" s="34" t="s">
        <v>2</v>
      </c>
      <c r="C97" s="4">
        <f t="shared" ref="C97:C112" si="37">C96</f>
        <v>920</v>
      </c>
      <c r="D97" s="25" t="s">
        <v>64</v>
      </c>
      <c r="E97" s="25" t="s">
        <v>68</v>
      </c>
      <c r="F97" s="26" t="s">
        <v>63</v>
      </c>
      <c r="G97" s="25"/>
      <c r="H97" s="27">
        <f t="shared" si="35"/>
        <v>50</v>
      </c>
      <c r="I97" s="27">
        <f t="shared" si="35"/>
        <v>50</v>
      </c>
      <c r="J97" s="27">
        <f t="shared" si="35"/>
        <v>0</v>
      </c>
      <c r="K97" s="27">
        <f t="shared" si="35"/>
        <v>0</v>
      </c>
      <c r="L97" s="27">
        <f t="shared" si="35"/>
        <v>50</v>
      </c>
      <c r="M97" s="27">
        <f t="shared" si="35"/>
        <v>50</v>
      </c>
      <c r="N97" s="23"/>
      <c r="O97" s="23"/>
      <c r="P97" s="27">
        <f t="shared" si="36"/>
        <v>50</v>
      </c>
      <c r="Q97" s="27">
        <f t="shared" si="36"/>
        <v>50</v>
      </c>
      <c r="R97" s="23"/>
      <c r="S97" s="23"/>
      <c r="T97" s="23"/>
      <c r="U97" s="27">
        <f>U98</f>
        <v>50</v>
      </c>
    </row>
    <row r="98" spans="1:21" s="22" customFormat="1">
      <c r="A98" s="20"/>
      <c r="B98" s="34" t="s">
        <v>65</v>
      </c>
      <c r="C98" s="4">
        <f t="shared" si="37"/>
        <v>920</v>
      </c>
      <c r="D98" s="25" t="s">
        <v>64</v>
      </c>
      <c r="E98" s="25" t="s">
        <v>68</v>
      </c>
      <c r="F98" s="26" t="s">
        <v>66</v>
      </c>
      <c r="G98" s="25"/>
      <c r="H98" s="27">
        <f t="shared" si="35"/>
        <v>50</v>
      </c>
      <c r="I98" s="27">
        <f t="shared" si="35"/>
        <v>50</v>
      </c>
      <c r="J98" s="27">
        <f t="shared" si="35"/>
        <v>0</v>
      </c>
      <c r="K98" s="27">
        <f t="shared" si="35"/>
        <v>0</v>
      </c>
      <c r="L98" s="27">
        <f t="shared" si="35"/>
        <v>50</v>
      </c>
      <c r="M98" s="27">
        <f t="shared" si="35"/>
        <v>50</v>
      </c>
      <c r="N98" s="23"/>
      <c r="O98" s="23"/>
      <c r="P98" s="27">
        <f t="shared" si="36"/>
        <v>50</v>
      </c>
      <c r="Q98" s="27">
        <f t="shared" si="36"/>
        <v>50</v>
      </c>
      <c r="R98" s="23"/>
      <c r="S98" s="23"/>
      <c r="T98" s="23"/>
      <c r="U98" s="27">
        <f>U99</f>
        <v>50</v>
      </c>
    </row>
    <row r="99" spans="1:21" s="22" customFormat="1" ht="31.5">
      <c r="A99" s="20"/>
      <c r="B99" s="34" t="s">
        <v>41</v>
      </c>
      <c r="C99" s="4">
        <f t="shared" si="37"/>
        <v>920</v>
      </c>
      <c r="D99" s="25" t="s">
        <v>64</v>
      </c>
      <c r="E99" s="25" t="s">
        <v>68</v>
      </c>
      <c r="F99" s="26" t="s">
        <v>109</v>
      </c>
      <c r="G99" s="25"/>
      <c r="H99" s="27">
        <f t="shared" si="35"/>
        <v>50</v>
      </c>
      <c r="I99" s="27">
        <f t="shared" si="35"/>
        <v>50</v>
      </c>
      <c r="J99" s="27">
        <f t="shared" si="35"/>
        <v>0</v>
      </c>
      <c r="K99" s="27">
        <f t="shared" si="35"/>
        <v>0</v>
      </c>
      <c r="L99" s="27">
        <f t="shared" si="35"/>
        <v>50</v>
      </c>
      <c r="M99" s="27">
        <f t="shared" si="35"/>
        <v>50</v>
      </c>
      <c r="N99" s="23"/>
      <c r="O99" s="23"/>
      <c r="P99" s="27">
        <f t="shared" si="36"/>
        <v>50</v>
      </c>
      <c r="Q99" s="27">
        <f t="shared" si="36"/>
        <v>50</v>
      </c>
      <c r="R99" s="23"/>
      <c r="S99" s="23"/>
      <c r="T99" s="23"/>
      <c r="U99" s="27">
        <f>U100</f>
        <v>50</v>
      </c>
    </row>
    <row r="100" spans="1:21" s="22" customFormat="1" ht="31.5">
      <c r="A100" s="20"/>
      <c r="B100" s="34" t="s">
        <v>47</v>
      </c>
      <c r="C100" s="4">
        <f t="shared" si="37"/>
        <v>920</v>
      </c>
      <c r="D100" s="25" t="s">
        <v>64</v>
      </c>
      <c r="E100" s="25" t="s">
        <v>68</v>
      </c>
      <c r="F100" s="26" t="s">
        <v>109</v>
      </c>
      <c r="G100" s="25">
        <v>200</v>
      </c>
      <c r="H100" s="27">
        <v>50</v>
      </c>
      <c r="I100" s="27">
        <v>50</v>
      </c>
      <c r="J100" s="28"/>
      <c r="K100" s="28"/>
      <c r="L100" s="27">
        <f>H100+J100</f>
        <v>50</v>
      </c>
      <c r="M100" s="27">
        <f>I100+K100</f>
        <v>50</v>
      </c>
      <c r="N100" s="23"/>
      <c r="O100" s="23"/>
      <c r="P100" s="27">
        <f>L100+N100</f>
        <v>50</v>
      </c>
      <c r="Q100" s="27">
        <f>M100+O100</f>
        <v>50</v>
      </c>
      <c r="R100" s="23"/>
      <c r="S100" s="23"/>
      <c r="T100" s="23"/>
      <c r="U100" s="27">
        <f>U101</f>
        <v>50</v>
      </c>
    </row>
    <row r="101" spans="1:21" s="22" customFormat="1">
      <c r="A101" s="20"/>
      <c r="B101" s="2" t="s">
        <v>10</v>
      </c>
      <c r="C101" s="4">
        <f t="shared" si="37"/>
        <v>920</v>
      </c>
      <c r="D101" s="25" t="s">
        <v>64</v>
      </c>
      <c r="E101" s="25" t="s">
        <v>68</v>
      </c>
      <c r="F101" s="26" t="s">
        <v>109</v>
      </c>
      <c r="G101" s="25" t="s">
        <v>6</v>
      </c>
      <c r="H101" s="27"/>
      <c r="I101" s="27"/>
      <c r="J101" s="28"/>
      <c r="K101" s="28"/>
      <c r="L101" s="27"/>
      <c r="M101" s="27"/>
      <c r="N101" s="23"/>
      <c r="O101" s="23"/>
      <c r="P101" s="27"/>
      <c r="Q101" s="27"/>
      <c r="R101" s="23"/>
      <c r="S101" s="23"/>
      <c r="T101" s="23">
        <v>226</v>
      </c>
      <c r="U101" s="27">
        <v>50</v>
      </c>
    </row>
    <row r="102" spans="1:21" s="22" customFormat="1">
      <c r="A102" s="20"/>
      <c r="B102" s="33" t="s">
        <v>42</v>
      </c>
      <c r="C102" s="11">
        <f>C100</f>
        <v>920</v>
      </c>
      <c r="D102" s="9" t="s">
        <v>64</v>
      </c>
      <c r="E102" s="9" t="s">
        <v>71</v>
      </c>
      <c r="F102" s="8" t="s">
        <v>0</v>
      </c>
      <c r="G102" s="9"/>
      <c r="H102" s="21">
        <f t="shared" ref="H102:M102" si="38">H103</f>
        <v>4849</v>
      </c>
      <c r="I102" s="21">
        <f t="shared" si="38"/>
        <v>4849</v>
      </c>
      <c r="J102" s="21">
        <f t="shared" si="38"/>
        <v>0</v>
      </c>
      <c r="K102" s="21">
        <f t="shared" si="38"/>
        <v>0</v>
      </c>
      <c r="L102" s="21">
        <f t="shared" si="38"/>
        <v>4849</v>
      </c>
      <c r="M102" s="21">
        <f t="shared" si="38"/>
        <v>4849</v>
      </c>
      <c r="N102" s="23"/>
      <c r="O102" s="23"/>
      <c r="P102" s="21">
        <f>P103</f>
        <v>4849</v>
      </c>
      <c r="Q102" s="21">
        <f>Q103</f>
        <v>4849</v>
      </c>
      <c r="R102" s="23"/>
      <c r="S102" s="23"/>
      <c r="T102" s="23"/>
      <c r="U102" s="21">
        <f>U103</f>
        <v>4849</v>
      </c>
    </row>
    <row r="103" spans="1:21" s="22" customFormat="1">
      <c r="A103" s="20"/>
      <c r="B103" s="34" t="s">
        <v>2</v>
      </c>
      <c r="C103" s="4">
        <f>C102</f>
        <v>920</v>
      </c>
      <c r="D103" s="25" t="s">
        <v>64</v>
      </c>
      <c r="E103" s="25" t="s">
        <v>71</v>
      </c>
      <c r="F103" s="26" t="s">
        <v>63</v>
      </c>
      <c r="G103" s="25"/>
      <c r="H103" s="27">
        <f t="shared" ref="H103:M103" si="39">H104+H108</f>
        <v>4849</v>
      </c>
      <c r="I103" s="27">
        <f t="shared" si="39"/>
        <v>4849</v>
      </c>
      <c r="J103" s="27">
        <f t="shared" si="39"/>
        <v>0</v>
      </c>
      <c r="K103" s="27">
        <f t="shared" si="39"/>
        <v>0</v>
      </c>
      <c r="L103" s="27">
        <f t="shared" si="39"/>
        <v>4849</v>
      </c>
      <c r="M103" s="27">
        <f t="shared" si="39"/>
        <v>4849</v>
      </c>
      <c r="N103" s="23"/>
      <c r="O103" s="23"/>
      <c r="P103" s="27">
        <f>P104+P108</f>
        <v>4849</v>
      </c>
      <c r="Q103" s="27">
        <f>Q104+Q108</f>
        <v>4849</v>
      </c>
      <c r="R103" s="23"/>
      <c r="S103" s="23"/>
      <c r="T103" s="23"/>
      <c r="U103" s="27">
        <f>U108</f>
        <v>4849</v>
      </c>
    </row>
    <row r="104" spans="1:21" s="22" customFormat="1" hidden="1">
      <c r="A104" s="20"/>
      <c r="B104" s="34" t="s">
        <v>65</v>
      </c>
      <c r="C104" s="4">
        <f>C103</f>
        <v>920</v>
      </c>
      <c r="D104" s="25" t="s">
        <v>64</v>
      </c>
      <c r="E104" s="25" t="s">
        <v>71</v>
      </c>
      <c r="F104" s="26" t="s">
        <v>66</v>
      </c>
      <c r="G104" s="25"/>
      <c r="H104" s="27">
        <f t="shared" ref="H104:M105" si="40">H105</f>
        <v>0</v>
      </c>
      <c r="I104" s="27">
        <f t="shared" si="40"/>
        <v>4849</v>
      </c>
      <c r="J104" s="27">
        <f t="shared" si="40"/>
        <v>0</v>
      </c>
      <c r="K104" s="27">
        <f t="shared" si="40"/>
        <v>0</v>
      </c>
      <c r="L104" s="27">
        <f t="shared" si="40"/>
        <v>0</v>
      </c>
      <c r="M104" s="27">
        <f t="shared" si="40"/>
        <v>4849</v>
      </c>
      <c r="N104" s="23"/>
      <c r="O104" s="23"/>
      <c r="P104" s="27">
        <f>P105</f>
        <v>0</v>
      </c>
      <c r="Q104" s="27">
        <f>Q105</f>
        <v>4849</v>
      </c>
      <c r="R104" s="23"/>
      <c r="S104" s="23"/>
      <c r="T104" s="23"/>
      <c r="U104" s="27">
        <f>U105</f>
        <v>0</v>
      </c>
    </row>
    <row r="105" spans="1:21" s="22" customFormat="1" ht="31.5" hidden="1">
      <c r="A105" s="20"/>
      <c r="B105" s="34" t="s">
        <v>44</v>
      </c>
      <c r="C105" s="4">
        <f t="shared" si="37"/>
        <v>920</v>
      </c>
      <c r="D105" s="25" t="s">
        <v>64</v>
      </c>
      <c r="E105" s="25" t="s">
        <v>71</v>
      </c>
      <c r="F105" s="26" t="s">
        <v>110</v>
      </c>
      <c r="G105" s="25"/>
      <c r="H105" s="27">
        <f t="shared" si="40"/>
        <v>0</v>
      </c>
      <c r="I105" s="27">
        <f t="shared" si="40"/>
        <v>4849</v>
      </c>
      <c r="J105" s="27">
        <f t="shared" si="40"/>
        <v>0</v>
      </c>
      <c r="K105" s="27">
        <f t="shared" si="40"/>
        <v>0</v>
      </c>
      <c r="L105" s="27">
        <f t="shared" si="40"/>
        <v>0</v>
      </c>
      <c r="M105" s="27">
        <f t="shared" si="40"/>
        <v>4849</v>
      </c>
      <c r="N105" s="23"/>
      <c r="O105" s="23"/>
      <c r="P105" s="27">
        <f>P106</f>
        <v>0</v>
      </c>
      <c r="Q105" s="27">
        <f>Q106</f>
        <v>4849</v>
      </c>
      <c r="R105" s="23"/>
      <c r="S105" s="23"/>
      <c r="T105" s="23"/>
      <c r="U105" s="27">
        <f>U106</f>
        <v>0</v>
      </c>
    </row>
    <row r="106" spans="1:21" s="22" customFormat="1" ht="31.5" hidden="1">
      <c r="A106" s="20"/>
      <c r="B106" s="34" t="s">
        <v>47</v>
      </c>
      <c r="C106" s="4">
        <f t="shared" si="37"/>
        <v>920</v>
      </c>
      <c r="D106" s="25" t="s">
        <v>64</v>
      </c>
      <c r="E106" s="25" t="s">
        <v>71</v>
      </c>
      <c r="F106" s="26" t="s">
        <v>110</v>
      </c>
      <c r="G106" s="25" t="s">
        <v>46</v>
      </c>
      <c r="H106" s="27"/>
      <c r="I106" s="27">
        <v>4849</v>
      </c>
      <c r="J106" s="28"/>
      <c r="K106" s="28"/>
      <c r="L106" s="27">
        <f>H106+J106</f>
        <v>0</v>
      </c>
      <c r="M106" s="27">
        <f>I106+K106</f>
        <v>4849</v>
      </c>
      <c r="N106" s="23"/>
      <c r="O106" s="23"/>
      <c r="P106" s="27">
        <f>L106+N106</f>
        <v>0</v>
      </c>
      <c r="Q106" s="27">
        <f>M106+O106</f>
        <v>4849</v>
      </c>
      <c r="R106" s="23"/>
      <c r="S106" s="23"/>
      <c r="T106" s="23"/>
      <c r="U106" s="27">
        <f>P106+R106</f>
        <v>0</v>
      </c>
    </row>
    <row r="107" spans="1:21" s="22" customFormat="1" hidden="1">
      <c r="A107" s="20"/>
      <c r="B107" s="34"/>
      <c r="C107" s="4"/>
      <c r="D107" s="25"/>
      <c r="E107" s="25"/>
      <c r="F107" s="26"/>
      <c r="G107" s="25"/>
      <c r="H107" s="27"/>
      <c r="I107" s="27"/>
      <c r="J107" s="28"/>
      <c r="K107" s="28"/>
      <c r="L107" s="27"/>
      <c r="M107" s="27"/>
      <c r="N107" s="23"/>
      <c r="O107" s="23"/>
      <c r="P107" s="27"/>
      <c r="Q107" s="27"/>
      <c r="R107" s="23"/>
      <c r="S107" s="23"/>
      <c r="T107" s="23"/>
      <c r="U107" s="27"/>
    </row>
    <row r="108" spans="1:21" s="22" customFormat="1" ht="31.5">
      <c r="A108" s="20"/>
      <c r="B108" s="34" t="s">
        <v>43</v>
      </c>
      <c r="C108" s="4">
        <f>C103</f>
        <v>920</v>
      </c>
      <c r="D108" s="25" t="s">
        <v>64</v>
      </c>
      <c r="E108" s="25" t="s">
        <v>71</v>
      </c>
      <c r="F108" s="26" t="s">
        <v>111</v>
      </c>
      <c r="G108" s="25"/>
      <c r="H108" s="27">
        <f t="shared" ref="H108:M110" si="41">H109</f>
        <v>4849</v>
      </c>
      <c r="I108" s="27">
        <f t="shared" si="41"/>
        <v>0</v>
      </c>
      <c r="J108" s="27">
        <f t="shared" si="41"/>
        <v>0</v>
      </c>
      <c r="K108" s="27">
        <f t="shared" si="41"/>
        <v>0</v>
      </c>
      <c r="L108" s="27">
        <f t="shared" si="41"/>
        <v>4849</v>
      </c>
      <c r="M108" s="27">
        <f t="shared" si="41"/>
        <v>0</v>
      </c>
      <c r="N108" s="23"/>
      <c r="O108" s="23"/>
      <c r="P108" s="27">
        <f t="shared" ref="P108:Q110" si="42">P109</f>
        <v>4849</v>
      </c>
      <c r="Q108" s="27">
        <f t="shared" si="42"/>
        <v>0</v>
      </c>
      <c r="R108" s="23"/>
      <c r="S108" s="23"/>
      <c r="T108" s="23"/>
      <c r="U108" s="27">
        <f>U109</f>
        <v>4849</v>
      </c>
    </row>
    <row r="109" spans="1:21" s="22" customFormat="1">
      <c r="A109" s="20"/>
      <c r="B109" s="34" t="s">
        <v>65</v>
      </c>
      <c r="C109" s="4">
        <f t="shared" si="37"/>
        <v>920</v>
      </c>
      <c r="D109" s="25" t="s">
        <v>64</v>
      </c>
      <c r="E109" s="25" t="s">
        <v>71</v>
      </c>
      <c r="F109" s="26" t="s">
        <v>112</v>
      </c>
      <c r="G109" s="25"/>
      <c r="H109" s="27">
        <f t="shared" si="41"/>
        <v>4849</v>
      </c>
      <c r="I109" s="27">
        <f t="shared" si="41"/>
        <v>0</v>
      </c>
      <c r="J109" s="27">
        <f t="shared" si="41"/>
        <v>0</v>
      </c>
      <c r="K109" s="27">
        <f t="shared" si="41"/>
        <v>0</v>
      </c>
      <c r="L109" s="27">
        <f t="shared" si="41"/>
        <v>4849</v>
      </c>
      <c r="M109" s="27">
        <f t="shared" si="41"/>
        <v>0</v>
      </c>
      <c r="N109" s="23"/>
      <c r="O109" s="23"/>
      <c r="P109" s="27">
        <f t="shared" si="42"/>
        <v>4849</v>
      </c>
      <c r="Q109" s="27">
        <f t="shared" si="42"/>
        <v>0</v>
      </c>
      <c r="R109" s="23"/>
      <c r="S109" s="23"/>
      <c r="T109" s="23"/>
      <c r="U109" s="27">
        <f>U110</f>
        <v>4849</v>
      </c>
    </row>
    <row r="110" spans="1:21" s="22" customFormat="1" ht="31.5">
      <c r="A110" s="20"/>
      <c r="B110" s="34" t="s">
        <v>44</v>
      </c>
      <c r="C110" s="4">
        <f t="shared" si="37"/>
        <v>920</v>
      </c>
      <c r="D110" s="25" t="s">
        <v>64</v>
      </c>
      <c r="E110" s="25" t="s">
        <v>71</v>
      </c>
      <c r="F110" s="26" t="s">
        <v>113</v>
      </c>
      <c r="G110" s="25"/>
      <c r="H110" s="27">
        <f t="shared" si="41"/>
        <v>4849</v>
      </c>
      <c r="I110" s="27">
        <f t="shared" si="41"/>
        <v>0</v>
      </c>
      <c r="J110" s="27">
        <f t="shared" si="41"/>
        <v>0</v>
      </c>
      <c r="K110" s="27">
        <f t="shared" si="41"/>
        <v>0</v>
      </c>
      <c r="L110" s="27">
        <f t="shared" si="41"/>
        <v>4849</v>
      </c>
      <c r="M110" s="27">
        <f t="shared" si="41"/>
        <v>0</v>
      </c>
      <c r="N110" s="23"/>
      <c r="O110" s="23"/>
      <c r="P110" s="27">
        <f t="shared" si="42"/>
        <v>4849</v>
      </c>
      <c r="Q110" s="27">
        <f t="shared" si="42"/>
        <v>0</v>
      </c>
      <c r="R110" s="23"/>
      <c r="S110" s="23"/>
      <c r="T110" s="23"/>
      <c r="U110" s="27">
        <f>U111</f>
        <v>4849</v>
      </c>
    </row>
    <row r="111" spans="1:21" s="22" customFormat="1" ht="31.5">
      <c r="A111" s="20"/>
      <c r="B111" s="34" t="s">
        <v>47</v>
      </c>
      <c r="C111" s="4">
        <f t="shared" si="37"/>
        <v>920</v>
      </c>
      <c r="D111" s="25" t="s">
        <v>64</v>
      </c>
      <c r="E111" s="25" t="s">
        <v>71</v>
      </c>
      <c r="F111" s="26" t="s">
        <v>113</v>
      </c>
      <c r="G111" s="25" t="s">
        <v>46</v>
      </c>
      <c r="H111" s="27">
        <v>4849</v>
      </c>
      <c r="I111" s="27"/>
      <c r="J111" s="28"/>
      <c r="K111" s="28"/>
      <c r="L111" s="27">
        <f>H111+J111</f>
        <v>4849</v>
      </c>
      <c r="M111" s="27">
        <f>I111+K111</f>
        <v>0</v>
      </c>
      <c r="N111" s="23"/>
      <c r="O111" s="23"/>
      <c r="P111" s="27">
        <f>L111+N111</f>
        <v>4849</v>
      </c>
      <c r="Q111" s="27">
        <f>M111+O111</f>
        <v>0</v>
      </c>
      <c r="R111" s="23"/>
      <c r="S111" s="23"/>
      <c r="T111" s="23"/>
      <c r="U111" s="27">
        <f>U112</f>
        <v>4849</v>
      </c>
    </row>
    <row r="112" spans="1:21">
      <c r="A112" s="24"/>
      <c r="B112" s="2" t="s">
        <v>10</v>
      </c>
      <c r="C112" s="4">
        <f t="shared" si="37"/>
        <v>920</v>
      </c>
      <c r="D112" s="25" t="s">
        <v>64</v>
      </c>
      <c r="E112" s="25" t="s">
        <v>71</v>
      </c>
      <c r="F112" s="26" t="s">
        <v>113</v>
      </c>
      <c r="G112" s="25" t="s">
        <v>6</v>
      </c>
      <c r="H112" s="23"/>
      <c r="I112" s="23"/>
      <c r="J112" s="30"/>
      <c r="K112" s="30"/>
      <c r="L112" s="23"/>
      <c r="M112" s="23"/>
      <c r="N112" s="23"/>
      <c r="O112" s="23"/>
      <c r="P112" s="23"/>
      <c r="Q112" s="23"/>
      <c r="R112" s="23"/>
      <c r="S112" s="23"/>
      <c r="T112" s="23">
        <v>226</v>
      </c>
      <c r="U112" s="23">
        <v>4849</v>
      </c>
    </row>
  </sheetData>
  <mergeCells count="7">
    <mergeCell ref="L3:M3"/>
    <mergeCell ref="N3:O3"/>
    <mergeCell ref="P3:Q3"/>
    <mergeCell ref="R3:S3"/>
    <mergeCell ref="H3:I3"/>
    <mergeCell ref="J3:K3"/>
    <mergeCell ref="B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распределение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Ефанина</cp:lastModifiedBy>
  <cp:lastPrinted>2013-08-01T10:33:54Z</cp:lastPrinted>
  <dcterms:created xsi:type="dcterms:W3CDTF">2002-03-11T10:22:12Z</dcterms:created>
  <dcterms:modified xsi:type="dcterms:W3CDTF">2014-06-06T09:05:59Z</dcterms:modified>
</cp:coreProperties>
</file>