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785" windowWidth="15180" windowHeight="1170" tabRatio="82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Лист1!$10:$11</definedName>
    <definedName name="_xlnm.Print_Area" localSheetId="0">Лист1!$A$1:$BB$108</definedName>
  </definedNames>
  <calcPr calcId="145621"/>
</workbook>
</file>

<file path=xl/calcChain.xml><?xml version="1.0" encoding="utf-8"?>
<calcChain xmlns="http://schemas.openxmlformats.org/spreadsheetml/2006/main">
  <c r="D114" i="1" l="1"/>
  <c r="E96" i="1" l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M96" i="1"/>
  <c r="AN96" i="1"/>
  <c r="AO96" i="1"/>
  <c r="AP96" i="1"/>
  <c r="AQ96" i="1"/>
  <c r="AR96" i="1"/>
  <c r="AS96" i="1"/>
  <c r="AT96" i="1"/>
  <c r="AU96" i="1"/>
  <c r="AV96" i="1"/>
  <c r="AW96" i="1"/>
  <c r="AX96" i="1"/>
  <c r="AY96" i="1"/>
  <c r="AZ96" i="1"/>
  <c r="BA96" i="1"/>
  <c r="D96" i="1"/>
  <c r="BB98" i="1"/>
  <c r="AL98" i="1"/>
  <c r="V98" i="1"/>
  <c r="BB97" i="1"/>
  <c r="AL97" i="1"/>
  <c r="V97" i="1"/>
  <c r="AL96" i="1" l="1"/>
  <c r="BB96" i="1"/>
  <c r="V96" i="1"/>
  <c r="V114" i="1"/>
  <c r="BB38" i="1" l="1"/>
  <c r="AL38" i="1"/>
  <c r="V38" i="1"/>
  <c r="J34" i="1"/>
  <c r="BB41" i="1"/>
  <c r="AL41" i="1"/>
  <c r="V41" i="1"/>
  <c r="BB36" i="1"/>
  <c r="AL36" i="1"/>
  <c r="V36" i="1"/>
  <c r="AL114" i="1" l="1"/>
  <c r="D73" i="1" l="1"/>
  <c r="H73" i="1"/>
  <c r="V75" i="1"/>
  <c r="X29" i="1" l="1"/>
  <c r="AL83" i="1" l="1"/>
  <c r="AL84" i="1"/>
  <c r="AD46" i="1" l="1"/>
  <c r="AL13" i="1" l="1"/>
  <c r="V13" i="1"/>
  <c r="V49" i="1" l="1"/>
  <c r="V17" i="1" l="1"/>
  <c r="I68" i="1"/>
  <c r="V72" i="1" l="1"/>
  <c r="BB72" i="1"/>
  <c r="AL72" i="1"/>
  <c r="AL80" i="1" l="1"/>
  <c r="BB114" i="1" l="1"/>
  <c r="D86" i="1" l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M86" i="1"/>
  <c r="AN86" i="1"/>
  <c r="AO86" i="1"/>
  <c r="AP86" i="1"/>
  <c r="AQ86" i="1"/>
  <c r="AR86" i="1"/>
  <c r="AS86" i="1"/>
  <c r="AT86" i="1"/>
  <c r="AU86" i="1"/>
  <c r="AV86" i="1"/>
  <c r="AW86" i="1"/>
  <c r="AX86" i="1"/>
  <c r="AY86" i="1"/>
  <c r="AZ86" i="1"/>
  <c r="BA86" i="1"/>
  <c r="BB88" i="1"/>
  <c r="AL88" i="1"/>
  <c r="V88" i="1"/>
  <c r="BB87" i="1"/>
  <c r="AL87" i="1"/>
  <c r="V87" i="1"/>
  <c r="BB86" i="1" l="1"/>
  <c r="AL86" i="1"/>
  <c r="V86" i="1"/>
  <c r="E81" i="1" l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M81" i="1"/>
  <c r="AN81" i="1"/>
  <c r="AO81" i="1"/>
  <c r="AP81" i="1"/>
  <c r="AQ81" i="1"/>
  <c r="AR81" i="1"/>
  <c r="AS81" i="1"/>
  <c r="AT81" i="1"/>
  <c r="AU81" i="1"/>
  <c r="AV81" i="1"/>
  <c r="AW81" i="1"/>
  <c r="AX81" i="1"/>
  <c r="AY81" i="1"/>
  <c r="AZ81" i="1"/>
  <c r="BA81" i="1"/>
  <c r="D81" i="1"/>
  <c r="BB84" i="1"/>
  <c r="V84" i="1"/>
  <c r="BB83" i="1"/>
  <c r="V83" i="1"/>
  <c r="BB82" i="1"/>
  <c r="AL82" i="1"/>
  <c r="V82" i="1"/>
  <c r="V81" i="1" l="1"/>
  <c r="AL81" i="1"/>
  <c r="BB81" i="1"/>
  <c r="G100" i="1" l="1"/>
  <c r="G51" i="1"/>
  <c r="H62" i="1" l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X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M62" i="1"/>
  <c r="AN62" i="1"/>
  <c r="AO62" i="1"/>
  <c r="AP62" i="1"/>
  <c r="AQ62" i="1"/>
  <c r="AR62" i="1"/>
  <c r="AS62" i="1"/>
  <c r="AT62" i="1"/>
  <c r="AU62" i="1"/>
  <c r="AV62" i="1"/>
  <c r="AW62" i="1"/>
  <c r="AX62" i="1"/>
  <c r="AY62" i="1"/>
  <c r="AZ62" i="1"/>
  <c r="BA62" i="1"/>
  <c r="E62" i="1"/>
  <c r="G62" i="1"/>
  <c r="D62" i="1"/>
  <c r="F62" i="1" l="1"/>
  <c r="Y62" i="1"/>
  <c r="AN68" i="1" l="1"/>
  <c r="X68" i="1"/>
  <c r="BB67" i="1"/>
  <c r="BB65" i="1"/>
  <c r="BB64" i="1"/>
  <c r="BB63" i="1"/>
  <c r="BB61" i="1"/>
  <c r="BB60" i="1"/>
  <c r="AL67" i="1"/>
  <c r="AL65" i="1"/>
  <c r="AL63" i="1"/>
  <c r="AL61" i="1"/>
  <c r="AL60" i="1"/>
  <c r="BB62" i="1" l="1"/>
  <c r="BB59" i="1"/>
  <c r="AL59" i="1"/>
  <c r="V55" i="1" l="1"/>
  <c r="D51" i="1" l="1"/>
  <c r="BB94" i="1"/>
  <c r="AL94" i="1"/>
  <c r="V94" i="1"/>
  <c r="X51" i="1" l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F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W62" i="1" l="1"/>
  <c r="AL64" i="1"/>
  <c r="AL62" i="1" s="1"/>
  <c r="W51" i="1" l="1"/>
  <c r="AL58" i="1"/>
  <c r="V35" i="1" l="1"/>
  <c r="V37" i="1"/>
  <c r="V39" i="1"/>
  <c r="V40" i="1"/>
  <c r="V42" i="1"/>
  <c r="V45" i="1"/>
  <c r="V47" i="1"/>
  <c r="V48" i="1"/>
  <c r="V65" i="1" l="1"/>
  <c r="K73" i="1" l="1"/>
  <c r="I105" i="1" l="1"/>
  <c r="I100" i="1"/>
  <c r="I91" i="1"/>
  <c r="I73" i="1"/>
  <c r="I66" i="1"/>
  <c r="I59" i="1"/>
  <c r="I46" i="1"/>
  <c r="I43" i="1"/>
  <c r="I34" i="1"/>
  <c r="I23" i="1"/>
  <c r="I20" i="1"/>
  <c r="I12" i="1"/>
  <c r="I16" i="1" l="1"/>
  <c r="I29" i="1"/>
  <c r="I57" i="1"/>
  <c r="I108" i="1" l="1"/>
  <c r="Z85" i="1"/>
  <c r="AL70" i="1" l="1"/>
  <c r="AN51" i="1"/>
  <c r="AO51" i="1"/>
  <c r="AP51" i="1"/>
  <c r="AQ51" i="1"/>
  <c r="AR51" i="1"/>
  <c r="AS51" i="1"/>
  <c r="AT51" i="1"/>
  <c r="AU51" i="1"/>
  <c r="AV51" i="1"/>
  <c r="AW51" i="1"/>
  <c r="AX51" i="1"/>
  <c r="AY51" i="1"/>
  <c r="AZ51" i="1"/>
  <c r="BA51" i="1"/>
  <c r="AM51" i="1"/>
  <c r="BB55" i="1"/>
  <c r="BB54" i="1"/>
  <c r="BB53" i="1"/>
  <c r="BB52" i="1"/>
  <c r="AL55" i="1"/>
  <c r="AL54" i="1"/>
  <c r="AL53" i="1"/>
  <c r="AL52" i="1"/>
  <c r="AL51" i="1" l="1"/>
  <c r="BB51" i="1"/>
  <c r="E73" i="1" l="1"/>
  <c r="F73" i="1"/>
  <c r="G73" i="1"/>
  <c r="J73" i="1"/>
  <c r="L73" i="1"/>
  <c r="M73" i="1"/>
  <c r="N73" i="1"/>
  <c r="O73" i="1"/>
  <c r="P73" i="1"/>
  <c r="Q73" i="1"/>
  <c r="R73" i="1"/>
  <c r="S73" i="1"/>
  <c r="T73" i="1"/>
  <c r="U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V67" i="1" l="1"/>
  <c r="V66" i="1" s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U66" i="1"/>
  <c r="T66" i="1"/>
  <c r="S66" i="1"/>
  <c r="R66" i="1"/>
  <c r="Q66" i="1"/>
  <c r="P66" i="1"/>
  <c r="O66" i="1"/>
  <c r="N66" i="1"/>
  <c r="M66" i="1"/>
  <c r="L66" i="1"/>
  <c r="K66" i="1"/>
  <c r="J66" i="1"/>
  <c r="H66" i="1"/>
  <c r="G66" i="1"/>
  <c r="F66" i="1"/>
  <c r="E66" i="1"/>
  <c r="D66" i="1"/>
  <c r="BB21" i="1"/>
  <c r="AL21" i="1"/>
  <c r="BB42" i="1"/>
  <c r="BB40" i="1"/>
  <c r="BB39" i="1"/>
  <c r="BB37" i="1"/>
  <c r="BB35" i="1"/>
  <c r="AL42" i="1"/>
  <c r="AL40" i="1"/>
  <c r="AL39" i="1"/>
  <c r="AL37" i="1"/>
  <c r="AL35" i="1"/>
  <c r="E34" i="1"/>
  <c r="F34" i="1"/>
  <c r="G34" i="1"/>
  <c r="H34" i="1"/>
  <c r="K34" i="1"/>
  <c r="L34" i="1"/>
  <c r="M34" i="1"/>
  <c r="N34" i="1"/>
  <c r="O34" i="1"/>
  <c r="P34" i="1"/>
  <c r="Q34" i="1"/>
  <c r="R34" i="1"/>
  <c r="S34" i="1"/>
  <c r="T34" i="1"/>
  <c r="U34" i="1"/>
  <c r="V22" i="1"/>
  <c r="V21" i="1"/>
  <c r="E20" i="1"/>
  <c r="F20" i="1"/>
  <c r="G20" i="1"/>
  <c r="H20" i="1"/>
  <c r="J20" i="1"/>
  <c r="K20" i="1"/>
  <c r="L20" i="1"/>
  <c r="M20" i="1"/>
  <c r="N20" i="1"/>
  <c r="O20" i="1"/>
  <c r="P20" i="1"/>
  <c r="Q20" i="1"/>
  <c r="R20" i="1"/>
  <c r="S20" i="1"/>
  <c r="T20" i="1"/>
  <c r="U20" i="1"/>
  <c r="D105" i="1"/>
  <c r="BB66" i="1" l="1"/>
  <c r="AL66" i="1"/>
  <c r="V20" i="1"/>
  <c r="V34" i="1"/>
  <c r="AL45" i="1"/>
  <c r="AL44" i="1"/>
  <c r="AA105" i="1" l="1"/>
  <c r="AB105" i="1"/>
  <c r="V53" i="1" l="1"/>
  <c r="V54" i="1" l="1"/>
  <c r="BB22" i="1" l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D20" i="1"/>
  <c r="N29" i="1"/>
  <c r="E29" i="1"/>
  <c r="F29" i="1"/>
  <c r="G29" i="1"/>
  <c r="J29" i="1"/>
  <c r="K29" i="1"/>
  <c r="O29" i="1"/>
  <c r="P29" i="1"/>
  <c r="Q29" i="1"/>
  <c r="R29" i="1"/>
  <c r="S29" i="1"/>
  <c r="T29" i="1"/>
  <c r="U29" i="1"/>
  <c r="Y29" i="1"/>
  <c r="AA29" i="1"/>
  <c r="AB29" i="1"/>
  <c r="AC29" i="1"/>
  <c r="AD29" i="1"/>
  <c r="AE29" i="1"/>
  <c r="AF29" i="1"/>
  <c r="AG29" i="1"/>
  <c r="AH29" i="1"/>
  <c r="AI29" i="1"/>
  <c r="AJ29" i="1"/>
  <c r="AK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32" i="1"/>
  <c r="AL32" i="1"/>
  <c r="E16" i="1"/>
  <c r="F16" i="1"/>
  <c r="H16" i="1"/>
  <c r="J16" i="1"/>
  <c r="K16" i="1"/>
  <c r="N16" i="1"/>
  <c r="O16" i="1"/>
  <c r="P16" i="1"/>
  <c r="Q16" i="1"/>
  <c r="R16" i="1"/>
  <c r="S16" i="1"/>
  <c r="T16" i="1"/>
  <c r="U16" i="1"/>
  <c r="X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9" i="1"/>
  <c r="AL19" i="1"/>
  <c r="V19" i="1"/>
  <c r="E12" i="1"/>
  <c r="F12" i="1"/>
  <c r="G12" i="1"/>
  <c r="H12" i="1"/>
  <c r="J12" i="1"/>
  <c r="K12" i="1"/>
  <c r="L12" i="1"/>
  <c r="N12" i="1"/>
  <c r="O12" i="1"/>
  <c r="P12" i="1"/>
  <c r="Q12" i="1"/>
  <c r="R12" i="1"/>
  <c r="S12" i="1"/>
  <c r="T12" i="1"/>
  <c r="U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5" i="1"/>
  <c r="AL15" i="1"/>
  <c r="V15" i="1"/>
  <c r="BB20" i="1" l="1"/>
  <c r="V32" i="1"/>
  <c r="AL20" i="1"/>
  <c r="M12" i="1" l="1"/>
  <c r="M61" i="1" l="1"/>
  <c r="V52" i="1" l="1"/>
  <c r="V51" i="1" s="1"/>
  <c r="E51" i="1"/>
  <c r="M16" i="1" l="1"/>
  <c r="AE105" i="1" l="1"/>
  <c r="AE100" i="1"/>
  <c r="AE91" i="1"/>
  <c r="AE68" i="1"/>
  <c r="AE59" i="1"/>
  <c r="AE46" i="1"/>
  <c r="AE43" i="1"/>
  <c r="AE34" i="1"/>
  <c r="AE23" i="1"/>
  <c r="AE57" i="1" l="1"/>
  <c r="AE108" i="1" l="1"/>
  <c r="N114" i="1" s="1"/>
  <c r="M29" i="1"/>
  <c r="L29" i="1" l="1"/>
  <c r="L16" i="1"/>
  <c r="AY105" i="1" l="1"/>
  <c r="AX105" i="1"/>
  <c r="AW105" i="1"/>
  <c r="AV105" i="1"/>
  <c r="AU105" i="1"/>
  <c r="AT105" i="1"/>
  <c r="AY100" i="1"/>
  <c r="AX100" i="1"/>
  <c r="AW100" i="1"/>
  <c r="AV100" i="1"/>
  <c r="AU100" i="1"/>
  <c r="AT100" i="1"/>
  <c r="AY91" i="1"/>
  <c r="AX91" i="1"/>
  <c r="AW91" i="1"/>
  <c r="AV91" i="1"/>
  <c r="AU91" i="1"/>
  <c r="AT91" i="1"/>
  <c r="AY68" i="1"/>
  <c r="AX68" i="1"/>
  <c r="AW68" i="1"/>
  <c r="AV68" i="1"/>
  <c r="AU68" i="1"/>
  <c r="AT68" i="1"/>
  <c r="AY59" i="1"/>
  <c r="AX59" i="1"/>
  <c r="AW59" i="1"/>
  <c r="AV59" i="1"/>
  <c r="AU59" i="1"/>
  <c r="AT59" i="1"/>
  <c r="AY46" i="1"/>
  <c r="AX46" i="1"/>
  <c r="AW46" i="1"/>
  <c r="AV46" i="1"/>
  <c r="AU46" i="1"/>
  <c r="AT46" i="1"/>
  <c r="AY43" i="1"/>
  <c r="AX43" i="1"/>
  <c r="AW43" i="1"/>
  <c r="AV43" i="1"/>
  <c r="AU43" i="1"/>
  <c r="AT43" i="1"/>
  <c r="AY34" i="1"/>
  <c r="AX34" i="1"/>
  <c r="AW34" i="1"/>
  <c r="AV34" i="1"/>
  <c r="AU34" i="1"/>
  <c r="AT34" i="1"/>
  <c r="AY23" i="1"/>
  <c r="AX23" i="1"/>
  <c r="AW23" i="1"/>
  <c r="AV23" i="1"/>
  <c r="AU23" i="1"/>
  <c r="AT23" i="1"/>
  <c r="AI105" i="1"/>
  <c r="AH105" i="1"/>
  <c r="AG105" i="1"/>
  <c r="AF105" i="1"/>
  <c r="AD105" i="1"/>
  <c r="AI100" i="1"/>
  <c r="AH100" i="1"/>
  <c r="AG100" i="1"/>
  <c r="AF100" i="1"/>
  <c r="AD100" i="1"/>
  <c r="AI91" i="1"/>
  <c r="AH91" i="1"/>
  <c r="AG91" i="1"/>
  <c r="AF91" i="1"/>
  <c r="AD91" i="1"/>
  <c r="AI68" i="1"/>
  <c r="AH68" i="1"/>
  <c r="AG68" i="1"/>
  <c r="AF68" i="1"/>
  <c r="AD68" i="1"/>
  <c r="AI59" i="1"/>
  <c r="AH59" i="1"/>
  <c r="AG59" i="1"/>
  <c r="AF59" i="1"/>
  <c r="AD59" i="1"/>
  <c r="AI46" i="1"/>
  <c r="AH46" i="1"/>
  <c r="AG46" i="1"/>
  <c r="AF46" i="1"/>
  <c r="AI43" i="1"/>
  <c r="AH43" i="1"/>
  <c r="AG43" i="1"/>
  <c r="AF43" i="1"/>
  <c r="AD43" i="1"/>
  <c r="AI34" i="1"/>
  <c r="AH34" i="1"/>
  <c r="AG34" i="1"/>
  <c r="AF34" i="1"/>
  <c r="AD34" i="1"/>
  <c r="AI23" i="1"/>
  <c r="AH23" i="1"/>
  <c r="AG23" i="1"/>
  <c r="AF23" i="1"/>
  <c r="AD23" i="1"/>
  <c r="P105" i="1"/>
  <c r="O105" i="1"/>
  <c r="P100" i="1"/>
  <c r="O100" i="1"/>
  <c r="P91" i="1"/>
  <c r="O91" i="1"/>
  <c r="P68" i="1"/>
  <c r="O68" i="1"/>
  <c r="P59" i="1"/>
  <c r="O59" i="1"/>
  <c r="P46" i="1"/>
  <c r="O46" i="1"/>
  <c r="P43" i="1"/>
  <c r="O43" i="1"/>
  <c r="P23" i="1"/>
  <c r="O23" i="1"/>
  <c r="T105" i="1"/>
  <c r="S105" i="1"/>
  <c r="R105" i="1"/>
  <c r="Q105" i="1"/>
  <c r="N105" i="1"/>
  <c r="M105" i="1"/>
  <c r="T100" i="1"/>
  <c r="S100" i="1"/>
  <c r="R100" i="1"/>
  <c r="Q100" i="1"/>
  <c r="N100" i="1"/>
  <c r="M100" i="1"/>
  <c r="T91" i="1"/>
  <c r="S91" i="1"/>
  <c r="R91" i="1"/>
  <c r="Q91" i="1"/>
  <c r="N91" i="1"/>
  <c r="M91" i="1"/>
  <c r="T68" i="1"/>
  <c r="S68" i="1"/>
  <c r="R68" i="1"/>
  <c r="Q68" i="1"/>
  <c r="N68" i="1"/>
  <c r="M68" i="1"/>
  <c r="T59" i="1"/>
  <c r="S59" i="1"/>
  <c r="R59" i="1"/>
  <c r="Q59" i="1"/>
  <c r="N59" i="1"/>
  <c r="M59" i="1"/>
  <c r="T46" i="1"/>
  <c r="S46" i="1"/>
  <c r="R46" i="1"/>
  <c r="Q46" i="1"/>
  <c r="N46" i="1"/>
  <c r="M46" i="1"/>
  <c r="T43" i="1"/>
  <c r="S43" i="1"/>
  <c r="R43" i="1"/>
  <c r="Q43" i="1"/>
  <c r="N43" i="1"/>
  <c r="M43" i="1"/>
  <c r="T23" i="1"/>
  <c r="S23" i="1"/>
  <c r="R23" i="1"/>
  <c r="Q23" i="1"/>
  <c r="N23" i="1"/>
  <c r="M23" i="1"/>
  <c r="M57" i="1" l="1"/>
  <c r="M108" i="1" s="1"/>
  <c r="S57" i="1"/>
  <c r="S108" i="1" s="1"/>
  <c r="AV57" i="1"/>
  <c r="AV108" i="1" s="1"/>
  <c r="R57" i="1"/>
  <c r="R108" i="1" s="1"/>
  <c r="P57" i="1"/>
  <c r="P108" i="1" s="1"/>
  <c r="AH57" i="1"/>
  <c r="AH108" i="1" s="1"/>
  <c r="AG57" i="1"/>
  <c r="AU57" i="1"/>
  <c r="AU108" i="1" s="1"/>
  <c r="AY57" i="1"/>
  <c r="AY108" i="1" s="1"/>
  <c r="N57" i="1"/>
  <c r="N108" i="1" s="1"/>
  <c r="T57" i="1"/>
  <c r="T108" i="1" s="1"/>
  <c r="AD57" i="1"/>
  <c r="AD108" i="1" s="1"/>
  <c r="AI57" i="1"/>
  <c r="AW57" i="1"/>
  <c r="AW108" i="1" s="1"/>
  <c r="Q57" i="1"/>
  <c r="Q108" i="1" s="1"/>
  <c r="O57" i="1"/>
  <c r="O108" i="1" s="1"/>
  <c r="AF57" i="1"/>
  <c r="AT57" i="1"/>
  <c r="AT108" i="1" s="1"/>
  <c r="AX57" i="1"/>
  <c r="AX108" i="1" s="1"/>
  <c r="AL107" i="1"/>
  <c r="AL106" i="1"/>
  <c r="AF108" i="1" l="1"/>
  <c r="O114" i="1" s="1"/>
  <c r="AI108" i="1"/>
  <c r="R114" i="1" s="1"/>
  <c r="M114" i="1"/>
  <c r="Q114" i="1"/>
  <c r="AG108" i="1"/>
  <c r="P114" i="1" s="1"/>
  <c r="AL105" i="1"/>
  <c r="AL101" i="1"/>
  <c r="AL102" i="1"/>
  <c r="AL103" i="1"/>
  <c r="AL104" i="1"/>
  <c r="AL100" i="1" l="1"/>
  <c r="AQ105" i="1" l="1"/>
  <c r="AR105" i="1"/>
  <c r="AS105" i="1"/>
  <c r="AZ105" i="1"/>
  <c r="BA105" i="1"/>
  <c r="AQ100" i="1"/>
  <c r="AR100" i="1"/>
  <c r="AS100" i="1"/>
  <c r="AZ100" i="1"/>
  <c r="BA100" i="1"/>
  <c r="AQ91" i="1"/>
  <c r="AR91" i="1"/>
  <c r="AS91" i="1"/>
  <c r="AZ91" i="1"/>
  <c r="BA91" i="1"/>
  <c r="AQ68" i="1"/>
  <c r="AR68" i="1"/>
  <c r="AS68" i="1"/>
  <c r="AZ68" i="1"/>
  <c r="BA68" i="1"/>
  <c r="AQ59" i="1"/>
  <c r="AR59" i="1"/>
  <c r="AS59" i="1"/>
  <c r="AZ59" i="1"/>
  <c r="BA59" i="1"/>
  <c r="AQ46" i="1"/>
  <c r="AR46" i="1"/>
  <c r="AS46" i="1"/>
  <c r="AZ46" i="1"/>
  <c r="BA46" i="1"/>
  <c r="AQ43" i="1"/>
  <c r="AR43" i="1"/>
  <c r="AS43" i="1"/>
  <c r="AZ43" i="1"/>
  <c r="BA43" i="1"/>
  <c r="AQ34" i="1"/>
  <c r="AR34" i="1"/>
  <c r="AS34" i="1"/>
  <c r="AZ34" i="1"/>
  <c r="BA34" i="1"/>
  <c r="AQ23" i="1"/>
  <c r="AR23" i="1"/>
  <c r="AS23" i="1"/>
  <c r="AZ23" i="1"/>
  <c r="BA23" i="1"/>
  <c r="AC105" i="1"/>
  <c r="AJ105" i="1"/>
  <c r="AK105" i="1"/>
  <c r="AA100" i="1"/>
  <c r="AB100" i="1"/>
  <c r="AC100" i="1"/>
  <c r="AJ100" i="1"/>
  <c r="AK100" i="1"/>
  <c r="AA91" i="1"/>
  <c r="AB91" i="1"/>
  <c r="AC91" i="1"/>
  <c r="AJ91" i="1"/>
  <c r="AK91" i="1"/>
  <c r="AA68" i="1"/>
  <c r="AB68" i="1"/>
  <c r="AC68" i="1"/>
  <c r="AJ68" i="1"/>
  <c r="AK68" i="1"/>
  <c r="AA59" i="1"/>
  <c r="AB59" i="1"/>
  <c r="AC59" i="1"/>
  <c r="AJ59" i="1"/>
  <c r="AK59" i="1"/>
  <c r="AA46" i="1"/>
  <c r="AB46" i="1"/>
  <c r="AC46" i="1"/>
  <c r="AJ46" i="1"/>
  <c r="AK46" i="1"/>
  <c r="AA43" i="1"/>
  <c r="AB43" i="1"/>
  <c r="AC43" i="1"/>
  <c r="AJ43" i="1"/>
  <c r="AK43" i="1"/>
  <c r="AA34" i="1"/>
  <c r="AB34" i="1"/>
  <c r="AC34" i="1"/>
  <c r="AJ34" i="1"/>
  <c r="AK34" i="1"/>
  <c r="AA23" i="1"/>
  <c r="AB23" i="1"/>
  <c r="AC23" i="1"/>
  <c r="AJ23" i="1"/>
  <c r="AK23" i="1"/>
  <c r="J105" i="1"/>
  <c r="K105" i="1"/>
  <c r="L105" i="1"/>
  <c r="U105" i="1"/>
  <c r="J100" i="1"/>
  <c r="K100" i="1"/>
  <c r="L100" i="1"/>
  <c r="U100" i="1"/>
  <c r="J91" i="1"/>
  <c r="K91" i="1"/>
  <c r="L91" i="1"/>
  <c r="U91" i="1"/>
  <c r="J68" i="1"/>
  <c r="K68" i="1"/>
  <c r="L68" i="1"/>
  <c r="U68" i="1"/>
  <c r="J59" i="1"/>
  <c r="K59" i="1"/>
  <c r="K57" i="1" s="1"/>
  <c r="L59" i="1"/>
  <c r="U59" i="1"/>
  <c r="J46" i="1"/>
  <c r="K46" i="1"/>
  <c r="L46" i="1"/>
  <c r="U46" i="1"/>
  <c r="J43" i="1"/>
  <c r="K43" i="1"/>
  <c r="L43" i="1"/>
  <c r="U43" i="1"/>
  <c r="J23" i="1"/>
  <c r="K23" i="1"/>
  <c r="L23" i="1"/>
  <c r="U23" i="1"/>
  <c r="J57" i="1" l="1"/>
  <c r="J108" i="1" s="1"/>
  <c r="AB57" i="1"/>
  <c r="L57" i="1"/>
  <c r="L108" i="1" s="1"/>
  <c r="AJ57" i="1"/>
  <c r="AR57" i="1"/>
  <c r="AR108" i="1" s="1"/>
  <c r="K108" i="1"/>
  <c r="AC57" i="1"/>
  <c r="AC108" i="1" s="1"/>
  <c r="BA57" i="1"/>
  <c r="BA108" i="1" s="1"/>
  <c r="AQ57" i="1"/>
  <c r="AQ108" i="1" s="1"/>
  <c r="AZ57" i="1"/>
  <c r="AZ108" i="1" s="1"/>
  <c r="U57" i="1"/>
  <c r="U108" i="1" s="1"/>
  <c r="AK57" i="1"/>
  <c r="AA57" i="1"/>
  <c r="AS57" i="1"/>
  <c r="AS108" i="1" s="1"/>
  <c r="AB108" i="1" l="1"/>
  <c r="AA108" i="1"/>
  <c r="L114" i="1"/>
  <c r="AJ108" i="1"/>
  <c r="S114" i="1" s="1"/>
  <c r="AK108" i="1"/>
  <c r="T114" i="1" s="1"/>
  <c r="BB107" i="1"/>
  <c r="BB106" i="1"/>
  <c r="BB104" i="1"/>
  <c r="BB103" i="1"/>
  <c r="BB102" i="1"/>
  <c r="BB101" i="1"/>
  <c r="BB95" i="1"/>
  <c r="BB93" i="1"/>
  <c r="BB92" i="1"/>
  <c r="BB89" i="1"/>
  <c r="BB90" i="1"/>
  <c r="BB71" i="1"/>
  <c r="BB70" i="1"/>
  <c r="BB69" i="1"/>
  <c r="BB68" i="1" s="1"/>
  <c r="BB58" i="1"/>
  <c r="BB56" i="1"/>
  <c r="BB48" i="1"/>
  <c r="BB44" i="1"/>
  <c r="BB33" i="1"/>
  <c r="BB31" i="1"/>
  <c r="BB30" i="1"/>
  <c r="BB28" i="1"/>
  <c r="BB27" i="1"/>
  <c r="BB26" i="1"/>
  <c r="BB25" i="1"/>
  <c r="BB24" i="1"/>
  <c r="BB17" i="1"/>
  <c r="BB14" i="1"/>
  <c r="AL93" i="1"/>
  <c r="AL92" i="1"/>
  <c r="AL89" i="1"/>
  <c r="AL90" i="1"/>
  <c r="AL71" i="1"/>
  <c r="AL56" i="1"/>
  <c r="AL48" i="1"/>
  <c r="AL28" i="1"/>
  <c r="AL27" i="1"/>
  <c r="AL26" i="1"/>
  <c r="AL25" i="1"/>
  <c r="AL24" i="1"/>
  <c r="AL14" i="1"/>
  <c r="BB29" i="1" l="1"/>
  <c r="V106" i="1"/>
  <c r="V102" i="1"/>
  <c r="V101" i="1"/>
  <c r="V93" i="1"/>
  <c r="V74" i="1"/>
  <c r="V63" i="1"/>
  <c r="V60" i="1"/>
  <c r="V44" i="1"/>
  <c r="V28" i="1"/>
  <c r="V27" i="1"/>
  <c r="V24" i="1"/>
  <c r="V14" i="1"/>
  <c r="AP105" i="1" l="1"/>
  <c r="Z105" i="1"/>
  <c r="H105" i="1"/>
  <c r="AP100" i="1"/>
  <c r="Z100" i="1"/>
  <c r="H100" i="1"/>
  <c r="AP91" i="1"/>
  <c r="Z91" i="1"/>
  <c r="H91" i="1"/>
  <c r="AP68" i="1"/>
  <c r="Z68" i="1"/>
  <c r="H68" i="1"/>
  <c r="AP59" i="1"/>
  <c r="Z59" i="1"/>
  <c r="H59" i="1"/>
  <c r="H46" i="1"/>
  <c r="Z46" i="1"/>
  <c r="AP46" i="1"/>
  <c r="AP43" i="1"/>
  <c r="Z43" i="1"/>
  <c r="H43" i="1"/>
  <c r="Z34" i="1"/>
  <c r="AP34" i="1"/>
  <c r="AP23" i="1"/>
  <c r="Z23" i="1"/>
  <c r="H23" i="1"/>
  <c r="H57" i="1" l="1"/>
  <c r="Z57" i="1"/>
  <c r="AP57" i="1"/>
  <c r="AP108" i="1" s="1"/>
  <c r="Z29" i="1"/>
  <c r="Z108" i="1" l="1"/>
  <c r="H29" i="1"/>
  <c r="H108" i="1" s="1"/>
  <c r="AL17" i="1" l="1"/>
  <c r="Y16" i="1"/>
  <c r="V18" i="1" l="1"/>
  <c r="G16" i="1"/>
  <c r="E105" i="1"/>
  <c r="F105" i="1"/>
  <c r="G105" i="1"/>
  <c r="W105" i="1"/>
  <c r="X105" i="1"/>
  <c r="Y105" i="1"/>
  <c r="AM105" i="1"/>
  <c r="AN105" i="1"/>
  <c r="AO105" i="1"/>
  <c r="E91" i="1"/>
  <c r="F91" i="1"/>
  <c r="G91" i="1"/>
  <c r="X91" i="1"/>
  <c r="Y91" i="1"/>
  <c r="AM91" i="1"/>
  <c r="AN91" i="1"/>
  <c r="AO91" i="1"/>
  <c r="BB91" i="1"/>
  <c r="E68" i="1"/>
  <c r="F68" i="1"/>
  <c r="G68" i="1"/>
  <c r="Y68" i="1"/>
  <c r="AM68" i="1"/>
  <c r="AO68" i="1"/>
  <c r="X59" i="1"/>
  <c r="Y59" i="1"/>
  <c r="AM59" i="1"/>
  <c r="AN59" i="1"/>
  <c r="AO59" i="1"/>
  <c r="E59" i="1"/>
  <c r="F59" i="1"/>
  <c r="G59" i="1"/>
  <c r="E43" i="1"/>
  <c r="F43" i="1"/>
  <c r="G43" i="1"/>
  <c r="X43" i="1"/>
  <c r="Y43" i="1"/>
  <c r="AN43" i="1"/>
  <c r="AO43" i="1"/>
  <c r="X34" i="1"/>
  <c r="Y34" i="1"/>
  <c r="AM34" i="1"/>
  <c r="AN34" i="1"/>
  <c r="AO34" i="1"/>
  <c r="BB34" i="1"/>
  <c r="W23" i="1"/>
  <c r="X23" i="1"/>
  <c r="Y23" i="1"/>
  <c r="AL23" i="1"/>
  <c r="AM23" i="1"/>
  <c r="AN23" i="1"/>
  <c r="AO23" i="1"/>
  <c r="BB23" i="1"/>
  <c r="E23" i="1"/>
  <c r="F23" i="1"/>
  <c r="G23" i="1"/>
  <c r="G57" i="1" l="1"/>
  <c r="Y57" i="1"/>
  <c r="AO57" i="1"/>
  <c r="X57" i="1"/>
  <c r="F57" i="1"/>
  <c r="AN57" i="1"/>
  <c r="E57" i="1"/>
  <c r="AM57" i="1"/>
  <c r="V43" i="1"/>
  <c r="BB57" i="1" l="1"/>
  <c r="D43" i="1"/>
  <c r="BB45" i="1"/>
  <c r="BB43" i="1" s="1"/>
  <c r="AM43" i="1"/>
  <c r="AL43" i="1"/>
  <c r="W43" i="1"/>
  <c r="E46" i="1"/>
  <c r="F46" i="1"/>
  <c r="G46" i="1"/>
  <c r="G108" i="1" s="1"/>
  <c r="X46" i="1"/>
  <c r="Y46" i="1"/>
  <c r="AN46" i="1"/>
  <c r="AO46" i="1"/>
  <c r="E100" i="1"/>
  <c r="F100" i="1"/>
  <c r="W100" i="1"/>
  <c r="X100" i="1"/>
  <c r="Y100" i="1"/>
  <c r="AM100" i="1"/>
  <c r="AN100" i="1"/>
  <c r="AO100" i="1"/>
  <c r="BB100" i="1"/>
  <c r="Y108" i="1" l="1"/>
  <c r="F108" i="1"/>
  <c r="E108" i="1"/>
  <c r="X108" i="1"/>
  <c r="AO108" i="1"/>
  <c r="AN108" i="1"/>
  <c r="BB80" i="1"/>
  <c r="BB79" i="1"/>
  <c r="BB78" i="1"/>
  <c r="BB77" i="1"/>
  <c r="BB76" i="1"/>
  <c r="BB105" i="1"/>
  <c r="BB74" i="1"/>
  <c r="BB50" i="1"/>
  <c r="BB49" i="1"/>
  <c r="AM16" i="1"/>
  <c r="AM12" i="1"/>
  <c r="BB99" i="1"/>
  <c r="BB85" i="1"/>
  <c r="BB13" i="1" l="1"/>
  <c r="BB12" i="1" s="1"/>
  <c r="BB47" i="1"/>
  <c r="BB46" i="1" s="1"/>
  <c r="AM46" i="1"/>
  <c r="BB18" i="1"/>
  <c r="BB16" i="1" s="1"/>
  <c r="BB75" i="1"/>
  <c r="BB73" i="1" s="1"/>
  <c r="AL79" i="1"/>
  <c r="AL78" i="1"/>
  <c r="AL77" i="1"/>
  <c r="AL76" i="1"/>
  <c r="AL74" i="1"/>
  <c r="AL50" i="1"/>
  <c r="AL49" i="1"/>
  <c r="W16" i="1"/>
  <c r="W12" i="1"/>
  <c r="AL99" i="1"/>
  <c r="AL85" i="1"/>
  <c r="AL33" i="1"/>
  <c r="AL31" i="1"/>
  <c r="V61" i="1"/>
  <c r="V59" i="1" s="1"/>
  <c r="BB108" i="1" l="1"/>
  <c r="AM108" i="1"/>
  <c r="AM115" i="1" s="1"/>
  <c r="W29" i="1"/>
  <c r="AL12" i="1"/>
  <c r="AL34" i="1"/>
  <c r="W34" i="1"/>
  <c r="AL69" i="1"/>
  <c r="AL68" i="1" s="1"/>
  <c r="W68" i="1"/>
  <c r="AL95" i="1"/>
  <c r="AL91" i="1" s="1"/>
  <c r="W91" i="1"/>
  <c r="W59" i="1"/>
  <c r="AL30" i="1"/>
  <c r="AL29" i="1" s="1"/>
  <c r="AL18" i="1"/>
  <c r="AL16" i="1" s="1"/>
  <c r="AL75" i="1"/>
  <c r="AL73" i="1" s="1"/>
  <c r="AL47" i="1"/>
  <c r="AL46" i="1" s="1"/>
  <c r="W46" i="1"/>
  <c r="BB115" i="1" l="1"/>
  <c r="AM109" i="1"/>
  <c r="AN109" i="1" s="1"/>
  <c r="AO109" i="1" s="1"/>
  <c r="W57" i="1"/>
  <c r="W108" i="1" s="1"/>
  <c r="AL57" i="1"/>
  <c r="AL108" i="1" s="1"/>
  <c r="V107" i="1"/>
  <c r="V105" i="1" s="1"/>
  <c r="V104" i="1"/>
  <c r="V99" i="1"/>
  <c r="V95" i="1"/>
  <c r="V90" i="1"/>
  <c r="V89" i="1"/>
  <c r="V85" i="1"/>
  <c r="V80" i="1"/>
  <c r="V79" i="1"/>
  <c r="V78" i="1"/>
  <c r="V77" i="1"/>
  <c r="V76" i="1"/>
  <c r="V71" i="1"/>
  <c r="V70" i="1"/>
  <c r="V69" i="1"/>
  <c r="V68" i="1" s="1"/>
  <c r="V58" i="1"/>
  <c r="D59" i="1"/>
  <c r="V56" i="1"/>
  <c r="V50" i="1"/>
  <c r="V33" i="1"/>
  <c r="V31" i="1"/>
  <c r="V26" i="1"/>
  <c r="V25" i="1"/>
  <c r="V73" i="1" l="1"/>
  <c r="X109" i="1"/>
  <c r="Y109" i="1" s="1"/>
  <c r="Z109" i="1" s="1"/>
  <c r="AL115" i="1"/>
  <c r="U114" i="1"/>
  <c r="V16" i="1"/>
  <c r="D16" i="1"/>
  <c r="V12" i="1"/>
  <c r="D12" i="1"/>
  <c r="V30" i="1"/>
  <c r="V29" i="1" s="1"/>
  <c r="D29" i="1"/>
  <c r="V64" i="1"/>
  <c r="V62" i="1" s="1"/>
  <c r="D91" i="1"/>
  <c r="V92" i="1"/>
  <c r="V91" i="1" s="1"/>
  <c r="V103" i="1"/>
  <c r="V100" i="1" s="1"/>
  <c r="D100" i="1"/>
  <c r="V23" i="1"/>
  <c r="V46" i="1"/>
  <c r="D68" i="1"/>
  <c r="D34" i="1"/>
  <c r="D46" i="1"/>
  <c r="D23" i="1"/>
  <c r="W115" i="1" l="1"/>
  <c r="V57" i="1"/>
  <c r="V108" i="1" s="1"/>
  <c r="V115" i="1" s="1"/>
  <c r="D57" i="1"/>
  <c r="D108" i="1" s="1"/>
  <c r="E109" i="1" l="1"/>
  <c r="F109" i="1" s="1"/>
  <c r="G109" i="1" s="1"/>
  <c r="H109" i="1" s="1"/>
  <c r="I109" i="1" s="1"/>
  <c r="J109" i="1" s="1"/>
  <c r="K109" i="1" s="1"/>
  <c r="L109" i="1" s="1"/>
  <c r="M109" i="1" s="1"/>
  <c r="N109" i="1" s="1"/>
  <c r="O109" i="1" l="1"/>
  <c r="P109" i="1" l="1"/>
  <c r="Q109" i="1" s="1"/>
  <c r="R109" i="1" s="1"/>
  <c r="S109" i="1" s="1"/>
  <c r="T109" i="1" s="1"/>
  <c r="U109" i="1" s="1"/>
  <c r="AP109" i="1"/>
  <c r="AQ109" i="1" s="1"/>
  <c r="AR109" i="1" s="1"/>
  <c r="AS109" i="1" s="1"/>
  <c r="AA109" i="1"/>
  <c r="AB109" i="1" s="1"/>
  <c r="AC109" i="1" s="1"/>
  <c r="AT109" i="1" l="1"/>
  <c r="AU109" i="1" s="1"/>
  <c r="AV109" i="1" s="1"/>
  <c r="AW109" i="1" s="1"/>
  <c r="AX109" i="1" s="1"/>
  <c r="AY109" i="1" s="1"/>
  <c r="AZ109" i="1" s="1"/>
  <c r="BA109" i="1" s="1"/>
  <c r="AD109" i="1"/>
  <c r="AE109" i="1" l="1"/>
  <c r="AF109" i="1" s="1"/>
  <c r="AG109" i="1" s="1"/>
  <c r="AH109" i="1" s="1"/>
  <c r="AI109" i="1" s="1"/>
  <c r="AJ109" i="1" s="1"/>
  <c r="AK109" i="1" s="1"/>
</calcChain>
</file>

<file path=xl/sharedStrings.xml><?xml version="1.0" encoding="utf-8"?>
<sst xmlns="http://schemas.openxmlformats.org/spreadsheetml/2006/main" count="161" uniqueCount="111">
  <si>
    <t>№ п/п</t>
  </si>
  <si>
    <t>Наименование программы</t>
  </si>
  <si>
    <t>ИТОГО</t>
  </si>
  <si>
    <t>010</t>
  </si>
  <si>
    <t>020</t>
  </si>
  <si>
    <t>030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</si>
  <si>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</si>
  <si>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</si>
  <si>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</si>
  <si>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</si>
  <si>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</si>
  <si>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</si>
  <si>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</si>
  <si>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</si>
  <si>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</si>
  <si>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</si>
  <si>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</si>
  <si>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</si>
  <si>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</si>
  <si>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</si>
  <si>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</si>
  <si>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</si>
  <si>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</si>
  <si>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</si>
  <si>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230</t>
  </si>
  <si>
    <t>240</t>
  </si>
  <si>
    <t>260</t>
  </si>
  <si>
    <t>280</t>
  </si>
  <si>
    <t>290</t>
  </si>
  <si>
    <t>320</t>
  </si>
  <si>
    <t>330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</si>
  <si>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</si>
  <si>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</si>
  <si>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</si>
  <si>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</si>
  <si>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</si>
  <si>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</si>
  <si>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</si>
  <si>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</si>
  <si>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</si>
  <si>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</si>
  <si>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</si>
  <si>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</si>
  <si>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</si>
  <si>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</si>
  <si>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</si>
  <si>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</si>
  <si>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</si>
  <si>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</si>
  <si>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</si>
  <si>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</si>
  <si>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</si>
  <si>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</si>
  <si>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</si>
  <si>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</si>
  <si>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270</t>
  </si>
  <si>
    <t>220-221</t>
  </si>
  <si>
    <t>340</t>
  </si>
  <si>
    <t xml:space="preserve">к решению Думы </t>
  </si>
  <si>
    <t>Изменения 2 чтение</t>
  </si>
  <si>
    <t>Уточнение .</t>
  </si>
  <si>
    <t>Муниципальная программа «Создание условий для улучшения качества жизни жителей городского округа Тольятти» на 2020-2024 годы</t>
  </si>
  <si>
    <r>
      <t>Муниципальная программа «Тольятти - чистый город на 2020-2024 годы</t>
    </r>
    <r>
      <rPr>
        <sz val="12"/>
        <rFont val="Calibri"/>
        <family val="2"/>
        <charset val="204"/>
      </rPr>
      <t>»</t>
    </r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</si>
  <si>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</si>
  <si>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</si>
  <si>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</si>
  <si>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</si>
  <si>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</si>
  <si>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</si>
  <si>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Муниципальная программа «Молодежь Тольятти на 2021-2030 гг.»</t>
  </si>
  <si>
    <t>Муниципальная программа «Развитие транспортной системы и дорожного хозяйства городского округа Тольятти на 2021-2025гг.», в том числе:</t>
  </si>
  <si>
    <t xml:space="preserve">Подпрограмма «Содержание улично-дорожной сети городского округа Тольятти на  2021-2025гг.» </t>
  </si>
  <si>
    <t xml:space="preserve">Подпрограммы  «Повышение безопасности дорожного движения на период 2021-2025гг.»                  </t>
  </si>
  <si>
    <t xml:space="preserve">Подпрограмма «Развитие городского пассажирского транспорта в городском округе Тольятти на период 2021-2025гг.» </t>
  </si>
  <si>
    <t>Муниципальная программа городского округа Тольятти «Молодой семье - доступное жилье» на 2014-2025 годы</t>
  </si>
  <si>
    <t>221</t>
  </si>
  <si>
    <t>2024 год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</si>
  <si>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</si>
  <si>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r>
      <t>Муниципальная программа «Развитие физической культуры и спорта в городском округе Тольят</t>
    </r>
    <r>
      <rPr>
        <sz val="12"/>
        <color theme="1"/>
        <rFont val="Times New Roman"/>
        <family val="1"/>
        <charset val="204"/>
      </rPr>
      <t>ти на 2022-2026 годы»</t>
    </r>
  </si>
  <si>
    <r>
      <t>Муниципальная программа «Противодействие коррупции в городском округе Толья</t>
    </r>
    <r>
      <rPr>
        <sz val="12"/>
        <color theme="1"/>
        <rFont val="Times New Roman"/>
        <family val="1"/>
        <charset val="204"/>
      </rPr>
      <t>тти на 2022-2026 годы»</t>
    </r>
  </si>
  <si>
    <t>Муниципальная программа «Охрана окружающей среды на территории городского округа Тольятти на 2022-2026 годы»</t>
  </si>
  <si>
    <t>непрограмм</t>
  </si>
  <si>
    <t>всего</t>
  </si>
  <si>
    <t>проверка</t>
  </si>
  <si>
    <t>условно утв</t>
  </si>
  <si>
    <t>200</t>
  </si>
  <si>
    <t>Муниципальная программа «Укрепление общественного здоровья в городском округе Тольятти» на 2021-2024 годы</t>
  </si>
  <si>
    <t>Приложение 10</t>
  </si>
  <si>
    <t>2025 год</t>
  </si>
  <si>
    <t>Муниципальная программа «Развитие органов местного самоуправления городского округа Тольятти на 2023-2028 годы»</t>
  </si>
  <si>
    <t>Подпрограмма «Развитие муниципальной службы в городском округе Тольятти на 2023-2028 годы»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</si>
  <si>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</si>
  <si>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</si>
  <si>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Муниципальная программа «Развитие потребительского рынка в городском округе Тольятти на 2022-2026 годы»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</si>
  <si>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</si>
  <si>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</si>
  <si>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26.</t>
  </si>
  <si>
    <t>от 23.11.2022 № 1418</t>
  </si>
  <si>
    <t>Муниципальная программа «Формирование современной городской среды на 2018-2025 годы»</t>
  </si>
  <si>
    <t>ПЕРЕЧЕНЬ МУНИЦИПАЛЬНЫХ ПРОГРАММ, ПОДЛЕЖАЩИХ ФИНАНСИРОВАНИЮ ИЗ БЮДЖЕТА ГОРОДСКОГО ОКРУГА ТОЛЬЯТТИ, НА 2024 ГОД И ПЛАНОВЫЙ ПЕРИОД 2025 И 2026 ГОДОВ</t>
  </si>
  <si>
    <t>2026 год</t>
  </si>
  <si>
    <t>Муниципальная программа «Охрана, защита и воспроизводство лесов, расположенных в границах городского округа Тольятти, на 2024-2030 годы»</t>
  </si>
  <si>
    <t>Муниципальная программа «Капитальный ремонт многоквартирных домов городского округа Тольятти на 2024-2028 годы»</t>
  </si>
  <si>
    <t>Муниципальная программа «Культура Тольятти на 2024-2028 годы»</t>
  </si>
  <si>
    <t>Муниципальная программа  «Профилактика наркомании населения городского округа Тольятти на 2024-2028 годы»</t>
  </si>
  <si>
    <t>тыс. руб.</t>
  </si>
  <si>
    <t>Сумма</t>
  </si>
  <si>
    <t>Муниципальная программа «Благоустройство территории городского округа Тольятти на 2015-2024 годы»</t>
  </si>
  <si>
    <t>Муниципальная программа  «Развитие системы образования городского округа Тольятти на 2021-2027 годы»</t>
  </si>
  <si>
    <t>от___________ № ______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</si>
  <si>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гг»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</si>
</sst>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sz val="11"/>
      <color rgb="FFFFFF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rgb="FFFFFF00"/>
      <name val="Calibri"/>
      <family val="2"/>
      <charset val="204"/>
      <scheme val="minor"/>
    </font>
    <font>
      <sz val="11"/>
      <color theme="0" tint="-4.9989318521683403E-2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4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3">
    <xf numFmtId="0" fontId="0" fillId="0" borderId="0" xfId="0"/>
    <xf numFmtId="0" fontId="0" fillId="0" borderId="0" xfId="0" applyBorder="1"/>
    <xf numFmtId="3" fontId="4" fillId="0" borderId="0" xfId="0" applyNumberFormat="1" applyFont="1" applyFill="1" applyBorder="1"/>
    <xf numFmtId="0" fontId="7" fillId="0" borderId="0" xfId="0" applyFont="1" applyFill="1" applyBorder="1"/>
    <xf numFmtId="0" fontId="7" fillId="0" borderId="0" xfId="0" applyFont="1" applyFill="1"/>
    <xf numFmtId="3" fontId="7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3" fontId="7" fillId="0" borderId="0" xfId="0" applyNumberFormat="1" applyFont="1" applyFill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3" fontId="4" fillId="2" borderId="1" xfId="0" applyNumberFormat="1" applyFont="1" applyFill="1" applyBorder="1"/>
    <xf numFmtId="3" fontId="8" fillId="2" borderId="1" xfId="0" applyNumberFormat="1" applyFont="1" applyFill="1" applyBorder="1"/>
    <xf numFmtId="3" fontId="5" fillId="2" borderId="1" xfId="0" applyNumberFormat="1" applyFont="1" applyFill="1" applyBorder="1"/>
    <xf numFmtId="3" fontId="4" fillId="2" borderId="0" xfId="0" applyNumberFormat="1" applyFont="1" applyFill="1" applyBorder="1"/>
    <xf numFmtId="3" fontId="7" fillId="2" borderId="0" xfId="0" applyNumberFormat="1" applyFont="1" applyFill="1" applyBorder="1"/>
    <xf numFmtId="3" fontId="7" fillId="2" borderId="0" xfId="0" applyNumberFormat="1" applyFont="1" applyFill="1"/>
    <xf numFmtId="0" fontId="7" fillId="2" borderId="0" xfId="0" applyFont="1" applyFill="1"/>
    <xf numFmtId="0" fontId="7" fillId="2" borderId="0" xfId="0" applyFont="1" applyFill="1" applyBorder="1"/>
    <xf numFmtId="3" fontId="7" fillId="3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0" fontId="7" fillId="3" borderId="0" xfId="0" applyFont="1" applyFill="1" applyBorder="1"/>
    <xf numFmtId="0" fontId="7" fillId="3" borderId="0" xfId="0" applyFont="1" applyFill="1"/>
    <xf numFmtId="3" fontId="4" fillId="3" borderId="0" xfId="0" applyNumberFormat="1" applyFont="1" applyFill="1" applyBorder="1"/>
    <xf numFmtId="3" fontId="8" fillId="2" borderId="1" xfId="0" applyNumberFormat="1" applyFont="1" applyFill="1" applyBorder="1" applyAlignment="1">
      <alignment wrapText="1"/>
    </xf>
    <xf numFmtId="0" fontId="6" fillId="2" borderId="0" xfId="1" applyFont="1" applyFill="1" applyBorder="1" applyAlignment="1">
      <alignment horizontal="center" vertical="center" wrapText="1"/>
    </xf>
    <xf numFmtId="3" fontId="3" fillId="2" borderId="0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3" fontId="4" fillId="2" borderId="1" xfId="0" applyNumberFormat="1" applyFont="1" applyFill="1" applyBorder="1" applyAlignment="1">
      <alignment wrapText="1"/>
    </xf>
    <xf numFmtId="3" fontId="4" fillId="2" borderId="0" xfId="1" applyNumberFormat="1" applyFont="1" applyFill="1" applyAlignment="1"/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/>
    <xf numFmtId="0" fontId="4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wrapText="1"/>
    </xf>
    <xf numFmtId="3" fontId="8" fillId="4" borderId="1" xfId="0" applyNumberFormat="1" applyFont="1" applyFill="1" applyBorder="1"/>
    <xf numFmtId="0" fontId="4" fillId="4" borderId="0" xfId="1" applyFont="1" applyFill="1" applyAlignment="1">
      <alignment horizontal="right"/>
    </xf>
    <xf numFmtId="0" fontId="7" fillId="4" borderId="0" xfId="0" applyFont="1" applyFill="1"/>
    <xf numFmtId="3" fontId="11" fillId="4" borderId="1" xfId="0" applyNumberFormat="1" applyFont="1" applyFill="1" applyBorder="1"/>
    <xf numFmtId="49" fontId="4" fillId="4" borderId="1" xfId="0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vertical="top"/>
    </xf>
    <xf numFmtId="0" fontId="10" fillId="4" borderId="1" xfId="0" applyFont="1" applyFill="1" applyBorder="1" applyAlignment="1">
      <alignment wrapText="1"/>
    </xf>
    <xf numFmtId="3" fontId="4" fillId="4" borderId="1" xfId="0" applyNumberFormat="1" applyFont="1" applyFill="1" applyBorder="1"/>
    <xf numFmtId="0" fontId="4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/>
    </xf>
    <xf numFmtId="0" fontId="13" fillId="4" borderId="0" xfId="0" applyFont="1" applyFill="1"/>
    <xf numFmtId="0" fontId="11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/>
    </xf>
    <xf numFmtId="3" fontId="4" fillId="4" borderId="1" xfId="0" applyNumberFormat="1" applyFont="1" applyFill="1" applyBorder="1" applyAlignment="1">
      <alignment wrapText="1"/>
    </xf>
    <xf numFmtId="3" fontId="4" fillId="2" borderId="0" xfId="0" applyNumberFormat="1" applyFont="1" applyFill="1" applyBorder="1" applyAlignment="1">
      <alignment wrapText="1"/>
    </xf>
    <xf numFmtId="3" fontId="4" fillId="4" borderId="0" xfId="0" applyNumberFormat="1" applyFont="1" applyFill="1" applyBorder="1"/>
    <xf numFmtId="3" fontId="11" fillId="4" borderId="0" xfId="0" applyNumberFormat="1" applyFont="1" applyFill="1" applyBorder="1"/>
    <xf numFmtId="49" fontId="4" fillId="2" borderId="1" xfId="0" applyNumberFormat="1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3" fontId="15" fillId="2" borderId="0" xfId="0" applyNumberFormat="1" applyFont="1" applyFill="1"/>
    <xf numFmtId="0" fontId="15" fillId="3" borderId="0" xfId="0" applyFont="1" applyFill="1"/>
    <xf numFmtId="0" fontId="15" fillId="0" borderId="0" xfId="0" applyFont="1" applyFill="1"/>
    <xf numFmtId="3" fontId="15" fillId="0" borderId="0" xfId="0" applyNumberFormat="1" applyFont="1" applyFill="1"/>
    <xf numFmtId="3" fontId="17" fillId="2" borderId="0" xfId="0" applyNumberFormat="1" applyFont="1" applyFill="1"/>
    <xf numFmtId="3" fontId="8" fillId="0" borderId="1" xfId="0" applyNumberFormat="1" applyFont="1" applyFill="1" applyBorder="1"/>
    <xf numFmtId="0" fontId="3" fillId="0" borderId="4" xfId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3" fontId="18" fillId="0" borderId="0" xfId="0" applyNumberFormat="1" applyFont="1" applyFill="1" applyBorder="1"/>
    <xf numFmtId="0" fontId="19" fillId="0" borderId="0" xfId="0" applyFont="1" applyFill="1" applyAlignment="1">
      <alignment horizontal="right"/>
    </xf>
    <xf numFmtId="49" fontId="6" fillId="5" borderId="1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3" xfId="0" applyNumberFormat="1" applyFont="1" applyFill="1" applyBorder="1" applyAlignment="1"/>
    <xf numFmtId="49" fontId="6" fillId="5" borderId="4" xfId="0" applyNumberFormat="1" applyFont="1" applyFill="1" applyBorder="1" applyAlignment="1"/>
    <xf numFmtId="49" fontId="6" fillId="5" borderId="3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/>
    </xf>
    <xf numFmtId="49" fontId="6" fillId="5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right"/>
    </xf>
    <xf numFmtId="49" fontId="6" fillId="5" borderId="4" xfId="0" applyNumberFormat="1" applyFont="1" applyFill="1" applyBorder="1" applyAlignment="1">
      <alignment horizontal="center" vertical="center" textRotation="90"/>
    </xf>
    <xf numFmtId="49" fontId="6" fillId="2" borderId="4" xfId="0" applyNumberFormat="1" applyFont="1" applyFill="1" applyBorder="1" applyAlignment="1">
      <alignment horizontal="center" vertical="center" textRotation="90"/>
    </xf>
    <xf numFmtId="3" fontId="11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vertical="top"/>
    </xf>
    <xf numFmtId="0" fontId="16" fillId="2" borderId="1" xfId="0" applyFont="1" applyFill="1" applyBorder="1" applyAlignment="1">
      <alignment wrapText="1"/>
    </xf>
    <xf numFmtId="0" fontId="21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11" fontId="4" fillId="2" borderId="1" xfId="0" applyNumberFormat="1" applyFont="1" applyFill="1" applyBorder="1" applyAlignment="1">
      <alignment horizontal="left" wrapText="1"/>
    </xf>
    <xf numFmtId="3" fontId="17" fillId="3" borderId="0" xfId="0" applyNumberFormat="1" applyFont="1" applyFill="1"/>
    <xf numFmtId="3" fontId="15" fillId="3" borderId="0" xfId="0" applyNumberFormat="1" applyFont="1" applyFill="1"/>
    <xf numFmtId="3" fontId="7" fillId="3" borderId="0" xfId="0" applyNumberFormat="1" applyFont="1" applyFill="1"/>
    <xf numFmtId="16" fontId="22" fillId="3" borderId="0" xfId="0" applyNumberFormat="1" applyFont="1" applyFill="1"/>
    <xf numFmtId="0" fontId="22" fillId="3" borderId="0" xfId="0" applyFont="1" applyFill="1"/>
    <xf numFmtId="49" fontId="6" fillId="2" borderId="1" xfId="0" applyNumberFormat="1" applyFont="1" applyFill="1" applyBorder="1" applyAlignment="1">
      <alignment horizontal="center"/>
    </xf>
    <xf numFmtId="0" fontId="7" fillId="2" borderId="0" xfId="0" applyFont="1" applyFill="1" applyAlignment="1">
      <alignment horizontal="right"/>
    </xf>
    <xf numFmtId="0" fontId="3" fillId="2" borderId="5" xfId="1" applyFont="1" applyFill="1" applyBorder="1" applyAlignment="1">
      <alignment horizontal="center" vertical="center" wrapText="1"/>
    </xf>
    <xf numFmtId="3" fontId="7" fillId="2" borderId="0" xfId="0" applyNumberFormat="1" applyFont="1" applyFill="1" applyBorder="1" applyAlignment="1">
      <alignment horizontal="right"/>
    </xf>
    <xf numFmtId="3" fontId="18" fillId="3" borderId="0" xfId="0" applyNumberFormat="1" applyFont="1" applyFill="1" applyBorder="1"/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3" fontId="4" fillId="3" borderId="1" xfId="0" applyNumberFormat="1" applyFont="1" applyFill="1" applyBorder="1"/>
    <xf numFmtId="3" fontId="23" fillId="2" borderId="0" xfId="0" applyNumberFormat="1" applyFont="1" applyFill="1"/>
    <xf numFmtId="0" fontId="23" fillId="3" borderId="0" xfId="0" applyFont="1" applyFill="1"/>
    <xf numFmtId="0" fontId="23" fillId="0" borderId="0" xfId="0" applyFont="1" applyFill="1"/>
    <xf numFmtId="3" fontId="23" fillId="0" borderId="0" xfId="0" applyNumberFormat="1" applyFont="1" applyFill="1"/>
    <xf numFmtId="0" fontId="6" fillId="6" borderId="0" xfId="0" applyFont="1" applyFill="1" applyAlignment="1">
      <alignment vertical="center"/>
    </xf>
    <xf numFmtId="0" fontId="3" fillId="2" borderId="0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wrapText="1"/>
    </xf>
    <xf numFmtId="3" fontId="8" fillId="3" borderId="1" xfId="0" applyNumberFormat="1" applyFont="1" applyFill="1" applyBorder="1"/>
    <xf numFmtId="3" fontId="11" fillId="3" borderId="1" xfId="0" applyNumberFormat="1" applyFont="1" applyFill="1" applyBorder="1" applyAlignment="1">
      <alignment wrapText="1"/>
    </xf>
    <xf numFmtId="3" fontId="11" fillId="3" borderId="1" xfId="0" applyNumberFormat="1" applyFont="1" applyFill="1" applyBorder="1"/>
    <xf numFmtId="3" fontId="5" fillId="3" borderId="1" xfId="0" applyNumberFormat="1" applyFont="1" applyFill="1" applyBorder="1"/>
    <xf numFmtId="0" fontId="3" fillId="3" borderId="1" xfId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wrapText="1"/>
    </xf>
    <xf numFmtId="3" fontId="18" fillId="2" borderId="0" xfId="0" applyNumberFormat="1" applyFont="1" applyFill="1" applyBorder="1"/>
    <xf numFmtId="0" fontId="18" fillId="0" borderId="0" xfId="0" applyFont="1" applyFill="1"/>
    <xf numFmtId="3" fontId="24" fillId="2" borderId="0" xfId="1" applyNumberFormat="1" applyFont="1" applyFill="1" applyBorder="1" applyAlignment="1">
      <alignment horizontal="right" wrapText="1"/>
    </xf>
    <xf numFmtId="0" fontId="24" fillId="0" borderId="0" xfId="0" applyFont="1" applyFill="1" applyAlignment="1">
      <alignment horizontal="right"/>
    </xf>
    <xf numFmtId="0" fontId="25" fillId="0" borderId="0" xfId="0" applyFont="1" applyFill="1" applyAlignment="1">
      <alignment horizontal="right"/>
    </xf>
    <xf numFmtId="0" fontId="26" fillId="0" borderId="0" xfId="0" applyFont="1" applyFill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/>
    </xf>
    <xf numFmtId="49" fontId="6" fillId="5" borderId="3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 vertical="center" textRotation="90"/>
    </xf>
    <xf numFmtId="49" fontId="6" fillId="5" borderId="3" xfId="0" applyNumberFormat="1" applyFont="1" applyFill="1" applyBorder="1" applyAlignment="1">
      <alignment horizontal="center" vertical="center" textRotation="90"/>
    </xf>
    <xf numFmtId="49" fontId="6" fillId="5" borderId="4" xfId="0" applyNumberFormat="1" applyFont="1" applyFill="1" applyBorder="1" applyAlignment="1">
      <alignment horizontal="center" vertical="center" textRotation="90"/>
    </xf>
    <xf numFmtId="0" fontId="4" fillId="6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30"/>
  <sheetViews>
    <sheetView showZeros="0" tabSelected="1" view="pageBreakPreview" topLeftCell="B59" zoomScaleSheetLayoutView="100" workbookViewId="0">
      <selection activeCell="BD128" sqref="BD128"/>
    </sheetView>
  </sheetViews>
  <sheetFormatPr defaultColWidth="9.140625" defaultRowHeight="15" x14ac:dyDescent="0.25"/>
  <cols>
    <col min="1" max="1" width="4.85546875" style="7" hidden="1" customWidth="1"/>
    <col min="2" max="2" width="5.42578125" style="10" customWidth="1"/>
    <col min="3" max="3" width="80" style="4" customWidth="1"/>
    <col min="4" max="4" width="13.85546875" style="19" hidden="1" customWidth="1"/>
    <col min="5" max="5" width="13.140625" style="24" hidden="1" customWidth="1"/>
    <col min="6" max="6" width="12.85546875" style="24" hidden="1" customWidth="1"/>
    <col min="7" max="7" width="12.140625" style="24" hidden="1" customWidth="1"/>
    <col min="8" max="8" width="12.28515625" style="24" hidden="1" customWidth="1"/>
    <col min="9" max="9" width="11.7109375" style="24" hidden="1" customWidth="1"/>
    <col min="10" max="10" width="12" style="24" hidden="1" customWidth="1"/>
    <col min="11" max="11" width="12.140625" style="24" hidden="1" customWidth="1"/>
    <col min="12" max="12" width="12.7109375" style="4" hidden="1" customWidth="1"/>
    <col min="13" max="13" width="12" style="24" hidden="1" customWidth="1"/>
    <col min="14" max="14" width="12" style="19" hidden="1" customWidth="1"/>
    <col min="15" max="19" width="12" style="24" hidden="1" customWidth="1"/>
    <col min="20" max="20" width="13" style="24" hidden="1" customWidth="1"/>
    <col min="21" max="21" width="13.42578125" style="24" hidden="1" customWidth="1"/>
    <col min="22" max="22" width="16.28515625" style="19" customWidth="1"/>
    <col min="23" max="23" width="15.28515625" style="19" hidden="1" customWidth="1"/>
    <col min="24" max="24" width="14.28515625" style="24" hidden="1" customWidth="1"/>
    <col min="25" max="25" width="14.42578125" style="24" hidden="1" customWidth="1"/>
    <col min="26" max="26" width="13.140625" style="24" hidden="1" customWidth="1"/>
    <col min="27" max="29" width="12" style="24" hidden="1" customWidth="1"/>
    <col min="30" max="30" width="12" style="4" hidden="1" customWidth="1"/>
    <col min="31" max="37" width="12" style="24" hidden="1" customWidth="1"/>
    <col min="38" max="38" width="15.5703125" style="4" customWidth="1"/>
    <col min="39" max="39" width="14.5703125" style="19" hidden="1" customWidth="1"/>
    <col min="40" max="40" width="14.140625" style="24" hidden="1" customWidth="1"/>
    <col min="41" max="41" width="12" style="24" hidden="1" customWidth="1"/>
    <col min="42" max="42" width="12.28515625" style="24" hidden="1" customWidth="1"/>
    <col min="43" max="44" width="12" style="19" hidden="1" customWidth="1"/>
    <col min="45" max="45" width="12" style="4" hidden="1" customWidth="1"/>
    <col min="46" max="53" width="12" style="24" hidden="1" customWidth="1"/>
    <col min="54" max="54" width="14.85546875" style="4" customWidth="1"/>
    <col min="55" max="55" width="9.140625" style="4"/>
    <col min="56" max="56" width="10.140625" style="4" bestFit="1" customWidth="1"/>
    <col min="57" max="16384" width="9.140625" style="4"/>
  </cols>
  <sheetData>
    <row r="1" spans="1:79" ht="16.5" x14ac:dyDescent="0.25">
      <c r="A1" s="121" t="s">
        <v>87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</row>
    <row r="2" spans="1:79" ht="17.25" x14ac:dyDescent="0.3">
      <c r="A2" s="121" t="s">
        <v>58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</row>
    <row r="3" spans="1:79" ht="16.5" x14ac:dyDescent="0.25">
      <c r="A3" s="121" t="s">
        <v>109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</row>
    <row r="4" spans="1:79" x14ac:dyDescent="0.25">
      <c r="D4" s="4"/>
      <c r="E4" s="4"/>
      <c r="F4" s="4"/>
      <c r="G4" s="4"/>
      <c r="H4" s="4"/>
      <c r="I4" s="4"/>
      <c r="J4" s="4"/>
      <c r="K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E4" s="4"/>
      <c r="AF4" s="4"/>
      <c r="AG4" s="4"/>
      <c r="AH4" s="4"/>
      <c r="AI4" s="4"/>
      <c r="AJ4" s="4"/>
      <c r="AK4" s="4"/>
      <c r="AM4" s="4"/>
      <c r="AN4" s="4"/>
      <c r="AO4" s="4"/>
      <c r="AP4" s="4"/>
      <c r="AQ4" s="4"/>
      <c r="AR4" s="4"/>
      <c r="AT4" s="4"/>
      <c r="AU4" s="4"/>
      <c r="AV4" s="4"/>
      <c r="AW4" s="4"/>
      <c r="AX4" s="4"/>
      <c r="AY4" s="4"/>
      <c r="AZ4" s="4"/>
      <c r="BA4" s="4"/>
    </row>
    <row r="5" spans="1:79" ht="15.75" hidden="1" x14ac:dyDescent="0.25">
      <c r="A5" s="108"/>
      <c r="B5" s="133" t="s">
        <v>87</v>
      </c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</row>
    <row r="6" spans="1:79" s="19" customFormat="1" ht="15.75" hidden="1" x14ac:dyDescent="0.25">
      <c r="A6" s="108"/>
      <c r="B6" s="133" t="s">
        <v>58</v>
      </c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</row>
    <row r="7" spans="1:79" s="19" customFormat="1" ht="15.75" hidden="1" x14ac:dyDescent="0.25">
      <c r="A7" s="108"/>
      <c r="B7" s="133" t="s">
        <v>97</v>
      </c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</row>
    <row r="8" spans="1:79" s="20" customFormat="1" ht="54.75" customHeight="1" x14ac:dyDescent="0.25">
      <c r="A8" s="134" t="s">
        <v>99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</row>
    <row r="9" spans="1:79" s="19" customFormat="1" ht="13.5" customHeight="1" x14ac:dyDescent="0.25">
      <c r="A9" s="27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28"/>
      <c r="W9" s="28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28"/>
      <c r="AM9" s="28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20" t="s">
        <v>105</v>
      </c>
    </row>
    <row r="10" spans="1:79" s="19" customFormat="1" ht="23.25" customHeight="1" x14ac:dyDescent="0.25">
      <c r="A10" s="138"/>
      <c r="B10" s="139" t="s">
        <v>0</v>
      </c>
      <c r="C10" s="139" t="s">
        <v>1</v>
      </c>
      <c r="D10" s="98"/>
      <c r="E10" s="140" t="s">
        <v>106</v>
      </c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2"/>
    </row>
    <row r="11" spans="1:79" s="19" customFormat="1" ht="22.5" customHeight="1" x14ac:dyDescent="0.25">
      <c r="A11" s="138"/>
      <c r="B11" s="139"/>
      <c r="C11" s="139"/>
      <c r="D11" s="66" t="s">
        <v>76</v>
      </c>
      <c r="E11" s="29" t="s">
        <v>59</v>
      </c>
      <c r="F11" s="29" t="s">
        <v>60</v>
      </c>
      <c r="G11" s="29" t="s">
        <v>60</v>
      </c>
      <c r="H11" s="29" t="s">
        <v>60</v>
      </c>
      <c r="I11" s="29" t="s">
        <v>60</v>
      </c>
      <c r="J11" s="29" t="s">
        <v>60</v>
      </c>
      <c r="K11" s="29" t="s">
        <v>60</v>
      </c>
      <c r="L11" s="29" t="s">
        <v>60</v>
      </c>
      <c r="M11" s="29" t="s">
        <v>60</v>
      </c>
      <c r="N11" s="29" t="s">
        <v>60</v>
      </c>
      <c r="O11" s="29" t="s">
        <v>60</v>
      </c>
      <c r="P11" s="29" t="s">
        <v>60</v>
      </c>
      <c r="Q11" s="29" t="s">
        <v>60</v>
      </c>
      <c r="R11" s="29" t="s">
        <v>60</v>
      </c>
      <c r="S11" s="29" t="s">
        <v>60</v>
      </c>
      <c r="T11" s="29" t="s">
        <v>60</v>
      </c>
      <c r="U11" s="29" t="s">
        <v>60</v>
      </c>
      <c r="V11" s="66" t="s">
        <v>76</v>
      </c>
      <c r="W11" s="110" t="s">
        <v>88</v>
      </c>
      <c r="X11" s="29" t="s">
        <v>59</v>
      </c>
      <c r="Y11" s="29" t="s">
        <v>60</v>
      </c>
      <c r="Z11" s="29" t="s">
        <v>60</v>
      </c>
      <c r="AA11" s="29" t="s">
        <v>60</v>
      </c>
      <c r="AB11" s="29" t="s">
        <v>60</v>
      </c>
      <c r="AC11" s="29" t="s">
        <v>60</v>
      </c>
      <c r="AD11" s="29" t="s">
        <v>60</v>
      </c>
      <c r="AE11" s="29" t="s">
        <v>60</v>
      </c>
      <c r="AF11" s="29" t="s">
        <v>60</v>
      </c>
      <c r="AG11" s="29" t="s">
        <v>60</v>
      </c>
      <c r="AH11" s="29" t="s">
        <v>60</v>
      </c>
      <c r="AI11" s="29" t="s">
        <v>60</v>
      </c>
      <c r="AJ11" s="29" t="s">
        <v>60</v>
      </c>
      <c r="AK11" s="29" t="s">
        <v>60</v>
      </c>
      <c r="AL11" s="66" t="s">
        <v>88</v>
      </c>
      <c r="AM11" s="116" t="s">
        <v>100</v>
      </c>
      <c r="AN11" s="29" t="s">
        <v>59</v>
      </c>
      <c r="AO11" s="29" t="s">
        <v>60</v>
      </c>
      <c r="AP11" s="29" t="s">
        <v>60</v>
      </c>
      <c r="AQ11" s="29" t="s">
        <v>60</v>
      </c>
      <c r="AR11" s="29" t="s">
        <v>60</v>
      </c>
      <c r="AS11" s="29" t="s">
        <v>60</v>
      </c>
      <c r="AT11" s="29" t="s">
        <v>60</v>
      </c>
      <c r="AU11" s="29" t="s">
        <v>60</v>
      </c>
      <c r="AV11" s="29" t="s">
        <v>60</v>
      </c>
      <c r="AW11" s="29" t="s">
        <v>60</v>
      </c>
      <c r="AX11" s="29" t="s">
        <v>60</v>
      </c>
      <c r="AY11" s="29" t="s">
        <v>60</v>
      </c>
      <c r="AZ11" s="67" t="s">
        <v>60</v>
      </c>
      <c r="BA11" s="67" t="s">
        <v>60</v>
      </c>
      <c r="BB11" s="68" t="s">
        <v>100</v>
      </c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</row>
    <row r="12" spans="1:79" s="19" customFormat="1" ht="17.25" customHeight="1" x14ac:dyDescent="0.25">
      <c r="A12" s="71" t="s">
        <v>3</v>
      </c>
      <c r="B12" s="31" t="s">
        <v>31</v>
      </c>
      <c r="C12" s="87" t="s">
        <v>103</v>
      </c>
      <c r="D12" s="111">
        <f t="shared" ref="D12" si="0">SUM(D13:D15)</f>
        <v>1192997</v>
      </c>
      <c r="E12" s="33">
        <f t="shared" ref="E12" si="1">SUM(E13:E15)</f>
        <v>0</v>
      </c>
      <c r="F12" s="33">
        <f t="shared" ref="F12" si="2">SUM(F13:F15)</f>
        <v>0</v>
      </c>
      <c r="G12" s="33">
        <f t="shared" ref="G12" si="3">SUM(G13:G15)</f>
        <v>0</v>
      </c>
      <c r="H12" s="33">
        <f t="shared" ref="H12:I12" si="4">SUM(H13:H15)</f>
        <v>0</v>
      </c>
      <c r="I12" s="33">
        <f t="shared" si="4"/>
        <v>0</v>
      </c>
      <c r="J12" s="33">
        <f t="shared" ref="J12" si="5">SUM(J13:J15)</f>
        <v>0</v>
      </c>
      <c r="K12" s="33">
        <f t="shared" ref="K12" si="6">SUM(K13:K15)</f>
        <v>0</v>
      </c>
      <c r="L12" s="33">
        <f t="shared" ref="L12" si="7">SUM(L13:L15)</f>
        <v>0</v>
      </c>
      <c r="M12" s="33">
        <f t="shared" ref="M12" si="8">SUM(M13:M15)</f>
        <v>0</v>
      </c>
      <c r="N12" s="33">
        <f t="shared" ref="N12" si="9">SUM(N13:N15)</f>
        <v>0</v>
      </c>
      <c r="O12" s="33">
        <f t="shared" ref="O12" si="10">SUM(O13:O15)</f>
        <v>0</v>
      </c>
      <c r="P12" s="33">
        <f t="shared" ref="P12" si="11">SUM(P13:P15)</f>
        <v>0</v>
      </c>
      <c r="Q12" s="33">
        <f t="shared" ref="Q12" si="12">SUM(Q13:Q15)</f>
        <v>0</v>
      </c>
      <c r="R12" s="33">
        <f t="shared" ref="R12" si="13">SUM(R13:R15)</f>
        <v>0</v>
      </c>
      <c r="S12" s="33">
        <f t="shared" ref="S12" si="14">SUM(S13:S15)</f>
        <v>0</v>
      </c>
      <c r="T12" s="33">
        <f t="shared" ref="T12" si="15">SUM(T13:T15)</f>
        <v>0</v>
      </c>
      <c r="U12" s="33">
        <f t="shared" ref="U12" si="16">SUM(U13:U15)</f>
        <v>0</v>
      </c>
      <c r="V12" s="33">
        <f t="shared" ref="V12" si="17">SUM(V13:V15)</f>
        <v>1192997</v>
      </c>
      <c r="W12" s="111">
        <f t="shared" ref="W12" si="18">SUM(W13:W15)</f>
        <v>1165077</v>
      </c>
      <c r="X12" s="33">
        <f t="shared" ref="X12" si="19">SUM(X13:X15)</f>
        <v>0</v>
      </c>
      <c r="Y12" s="33">
        <f t="shared" ref="Y12" si="20">SUM(Y13:Y15)</f>
        <v>0</v>
      </c>
      <c r="Z12" s="33">
        <f t="shared" ref="Z12" si="21">SUM(Z13:Z15)</f>
        <v>0</v>
      </c>
      <c r="AA12" s="33">
        <f t="shared" ref="AA12" si="22">SUM(AA13:AA15)</f>
        <v>0</v>
      </c>
      <c r="AB12" s="33">
        <f t="shared" ref="AB12" si="23">SUM(AB13:AB15)</f>
        <v>0</v>
      </c>
      <c r="AC12" s="33">
        <f t="shared" ref="AC12" si="24">SUM(AC13:AC15)</f>
        <v>0</v>
      </c>
      <c r="AD12" s="33">
        <f t="shared" ref="AD12" si="25">SUM(AD13:AD15)</f>
        <v>0</v>
      </c>
      <c r="AE12" s="33">
        <f t="shared" ref="AE12" si="26">SUM(AE13:AE15)</f>
        <v>0</v>
      </c>
      <c r="AF12" s="33">
        <f t="shared" ref="AF12" si="27">SUM(AF13:AF15)</f>
        <v>0</v>
      </c>
      <c r="AG12" s="33">
        <f t="shared" ref="AG12" si="28">SUM(AG13:AG15)</f>
        <v>0</v>
      </c>
      <c r="AH12" s="33">
        <f t="shared" ref="AH12" si="29">SUM(AH13:AH15)</f>
        <v>0</v>
      </c>
      <c r="AI12" s="33">
        <f t="shared" ref="AI12" si="30">SUM(AI13:AI15)</f>
        <v>0</v>
      </c>
      <c r="AJ12" s="33">
        <f t="shared" ref="AJ12" si="31">SUM(AJ13:AJ15)</f>
        <v>0</v>
      </c>
      <c r="AK12" s="33">
        <f t="shared" ref="AK12" si="32">SUM(AK13:AK15)</f>
        <v>0</v>
      </c>
      <c r="AL12" s="33">
        <f t="shared" ref="AL12" si="33">SUM(AL13:AL15)</f>
        <v>1165077</v>
      </c>
      <c r="AM12" s="111">
        <f t="shared" ref="AM12:BA12" si="34">SUM(AM13:AM15)</f>
        <v>1164681</v>
      </c>
      <c r="AN12" s="33">
        <f t="shared" si="34"/>
        <v>0</v>
      </c>
      <c r="AO12" s="33">
        <f t="shared" si="34"/>
        <v>0</v>
      </c>
      <c r="AP12" s="33">
        <f t="shared" si="34"/>
        <v>0</v>
      </c>
      <c r="AQ12" s="33">
        <f t="shared" si="34"/>
        <v>0</v>
      </c>
      <c r="AR12" s="33">
        <f t="shared" si="34"/>
        <v>0</v>
      </c>
      <c r="AS12" s="33">
        <f t="shared" si="34"/>
        <v>0</v>
      </c>
      <c r="AT12" s="33">
        <f t="shared" si="34"/>
        <v>0</v>
      </c>
      <c r="AU12" s="33">
        <f t="shared" si="34"/>
        <v>0</v>
      </c>
      <c r="AV12" s="33">
        <f t="shared" si="34"/>
        <v>0</v>
      </c>
      <c r="AW12" s="33">
        <f t="shared" si="34"/>
        <v>0</v>
      </c>
      <c r="AX12" s="33">
        <f t="shared" si="34"/>
        <v>0</v>
      </c>
      <c r="AY12" s="33">
        <f t="shared" si="34"/>
        <v>0</v>
      </c>
      <c r="AZ12" s="33">
        <f t="shared" si="34"/>
        <v>0</v>
      </c>
      <c r="BA12" s="33">
        <f t="shared" si="34"/>
        <v>0</v>
      </c>
      <c r="BB12" s="33">
        <f>SUM(BB13:BB15)</f>
        <v>1164681</v>
      </c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</row>
    <row r="13" spans="1:79" s="42" customFormat="1" ht="18" hidden="1" customHeight="1" x14ac:dyDescent="0.25">
      <c r="A13" s="71"/>
      <c r="B13" s="38"/>
      <c r="C13" s="39">
        <v>912</v>
      </c>
      <c r="D13" s="112">
        <v>1179726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>
        <f>SUM(D13:U13)</f>
        <v>1179726</v>
      </c>
      <c r="W13" s="112">
        <v>1165077</v>
      </c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>
        <f>SUM(W13:AK13)</f>
        <v>1165077</v>
      </c>
      <c r="AM13" s="112">
        <v>1164681</v>
      </c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>
        <f>SUM(AM13:BA13)</f>
        <v>1164681</v>
      </c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</row>
    <row r="14" spans="1:79" s="42" customFormat="1" ht="15" hidden="1" customHeight="1" x14ac:dyDescent="0.25">
      <c r="A14" s="71"/>
      <c r="B14" s="38"/>
      <c r="C14" s="39">
        <v>914</v>
      </c>
      <c r="D14" s="112">
        <v>13271</v>
      </c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>
        <f>SUM(D14:U14)</f>
        <v>13271</v>
      </c>
      <c r="W14" s="112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>
        <f>SUM(W14:AK14)</f>
        <v>0</v>
      </c>
      <c r="AM14" s="112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>
        <f>SUM(AM14:BA14)</f>
        <v>0</v>
      </c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</row>
    <row r="15" spans="1:79" s="42" customFormat="1" ht="15" hidden="1" customHeight="1" x14ac:dyDescent="0.25">
      <c r="A15" s="71"/>
      <c r="B15" s="38"/>
      <c r="C15" s="39">
        <v>923</v>
      </c>
      <c r="D15" s="112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>
        <f>SUM(D15:U15)</f>
        <v>0</v>
      </c>
      <c r="W15" s="112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>
        <f>SUM(W15:AK15)</f>
        <v>0</v>
      </c>
      <c r="AM15" s="112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>
        <f>SUM(AM15:BA15)</f>
        <v>0</v>
      </c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</row>
    <row r="16" spans="1:79" s="19" customFormat="1" ht="31.5" x14ac:dyDescent="0.25">
      <c r="A16" s="71" t="s">
        <v>4</v>
      </c>
      <c r="B16" s="31" t="s">
        <v>32</v>
      </c>
      <c r="C16" s="32" t="s">
        <v>78</v>
      </c>
      <c r="D16" s="111">
        <f t="shared" ref="D16:BA16" si="35">SUM(D17:D19)</f>
        <v>829504</v>
      </c>
      <c r="E16" s="33">
        <f t="shared" si="35"/>
        <v>0</v>
      </c>
      <c r="F16" s="33">
        <f t="shared" si="35"/>
        <v>0</v>
      </c>
      <c r="G16" s="33">
        <f t="shared" si="35"/>
        <v>0</v>
      </c>
      <c r="H16" s="33">
        <f t="shared" si="35"/>
        <v>0</v>
      </c>
      <c r="I16" s="33">
        <f t="shared" si="35"/>
        <v>0</v>
      </c>
      <c r="J16" s="33">
        <f t="shared" si="35"/>
        <v>0</v>
      </c>
      <c r="K16" s="33">
        <f t="shared" si="35"/>
        <v>0</v>
      </c>
      <c r="L16" s="33">
        <f t="shared" si="35"/>
        <v>0</v>
      </c>
      <c r="M16" s="33">
        <f t="shared" si="35"/>
        <v>0</v>
      </c>
      <c r="N16" s="33">
        <f t="shared" si="35"/>
        <v>0</v>
      </c>
      <c r="O16" s="33">
        <f t="shared" si="35"/>
        <v>0</v>
      </c>
      <c r="P16" s="33">
        <f t="shared" si="35"/>
        <v>0</v>
      </c>
      <c r="Q16" s="33">
        <f t="shared" si="35"/>
        <v>0</v>
      </c>
      <c r="R16" s="33">
        <f t="shared" si="35"/>
        <v>0</v>
      </c>
      <c r="S16" s="33">
        <f t="shared" si="35"/>
        <v>0</v>
      </c>
      <c r="T16" s="33">
        <f t="shared" si="35"/>
        <v>0</v>
      </c>
      <c r="U16" s="33">
        <f t="shared" si="35"/>
        <v>0</v>
      </c>
      <c r="V16" s="33">
        <f t="shared" si="35"/>
        <v>829504</v>
      </c>
      <c r="W16" s="111">
        <f t="shared" si="35"/>
        <v>817060</v>
      </c>
      <c r="X16" s="33">
        <f t="shared" si="35"/>
        <v>0</v>
      </c>
      <c r="Y16" s="33">
        <f t="shared" si="35"/>
        <v>0</v>
      </c>
      <c r="Z16" s="33">
        <f t="shared" si="35"/>
        <v>0</v>
      </c>
      <c r="AA16" s="33">
        <f t="shared" si="35"/>
        <v>0</v>
      </c>
      <c r="AB16" s="33">
        <f t="shared" si="35"/>
        <v>0</v>
      </c>
      <c r="AC16" s="33">
        <f t="shared" si="35"/>
        <v>0</v>
      </c>
      <c r="AD16" s="33">
        <f t="shared" si="35"/>
        <v>0</v>
      </c>
      <c r="AE16" s="33">
        <f t="shared" si="35"/>
        <v>0</v>
      </c>
      <c r="AF16" s="33">
        <f t="shared" si="35"/>
        <v>0</v>
      </c>
      <c r="AG16" s="33">
        <f t="shared" si="35"/>
        <v>0</v>
      </c>
      <c r="AH16" s="33">
        <f t="shared" si="35"/>
        <v>0</v>
      </c>
      <c r="AI16" s="33">
        <f t="shared" si="35"/>
        <v>0</v>
      </c>
      <c r="AJ16" s="33">
        <f t="shared" si="35"/>
        <v>0</v>
      </c>
      <c r="AK16" s="33">
        <f t="shared" si="35"/>
        <v>0</v>
      </c>
      <c r="AL16" s="33">
        <f t="shared" si="35"/>
        <v>817060</v>
      </c>
      <c r="AM16" s="111">
        <f t="shared" si="35"/>
        <v>816859</v>
      </c>
      <c r="AN16" s="33">
        <f t="shared" si="35"/>
        <v>0</v>
      </c>
      <c r="AO16" s="33">
        <f t="shared" si="35"/>
        <v>0</v>
      </c>
      <c r="AP16" s="33">
        <f t="shared" si="35"/>
        <v>0</v>
      </c>
      <c r="AQ16" s="33">
        <f t="shared" si="35"/>
        <v>0</v>
      </c>
      <c r="AR16" s="33">
        <f t="shared" si="35"/>
        <v>0</v>
      </c>
      <c r="AS16" s="33">
        <f t="shared" si="35"/>
        <v>0</v>
      </c>
      <c r="AT16" s="33">
        <f t="shared" si="35"/>
        <v>0</v>
      </c>
      <c r="AU16" s="33">
        <f t="shared" si="35"/>
        <v>0</v>
      </c>
      <c r="AV16" s="33">
        <f t="shared" si="35"/>
        <v>0</v>
      </c>
      <c r="AW16" s="33">
        <f t="shared" si="35"/>
        <v>0</v>
      </c>
      <c r="AX16" s="33">
        <f t="shared" si="35"/>
        <v>0</v>
      </c>
      <c r="AY16" s="33">
        <f t="shared" si="35"/>
        <v>0</v>
      </c>
      <c r="AZ16" s="33">
        <f t="shared" si="35"/>
        <v>0</v>
      </c>
      <c r="BA16" s="33">
        <f t="shared" si="35"/>
        <v>0</v>
      </c>
      <c r="BB16" s="33">
        <f>SUM(BB17:BB19)</f>
        <v>816859</v>
      </c>
      <c r="BC16" s="30"/>
      <c r="BD16" s="34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</row>
    <row r="17" spans="1:54" s="42" customFormat="1" ht="15" hidden="1" customHeight="1" x14ac:dyDescent="0.25">
      <c r="A17" s="72"/>
      <c r="B17" s="53"/>
      <c r="C17" s="39">
        <v>914</v>
      </c>
      <c r="D17" s="112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>
        <f>SUM(D17:U17)</f>
        <v>0</v>
      </c>
      <c r="W17" s="112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>
        <f>SUM(W17:AK17)</f>
        <v>0</v>
      </c>
      <c r="AM17" s="112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>
        <f t="shared" ref="BB17:BB18" si="36">SUM(AM17:BA17)</f>
        <v>0</v>
      </c>
    </row>
    <row r="18" spans="1:54" s="42" customFormat="1" ht="17.25" hidden="1" customHeight="1" x14ac:dyDescent="0.25">
      <c r="A18" s="72"/>
      <c r="B18" s="53"/>
      <c r="C18" s="39">
        <v>917</v>
      </c>
      <c r="D18" s="112">
        <v>829504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>
        <f>SUM(D18:U18)</f>
        <v>829504</v>
      </c>
      <c r="W18" s="112">
        <v>817060</v>
      </c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>
        <f>SUM(W18:AK18)</f>
        <v>817060</v>
      </c>
      <c r="AM18" s="112">
        <v>816859</v>
      </c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>
        <f t="shared" si="36"/>
        <v>816859</v>
      </c>
    </row>
    <row r="19" spans="1:54" s="42" customFormat="1" ht="17.25" hidden="1" customHeight="1" x14ac:dyDescent="0.25">
      <c r="A19" s="72"/>
      <c r="B19" s="53"/>
      <c r="C19" s="39">
        <v>920</v>
      </c>
      <c r="D19" s="112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>
        <f>SUM(D19:U19)</f>
        <v>0</v>
      </c>
      <c r="W19" s="112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>
        <f>SUM(W19:AK19)</f>
        <v>0</v>
      </c>
      <c r="AM19" s="112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>
        <f t="shared" ref="BB19" si="37">SUM(AM19:BA19)</f>
        <v>0</v>
      </c>
    </row>
    <row r="20" spans="1:54" s="19" customFormat="1" ht="15.75" x14ac:dyDescent="0.25">
      <c r="A20" s="71" t="s">
        <v>5</v>
      </c>
      <c r="B20" s="31" t="s">
        <v>33</v>
      </c>
      <c r="C20" s="32" t="s">
        <v>69</v>
      </c>
      <c r="D20" s="111">
        <f>SUM(D21:D22)</f>
        <v>43345</v>
      </c>
      <c r="E20" s="33">
        <f t="shared" ref="E20:U20" si="38">SUM(E21:E22)</f>
        <v>0</v>
      </c>
      <c r="F20" s="33">
        <f t="shared" si="38"/>
        <v>0</v>
      </c>
      <c r="G20" s="33">
        <f t="shared" si="38"/>
        <v>0</v>
      </c>
      <c r="H20" s="33">
        <f t="shared" si="38"/>
        <v>0</v>
      </c>
      <c r="I20" s="33">
        <f t="shared" si="38"/>
        <v>0</v>
      </c>
      <c r="J20" s="33">
        <f t="shared" si="38"/>
        <v>0</v>
      </c>
      <c r="K20" s="33">
        <f t="shared" si="38"/>
        <v>0</v>
      </c>
      <c r="L20" s="33">
        <f t="shared" si="38"/>
        <v>0</v>
      </c>
      <c r="M20" s="33">
        <f t="shared" si="38"/>
        <v>0</v>
      </c>
      <c r="N20" s="33">
        <f t="shared" si="38"/>
        <v>0</v>
      </c>
      <c r="O20" s="33">
        <f t="shared" si="38"/>
        <v>0</v>
      </c>
      <c r="P20" s="33">
        <f t="shared" si="38"/>
        <v>0</v>
      </c>
      <c r="Q20" s="33">
        <f t="shared" si="38"/>
        <v>0</v>
      </c>
      <c r="R20" s="33">
        <f t="shared" si="38"/>
        <v>0</v>
      </c>
      <c r="S20" s="33">
        <f t="shared" si="38"/>
        <v>0</v>
      </c>
      <c r="T20" s="33">
        <f t="shared" si="38"/>
        <v>0</v>
      </c>
      <c r="U20" s="33">
        <f t="shared" si="38"/>
        <v>0</v>
      </c>
      <c r="V20" s="33">
        <f>SUM(V21:V22)</f>
        <v>43345</v>
      </c>
      <c r="W20" s="111">
        <f t="shared" ref="W20:BB20" si="39">SUM(W21:W22)</f>
        <v>43345</v>
      </c>
      <c r="X20" s="33">
        <f t="shared" si="39"/>
        <v>0</v>
      </c>
      <c r="Y20" s="33">
        <f t="shared" si="39"/>
        <v>0</v>
      </c>
      <c r="Z20" s="33">
        <f t="shared" si="39"/>
        <v>0</v>
      </c>
      <c r="AA20" s="33">
        <f t="shared" si="39"/>
        <v>0</v>
      </c>
      <c r="AB20" s="33">
        <f t="shared" si="39"/>
        <v>0</v>
      </c>
      <c r="AC20" s="33">
        <f t="shared" si="39"/>
        <v>0</v>
      </c>
      <c r="AD20" s="33">
        <f t="shared" si="39"/>
        <v>0</v>
      </c>
      <c r="AE20" s="33">
        <f t="shared" si="39"/>
        <v>0</v>
      </c>
      <c r="AF20" s="33">
        <f t="shared" si="39"/>
        <v>0</v>
      </c>
      <c r="AG20" s="33">
        <f t="shared" si="39"/>
        <v>0</v>
      </c>
      <c r="AH20" s="33">
        <f t="shared" si="39"/>
        <v>0</v>
      </c>
      <c r="AI20" s="33">
        <f t="shared" si="39"/>
        <v>0</v>
      </c>
      <c r="AJ20" s="33">
        <f t="shared" si="39"/>
        <v>0</v>
      </c>
      <c r="AK20" s="33">
        <f t="shared" si="39"/>
        <v>0</v>
      </c>
      <c r="AL20" s="33">
        <f t="shared" si="39"/>
        <v>43345</v>
      </c>
      <c r="AM20" s="111">
        <f t="shared" si="39"/>
        <v>43345</v>
      </c>
      <c r="AN20" s="33">
        <f t="shared" si="39"/>
        <v>0</v>
      </c>
      <c r="AO20" s="33">
        <f t="shared" si="39"/>
        <v>0</v>
      </c>
      <c r="AP20" s="33">
        <f t="shared" si="39"/>
        <v>0</v>
      </c>
      <c r="AQ20" s="33">
        <f t="shared" si="39"/>
        <v>0</v>
      </c>
      <c r="AR20" s="33">
        <f t="shared" si="39"/>
        <v>0</v>
      </c>
      <c r="AS20" s="33">
        <f t="shared" si="39"/>
        <v>0</v>
      </c>
      <c r="AT20" s="33">
        <f t="shared" si="39"/>
        <v>0</v>
      </c>
      <c r="AU20" s="33">
        <f t="shared" si="39"/>
        <v>0</v>
      </c>
      <c r="AV20" s="33">
        <f t="shared" si="39"/>
        <v>0</v>
      </c>
      <c r="AW20" s="33">
        <f t="shared" si="39"/>
        <v>0</v>
      </c>
      <c r="AX20" s="33">
        <f t="shared" si="39"/>
        <v>0</v>
      </c>
      <c r="AY20" s="33">
        <f t="shared" si="39"/>
        <v>0</v>
      </c>
      <c r="AZ20" s="33">
        <f t="shared" si="39"/>
        <v>0</v>
      </c>
      <c r="BA20" s="33">
        <f t="shared" si="39"/>
        <v>0</v>
      </c>
      <c r="BB20" s="33">
        <f t="shared" si="39"/>
        <v>43345</v>
      </c>
    </row>
    <row r="21" spans="1:54" s="19" customFormat="1" ht="15.75" hidden="1" x14ac:dyDescent="0.25">
      <c r="A21" s="71"/>
      <c r="B21" s="38"/>
      <c r="C21" s="39">
        <v>913</v>
      </c>
      <c r="D21" s="112">
        <v>43345</v>
      </c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40">
        <f>SUM(D21:U21)</f>
        <v>43345</v>
      </c>
      <c r="W21" s="112">
        <v>43345</v>
      </c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40">
        <f>SUM(W21:AK21)</f>
        <v>43345</v>
      </c>
      <c r="AM21" s="112">
        <v>43345</v>
      </c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40">
        <f t="shared" ref="BB21" si="40">SUM(AM21:BA21)</f>
        <v>43345</v>
      </c>
    </row>
    <row r="22" spans="1:54" s="19" customFormat="1" ht="15.75" hidden="1" x14ac:dyDescent="0.25">
      <c r="A22" s="71"/>
      <c r="B22" s="38"/>
      <c r="C22" s="39">
        <v>920</v>
      </c>
      <c r="D22" s="112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40">
        <f>SUM(D22:U22)</f>
        <v>0</v>
      </c>
      <c r="W22" s="111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111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>
        <f>SUM(AM22:BA22)</f>
        <v>0</v>
      </c>
    </row>
    <row r="23" spans="1:54" s="19" customFormat="1" ht="31.5" x14ac:dyDescent="0.25">
      <c r="A23" s="71" t="s">
        <v>6</v>
      </c>
      <c r="B23" s="31" t="s">
        <v>34</v>
      </c>
      <c r="C23" s="32" t="s">
        <v>61</v>
      </c>
      <c r="D23" s="111">
        <f t="shared" ref="D23:AI23" si="41">SUM(D24:D27)</f>
        <v>106251</v>
      </c>
      <c r="E23" s="33">
        <f t="shared" si="41"/>
        <v>0</v>
      </c>
      <c r="F23" s="33">
        <f t="shared" si="41"/>
        <v>0</v>
      </c>
      <c r="G23" s="33">
        <f t="shared" si="41"/>
        <v>0</v>
      </c>
      <c r="H23" s="33">
        <f t="shared" si="41"/>
        <v>0</v>
      </c>
      <c r="I23" s="33">
        <f t="shared" si="41"/>
        <v>0</v>
      </c>
      <c r="J23" s="33">
        <f t="shared" si="41"/>
        <v>0</v>
      </c>
      <c r="K23" s="33">
        <f t="shared" si="41"/>
        <v>0</v>
      </c>
      <c r="L23" s="33">
        <f t="shared" si="41"/>
        <v>0</v>
      </c>
      <c r="M23" s="33">
        <f t="shared" si="41"/>
        <v>0</v>
      </c>
      <c r="N23" s="33">
        <f t="shared" si="41"/>
        <v>0</v>
      </c>
      <c r="O23" s="33">
        <f t="shared" si="41"/>
        <v>0</v>
      </c>
      <c r="P23" s="33">
        <f t="shared" si="41"/>
        <v>0</v>
      </c>
      <c r="Q23" s="33">
        <f t="shared" si="41"/>
        <v>0</v>
      </c>
      <c r="R23" s="33">
        <f t="shared" si="41"/>
        <v>0</v>
      </c>
      <c r="S23" s="33">
        <f t="shared" si="41"/>
        <v>0</v>
      </c>
      <c r="T23" s="33">
        <f t="shared" si="41"/>
        <v>0</v>
      </c>
      <c r="U23" s="33">
        <f t="shared" si="41"/>
        <v>0</v>
      </c>
      <c r="V23" s="33">
        <f t="shared" si="41"/>
        <v>106251</v>
      </c>
      <c r="W23" s="111">
        <f t="shared" si="41"/>
        <v>0</v>
      </c>
      <c r="X23" s="33">
        <f t="shared" si="41"/>
        <v>0</v>
      </c>
      <c r="Y23" s="33">
        <f t="shared" si="41"/>
        <v>0</v>
      </c>
      <c r="Z23" s="33">
        <f t="shared" si="41"/>
        <v>0</v>
      </c>
      <c r="AA23" s="33">
        <f t="shared" si="41"/>
        <v>0</v>
      </c>
      <c r="AB23" s="33">
        <f t="shared" si="41"/>
        <v>0</v>
      </c>
      <c r="AC23" s="33">
        <f t="shared" si="41"/>
        <v>0</v>
      </c>
      <c r="AD23" s="33">
        <f t="shared" si="41"/>
        <v>0</v>
      </c>
      <c r="AE23" s="33">
        <f t="shared" si="41"/>
        <v>0</v>
      </c>
      <c r="AF23" s="33">
        <f t="shared" si="41"/>
        <v>0</v>
      </c>
      <c r="AG23" s="33">
        <f t="shared" si="41"/>
        <v>0</v>
      </c>
      <c r="AH23" s="33">
        <f t="shared" si="41"/>
        <v>0</v>
      </c>
      <c r="AI23" s="33">
        <f t="shared" si="41"/>
        <v>0</v>
      </c>
      <c r="AJ23" s="33">
        <f t="shared" ref="AJ23:BB23" si="42">SUM(AJ24:AJ27)</f>
        <v>0</v>
      </c>
      <c r="AK23" s="33">
        <f t="shared" si="42"/>
        <v>0</v>
      </c>
      <c r="AL23" s="33">
        <f t="shared" si="42"/>
        <v>0</v>
      </c>
      <c r="AM23" s="111">
        <f t="shared" si="42"/>
        <v>0</v>
      </c>
      <c r="AN23" s="33">
        <f t="shared" si="42"/>
        <v>0</v>
      </c>
      <c r="AO23" s="33">
        <f t="shared" si="42"/>
        <v>0</v>
      </c>
      <c r="AP23" s="33">
        <f t="shared" si="42"/>
        <v>0</v>
      </c>
      <c r="AQ23" s="33">
        <f t="shared" si="42"/>
        <v>0</v>
      </c>
      <c r="AR23" s="33">
        <f t="shared" si="42"/>
        <v>0</v>
      </c>
      <c r="AS23" s="33">
        <f t="shared" si="42"/>
        <v>0</v>
      </c>
      <c r="AT23" s="33">
        <f t="shared" si="42"/>
        <v>0</v>
      </c>
      <c r="AU23" s="33">
        <f t="shared" si="42"/>
        <v>0</v>
      </c>
      <c r="AV23" s="33">
        <f t="shared" si="42"/>
        <v>0</v>
      </c>
      <c r="AW23" s="33">
        <f t="shared" si="42"/>
        <v>0</v>
      </c>
      <c r="AX23" s="33">
        <f t="shared" si="42"/>
        <v>0</v>
      </c>
      <c r="AY23" s="33">
        <f t="shared" si="42"/>
        <v>0</v>
      </c>
      <c r="AZ23" s="33">
        <f t="shared" si="42"/>
        <v>0</v>
      </c>
      <c r="BA23" s="33">
        <f t="shared" si="42"/>
        <v>0</v>
      </c>
      <c r="BB23" s="33">
        <f t="shared" si="42"/>
        <v>0</v>
      </c>
    </row>
    <row r="24" spans="1:54" s="42" customFormat="1" ht="15.75" hidden="1" x14ac:dyDescent="0.25">
      <c r="A24" s="71"/>
      <c r="B24" s="38"/>
      <c r="C24" s="39">
        <v>913</v>
      </c>
      <c r="D24" s="112">
        <v>31084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>
        <f t="shared" ref="V24:V27" si="43">SUM(D24:U24)</f>
        <v>31084</v>
      </c>
      <c r="W24" s="112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>
        <f>SUM(W24:AK24)</f>
        <v>0</v>
      </c>
      <c r="AM24" s="112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>
        <f t="shared" ref="BB24:BB27" si="44">SUM(AM24:BA24)</f>
        <v>0</v>
      </c>
    </row>
    <row r="25" spans="1:54" s="42" customFormat="1" ht="15.75" hidden="1" x14ac:dyDescent="0.25">
      <c r="A25" s="71"/>
      <c r="B25" s="38"/>
      <c r="C25" s="39">
        <v>915</v>
      </c>
      <c r="D25" s="112">
        <v>1655</v>
      </c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>
        <f t="shared" si="43"/>
        <v>1655</v>
      </c>
      <c r="W25" s="112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>
        <f>SUM(W25:AK25)</f>
        <v>0</v>
      </c>
      <c r="AM25" s="112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>
        <f t="shared" si="44"/>
        <v>0</v>
      </c>
    </row>
    <row r="26" spans="1:54" s="42" customFormat="1" ht="15.75" hidden="1" x14ac:dyDescent="0.25">
      <c r="A26" s="71"/>
      <c r="B26" s="38"/>
      <c r="C26" s="39">
        <v>921</v>
      </c>
      <c r="D26" s="112">
        <v>73512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>
        <f t="shared" si="43"/>
        <v>73512</v>
      </c>
      <c r="W26" s="112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>
        <f>SUM(W26:AK26)</f>
        <v>0</v>
      </c>
      <c r="AM26" s="112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>
        <f t="shared" si="44"/>
        <v>0</v>
      </c>
    </row>
    <row r="27" spans="1:54" s="42" customFormat="1" ht="15.75" hidden="1" x14ac:dyDescent="0.25">
      <c r="A27" s="71"/>
      <c r="B27" s="38"/>
      <c r="C27" s="39">
        <v>924</v>
      </c>
      <c r="D27" s="112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>
        <f t="shared" si="43"/>
        <v>0</v>
      </c>
      <c r="W27" s="112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>
        <f>SUM(W27:AK27)</f>
        <v>0</v>
      </c>
      <c r="AM27" s="112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>
        <f t="shared" si="44"/>
        <v>0</v>
      </c>
    </row>
    <row r="28" spans="1:54" s="19" customFormat="1" ht="31.5" hidden="1" x14ac:dyDescent="0.25">
      <c r="A28" s="71" t="s">
        <v>7</v>
      </c>
      <c r="B28" s="31" t="s">
        <v>35</v>
      </c>
      <c r="C28" s="87" t="s">
        <v>104</v>
      </c>
      <c r="D28" s="10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>
        <f>SUM(D28:U28)</f>
        <v>0</v>
      </c>
      <c r="W28" s="10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>
        <f>SUM(W28:AK28)</f>
        <v>0</v>
      </c>
      <c r="AM28" s="111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33">
        <f>SUM(AM28:BA28)</f>
        <v>0</v>
      </c>
    </row>
    <row r="29" spans="1:54" s="19" customFormat="1" ht="30.75" customHeight="1" x14ac:dyDescent="0.25">
      <c r="A29" s="71" t="s">
        <v>8</v>
      </c>
      <c r="B29" s="31" t="s">
        <v>35</v>
      </c>
      <c r="C29" s="32" t="s">
        <v>108</v>
      </c>
      <c r="D29" s="111">
        <f t="shared" ref="D29" si="45">SUM(D30:D32)</f>
        <v>2987428</v>
      </c>
      <c r="E29" s="33">
        <f t="shared" ref="E29" si="46">SUM(E30:E32)</f>
        <v>0</v>
      </c>
      <c r="F29" s="33">
        <f t="shared" ref="F29" si="47">SUM(F30:F32)</f>
        <v>0</v>
      </c>
      <c r="G29" s="33">
        <f t="shared" ref="G29" si="48">SUM(G30:G32)</f>
        <v>0</v>
      </c>
      <c r="H29" s="33">
        <f t="shared" ref="H29:I29" si="49">SUM(H30:H32)</f>
        <v>0</v>
      </c>
      <c r="I29" s="33">
        <f t="shared" si="49"/>
        <v>0</v>
      </c>
      <c r="J29" s="33">
        <f t="shared" ref="J29" si="50">SUM(J30:J32)</f>
        <v>0</v>
      </c>
      <c r="K29" s="33">
        <f t="shared" ref="K29" si="51">SUM(K30:K32)</f>
        <v>0</v>
      </c>
      <c r="L29" s="33">
        <f t="shared" ref="L29" si="52">SUM(L30:L32)</f>
        <v>0</v>
      </c>
      <c r="M29" s="33">
        <f t="shared" ref="M29" si="53">SUM(M30:M32)</f>
        <v>0</v>
      </c>
      <c r="N29" s="33">
        <f t="shared" ref="N29" si="54">SUM(N30:N32)</f>
        <v>0</v>
      </c>
      <c r="O29" s="33">
        <f t="shared" ref="O29" si="55">SUM(O30:O32)</f>
        <v>0</v>
      </c>
      <c r="P29" s="33">
        <f t="shared" ref="P29" si="56">SUM(P30:P32)</f>
        <v>0</v>
      </c>
      <c r="Q29" s="33">
        <f t="shared" ref="Q29" si="57">SUM(Q30:Q32)</f>
        <v>0</v>
      </c>
      <c r="R29" s="33">
        <f t="shared" ref="R29" si="58">SUM(R30:R32)</f>
        <v>0</v>
      </c>
      <c r="S29" s="33">
        <f t="shared" ref="S29" si="59">SUM(S30:S32)</f>
        <v>0</v>
      </c>
      <c r="T29" s="33">
        <f t="shared" ref="T29" si="60">SUM(T30:T32)</f>
        <v>0</v>
      </c>
      <c r="U29" s="33">
        <f t="shared" ref="U29" si="61">SUM(U30:U32)</f>
        <v>0</v>
      </c>
      <c r="V29" s="33">
        <f t="shared" ref="V29" si="62">SUM(V30:V32)</f>
        <v>2987428</v>
      </c>
      <c r="W29" s="111">
        <f t="shared" ref="W29" si="63">SUM(W30:W32)</f>
        <v>2892954</v>
      </c>
      <c r="X29" s="33">
        <f t="shared" ref="X29" si="64">SUM(X30:X32)</f>
        <v>0</v>
      </c>
      <c r="Y29" s="33">
        <f t="shared" ref="Y29" si="65">SUM(Y30:Y32)</f>
        <v>0</v>
      </c>
      <c r="Z29" s="33">
        <f t="shared" ref="Z29" si="66">SUM(Z30:Z32)</f>
        <v>0</v>
      </c>
      <c r="AA29" s="33">
        <f t="shared" ref="AA29" si="67">SUM(AA30:AA32)</f>
        <v>0</v>
      </c>
      <c r="AB29" s="33">
        <f t="shared" ref="AB29" si="68">SUM(AB30:AB32)</f>
        <v>0</v>
      </c>
      <c r="AC29" s="33">
        <f t="shared" ref="AC29" si="69">SUM(AC30:AC32)</f>
        <v>0</v>
      </c>
      <c r="AD29" s="33">
        <f t="shared" ref="AD29" si="70">SUM(AD30:AD32)</f>
        <v>0</v>
      </c>
      <c r="AE29" s="33">
        <f t="shared" ref="AE29" si="71">SUM(AE30:AE32)</f>
        <v>0</v>
      </c>
      <c r="AF29" s="33">
        <f t="shared" ref="AF29" si="72">SUM(AF30:AF32)</f>
        <v>0</v>
      </c>
      <c r="AG29" s="33">
        <f t="shared" ref="AG29" si="73">SUM(AG30:AG32)</f>
        <v>0</v>
      </c>
      <c r="AH29" s="33">
        <f t="shared" ref="AH29" si="74">SUM(AH30:AH32)</f>
        <v>0</v>
      </c>
      <c r="AI29" s="33">
        <f t="shared" ref="AI29" si="75">SUM(AI30:AI32)</f>
        <v>0</v>
      </c>
      <c r="AJ29" s="33">
        <f t="shared" ref="AJ29" si="76">SUM(AJ30:AJ32)</f>
        <v>0</v>
      </c>
      <c r="AK29" s="33">
        <f t="shared" ref="AK29" si="77">SUM(AK30:AK32)</f>
        <v>0</v>
      </c>
      <c r="AL29" s="33">
        <f t="shared" ref="AL29:BA29" si="78">SUM(AL30:AL32)</f>
        <v>2892954</v>
      </c>
      <c r="AM29" s="111">
        <f t="shared" si="78"/>
        <v>2899047</v>
      </c>
      <c r="AN29" s="33">
        <f t="shared" si="78"/>
        <v>0</v>
      </c>
      <c r="AO29" s="33">
        <f t="shared" si="78"/>
        <v>0</v>
      </c>
      <c r="AP29" s="33">
        <f t="shared" si="78"/>
        <v>0</v>
      </c>
      <c r="AQ29" s="33">
        <f t="shared" si="78"/>
        <v>0</v>
      </c>
      <c r="AR29" s="33">
        <f t="shared" si="78"/>
        <v>0</v>
      </c>
      <c r="AS29" s="33">
        <f t="shared" si="78"/>
        <v>0</v>
      </c>
      <c r="AT29" s="33">
        <f t="shared" si="78"/>
        <v>0</v>
      </c>
      <c r="AU29" s="33">
        <f t="shared" si="78"/>
        <v>0</v>
      </c>
      <c r="AV29" s="33">
        <f t="shared" si="78"/>
        <v>0</v>
      </c>
      <c r="AW29" s="33">
        <f t="shared" si="78"/>
        <v>0</v>
      </c>
      <c r="AX29" s="33">
        <f t="shared" si="78"/>
        <v>0</v>
      </c>
      <c r="AY29" s="33">
        <f t="shared" si="78"/>
        <v>0</v>
      </c>
      <c r="AZ29" s="33">
        <f t="shared" si="78"/>
        <v>0</v>
      </c>
      <c r="BA29" s="33">
        <f t="shared" si="78"/>
        <v>0</v>
      </c>
      <c r="BB29" s="33">
        <f>SUM(BB30:BB32)</f>
        <v>2899047</v>
      </c>
    </row>
    <row r="30" spans="1:54" s="42" customFormat="1" ht="15" hidden="1" customHeight="1" x14ac:dyDescent="0.25">
      <c r="A30" s="72"/>
      <c r="B30" s="53"/>
      <c r="C30" s="39">
        <v>913</v>
      </c>
      <c r="D30" s="112">
        <v>2976276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>
        <f t="shared" ref="V30:V31" si="79">SUM(D30:U30)</f>
        <v>2976276</v>
      </c>
      <c r="W30" s="112">
        <v>2892954</v>
      </c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>
        <f>SUM(W30:AK30)</f>
        <v>2892954</v>
      </c>
      <c r="AM30" s="112">
        <v>2887950</v>
      </c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>
        <f t="shared" ref="BB30:BB31" si="80">SUM(AM30:BA30)</f>
        <v>2887950</v>
      </c>
    </row>
    <row r="31" spans="1:54" s="42" customFormat="1" ht="15" hidden="1" customHeight="1" x14ac:dyDescent="0.25">
      <c r="A31" s="72"/>
      <c r="B31" s="53"/>
      <c r="C31" s="39">
        <v>914</v>
      </c>
      <c r="D31" s="112">
        <v>11152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>
        <f t="shared" si="79"/>
        <v>11152</v>
      </c>
      <c r="W31" s="112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>
        <f>SUM(W31:AK31)</f>
        <v>0</v>
      </c>
      <c r="AM31" s="112">
        <v>11097</v>
      </c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>
        <f t="shared" si="80"/>
        <v>11097</v>
      </c>
    </row>
    <row r="32" spans="1:54" s="42" customFormat="1" ht="15.75" hidden="1" x14ac:dyDescent="0.25">
      <c r="A32" s="72"/>
      <c r="B32" s="53"/>
      <c r="C32" s="39">
        <v>920</v>
      </c>
      <c r="D32" s="112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>
        <f t="shared" ref="V32" si="81">SUM(D32:U32)</f>
        <v>0</v>
      </c>
      <c r="W32" s="112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>
        <f>SUM(W32:AK32)</f>
        <v>0</v>
      </c>
      <c r="AM32" s="112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>
        <f t="shared" ref="BB32" si="82">SUM(AM32:BA32)</f>
        <v>0</v>
      </c>
    </row>
    <row r="33" spans="1:54" s="19" customFormat="1" ht="31.5" x14ac:dyDescent="0.25">
      <c r="A33" s="71" t="s">
        <v>9</v>
      </c>
      <c r="B33" s="31" t="s">
        <v>36</v>
      </c>
      <c r="C33" s="89" t="s">
        <v>74</v>
      </c>
      <c r="D33" s="103">
        <v>131792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>
        <f>SUM(D33:U33)</f>
        <v>131792</v>
      </c>
      <c r="W33" s="103">
        <v>118613</v>
      </c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>
        <f>SUM(W33:AK33)</f>
        <v>118613</v>
      </c>
      <c r="AM33" s="10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>
        <f>SUM(AM33:BA33)</f>
        <v>0</v>
      </c>
    </row>
    <row r="34" spans="1:54" s="19" customFormat="1" ht="62.25" customHeight="1" x14ac:dyDescent="0.25">
      <c r="A34" s="71" t="s">
        <v>10</v>
      </c>
      <c r="B34" s="31" t="s">
        <v>37</v>
      </c>
      <c r="C34" s="32" t="s">
        <v>67</v>
      </c>
      <c r="D34" s="111">
        <f t="shared" ref="D34:V34" si="83">SUM(D35:D42)</f>
        <v>184960</v>
      </c>
      <c r="E34" s="33">
        <f t="shared" si="83"/>
        <v>0</v>
      </c>
      <c r="F34" s="33">
        <f t="shared" si="83"/>
        <v>0</v>
      </c>
      <c r="G34" s="33">
        <f t="shared" si="83"/>
        <v>0</v>
      </c>
      <c r="H34" s="33">
        <f t="shared" si="83"/>
        <v>0</v>
      </c>
      <c r="I34" s="33">
        <f t="shared" si="83"/>
        <v>0</v>
      </c>
      <c r="J34" s="33">
        <f t="shared" si="83"/>
        <v>0</v>
      </c>
      <c r="K34" s="33">
        <f t="shared" si="83"/>
        <v>0</v>
      </c>
      <c r="L34" s="33">
        <f t="shared" si="83"/>
        <v>0</v>
      </c>
      <c r="M34" s="33">
        <f t="shared" si="83"/>
        <v>0</v>
      </c>
      <c r="N34" s="33">
        <f t="shared" si="83"/>
        <v>0</v>
      </c>
      <c r="O34" s="33">
        <f t="shared" si="83"/>
        <v>0</v>
      </c>
      <c r="P34" s="33">
        <f t="shared" si="83"/>
        <v>0</v>
      </c>
      <c r="Q34" s="33">
        <f t="shared" si="83"/>
        <v>0</v>
      </c>
      <c r="R34" s="33">
        <f t="shared" si="83"/>
        <v>0</v>
      </c>
      <c r="S34" s="33">
        <f t="shared" si="83"/>
        <v>0</v>
      </c>
      <c r="T34" s="33">
        <f t="shared" si="83"/>
        <v>0</v>
      </c>
      <c r="U34" s="33">
        <f t="shared" si="83"/>
        <v>0</v>
      </c>
      <c r="V34" s="33">
        <f t="shared" si="83"/>
        <v>184960</v>
      </c>
      <c r="W34" s="111">
        <f t="shared" ref="W34:BB34" si="84">SUM(W35:W42)</f>
        <v>170613</v>
      </c>
      <c r="X34" s="33">
        <f t="shared" si="84"/>
        <v>0</v>
      </c>
      <c r="Y34" s="33">
        <f t="shared" si="84"/>
        <v>0</v>
      </c>
      <c r="Z34" s="33">
        <f t="shared" si="84"/>
        <v>0</v>
      </c>
      <c r="AA34" s="33">
        <f t="shared" si="84"/>
        <v>0</v>
      </c>
      <c r="AB34" s="33">
        <f t="shared" si="84"/>
        <v>0</v>
      </c>
      <c r="AC34" s="33">
        <f t="shared" si="84"/>
        <v>0</v>
      </c>
      <c r="AD34" s="33">
        <f t="shared" ref="AD34:AI34" si="85">SUM(AD35:AD42)</f>
        <v>0</v>
      </c>
      <c r="AE34" s="33">
        <f t="shared" ref="AE34" si="86">SUM(AE35:AE42)</f>
        <v>0</v>
      </c>
      <c r="AF34" s="33">
        <f t="shared" si="85"/>
        <v>0</v>
      </c>
      <c r="AG34" s="33">
        <f t="shared" si="85"/>
        <v>0</v>
      </c>
      <c r="AH34" s="33">
        <f t="shared" si="85"/>
        <v>0</v>
      </c>
      <c r="AI34" s="33">
        <f t="shared" si="85"/>
        <v>0</v>
      </c>
      <c r="AJ34" s="33">
        <f t="shared" si="84"/>
        <v>0</v>
      </c>
      <c r="AK34" s="33">
        <f t="shared" si="84"/>
        <v>0</v>
      </c>
      <c r="AL34" s="33">
        <f t="shared" si="84"/>
        <v>170613</v>
      </c>
      <c r="AM34" s="111">
        <f t="shared" si="84"/>
        <v>0</v>
      </c>
      <c r="AN34" s="33">
        <f t="shared" si="84"/>
        <v>0</v>
      </c>
      <c r="AO34" s="33">
        <f t="shared" si="84"/>
        <v>0</v>
      </c>
      <c r="AP34" s="33">
        <f t="shared" si="84"/>
        <v>0</v>
      </c>
      <c r="AQ34" s="33">
        <f t="shared" si="84"/>
        <v>0</v>
      </c>
      <c r="AR34" s="33">
        <f t="shared" si="84"/>
        <v>0</v>
      </c>
      <c r="AS34" s="33">
        <f t="shared" si="84"/>
        <v>0</v>
      </c>
      <c r="AT34" s="33">
        <f t="shared" ref="AT34:AY34" si="87">SUM(AT35:AT42)</f>
        <v>0</v>
      </c>
      <c r="AU34" s="33">
        <f t="shared" si="87"/>
        <v>0</v>
      </c>
      <c r="AV34" s="33">
        <f t="shared" si="87"/>
        <v>0</v>
      </c>
      <c r="AW34" s="33">
        <f t="shared" si="87"/>
        <v>0</v>
      </c>
      <c r="AX34" s="33">
        <f t="shared" si="87"/>
        <v>0</v>
      </c>
      <c r="AY34" s="33">
        <f t="shared" si="87"/>
        <v>0</v>
      </c>
      <c r="AZ34" s="33">
        <f t="shared" si="84"/>
        <v>0</v>
      </c>
      <c r="BA34" s="33">
        <f t="shared" si="84"/>
        <v>0</v>
      </c>
      <c r="BB34" s="33">
        <f t="shared" si="84"/>
        <v>0</v>
      </c>
    </row>
    <row r="35" spans="1:54" s="42" customFormat="1" hidden="1" x14ac:dyDescent="0.25">
      <c r="A35" s="127"/>
      <c r="B35" s="135"/>
      <c r="C35" s="39">
        <v>906</v>
      </c>
      <c r="D35" s="112">
        <v>171330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>
        <f t="shared" ref="V35:V42" si="88">SUM(D35:U35)</f>
        <v>171330</v>
      </c>
      <c r="W35" s="112">
        <v>159898</v>
      </c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>
        <f t="shared" ref="AL35:AL42" si="89">SUM(W35:AK35)</f>
        <v>159898</v>
      </c>
      <c r="AM35" s="112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>
        <f t="shared" ref="BB35:BB42" si="90">SUM(AM35:BA35)</f>
        <v>0</v>
      </c>
    </row>
    <row r="36" spans="1:54" s="42" customFormat="1" hidden="1" x14ac:dyDescent="0.25">
      <c r="A36" s="128"/>
      <c r="B36" s="136"/>
      <c r="C36" s="39">
        <v>909</v>
      </c>
      <c r="D36" s="112">
        <v>1554</v>
      </c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>
        <f t="shared" ref="V36" si="91">SUM(D36:U36)</f>
        <v>1554</v>
      </c>
      <c r="W36" s="112">
        <v>1554</v>
      </c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>
        <f t="shared" ref="AL36" si="92">SUM(W36:AK36)</f>
        <v>1554</v>
      </c>
      <c r="AM36" s="112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>
        <f t="shared" ref="BB36" si="93">SUM(AM36:BA36)</f>
        <v>0</v>
      </c>
    </row>
    <row r="37" spans="1:54" s="42" customFormat="1" hidden="1" x14ac:dyDescent="0.25">
      <c r="A37" s="128"/>
      <c r="B37" s="136"/>
      <c r="C37" s="39">
        <v>912</v>
      </c>
      <c r="D37" s="112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>
        <f t="shared" si="88"/>
        <v>0</v>
      </c>
      <c r="W37" s="112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>
        <f t="shared" si="89"/>
        <v>0</v>
      </c>
      <c r="AM37" s="112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>
        <f t="shared" si="90"/>
        <v>0</v>
      </c>
    </row>
    <row r="38" spans="1:54" s="42" customFormat="1" hidden="1" x14ac:dyDescent="0.25">
      <c r="A38" s="128"/>
      <c r="B38" s="136"/>
      <c r="C38" s="39">
        <v>914</v>
      </c>
      <c r="D38" s="112">
        <v>65</v>
      </c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>
        <f t="shared" ref="V38" si="94">SUM(D38:U38)</f>
        <v>65</v>
      </c>
      <c r="W38" s="112">
        <v>100</v>
      </c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>
        <f t="shared" ref="AL38" si="95">SUM(W38:AK38)</f>
        <v>100</v>
      </c>
      <c r="AM38" s="112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>
        <f t="shared" ref="BB38" si="96">SUM(AM38:BA38)</f>
        <v>0</v>
      </c>
    </row>
    <row r="39" spans="1:54" s="42" customFormat="1" hidden="1" x14ac:dyDescent="0.25">
      <c r="A39" s="128"/>
      <c r="B39" s="136"/>
      <c r="C39" s="39">
        <v>917</v>
      </c>
      <c r="D39" s="112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>
        <f t="shared" si="88"/>
        <v>0</v>
      </c>
      <c r="W39" s="112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>
        <f t="shared" si="89"/>
        <v>0</v>
      </c>
      <c r="AM39" s="112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>
        <f t="shared" si="90"/>
        <v>0</v>
      </c>
    </row>
    <row r="40" spans="1:54" s="42" customFormat="1" hidden="1" x14ac:dyDescent="0.25">
      <c r="A40" s="128"/>
      <c r="B40" s="136"/>
      <c r="C40" s="39">
        <v>920</v>
      </c>
      <c r="D40" s="112">
        <v>11227</v>
      </c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>
        <f t="shared" si="88"/>
        <v>11227</v>
      </c>
      <c r="W40" s="112">
        <v>8477</v>
      </c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>
        <f t="shared" si="89"/>
        <v>8477</v>
      </c>
      <c r="AM40" s="112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>
        <f t="shared" si="90"/>
        <v>0</v>
      </c>
    </row>
    <row r="41" spans="1:54" s="42" customFormat="1" hidden="1" x14ac:dyDescent="0.25">
      <c r="A41" s="128"/>
      <c r="B41" s="136"/>
      <c r="C41" s="39">
        <v>921</v>
      </c>
      <c r="D41" s="112">
        <v>200</v>
      </c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>
        <f t="shared" ref="V41" si="97">SUM(D41:U41)</f>
        <v>200</v>
      </c>
      <c r="W41" s="112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>
        <f t="shared" ref="AL41" si="98">SUM(W41:AK41)</f>
        <v>0</v>
      </c>
      <c r="AM41" s="112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>
        <f t="shared" ref="BB41" si="99">SUM(AM41:BA41)</f>
        <v>0</v>
      </c>
    </row>
    <row r="42" spans="1:54" s="42" customFormat="1" hidden="1" x14ac:dyDescent="0.25">
      <c r="A42" s="129"/>
      <c r="B42" s="137"/>
      <c r="C42" s="39">
        <v>923</v>
      </c>
      <c r="D42" s="112">
        <v>584</v>
      </c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>
        <f t="shared" si="88"/>
        <v>584</v>
      </c>
      <c r="W42" s="112">
        <v>584</v>
      </c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>
        <f t="shared" si="89"/>
        <v>584</v>
      </c>
      <c r="AM42" s="112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>
        <f t="shared" si="90"/>
        <v>0</v>
      </c>
    </row>
    <row r="43" spans="1:54" s="19" customFormat="1" ht="33" customHeight="1" x14ac:dyDescent="0.25">
      <c r="A43" s="71" t="s">
        <v>11</v>
      </c>
      <c r="B43" s="31" t="s">
        <v>38</v>
      </c>
      <c r="C43" s="87" t="s">
        <v>92</v>
      </c>
      <c r="D43" s="103">
        <f>SUM(D44:D45)</f>
        <v>24787</v>
      </c>
      <c r="E43" s="13">
        <f t="shared" ref="E43:BB43" si="100">SUM(E44:E45)</f>
        <v>0</v>
      </c>
      <c r="F43" s="13">
        <f t="shared" si="100"/>
        <v>0</v>
      </c>
      <c r="G43" s="13">
        <f t="shared" si="100"/>
        <v>0</v>
      </c>
      <c r="H43" s="13">
        <f t="shared" si="100"/>
        <v>0</v>
      </c>
      <c r="I43" s="13">
        <f t="shared" si="100"/>
        <v>0</v>
      </c>
      <c r="J43" s="13">
        <f t="shared" si="100"/>
        <v>0</v>
      </c>
      <c r="K43" s="13">
        <f t="shared" si="100"/>
        <v>0</v>
      </c>
      <c r="L43" s="13">
        <f t="shared" si="100"/>
        <v>0</v>
      </c>
      <c r="M43" s="13">
        <f t="shared" ref="M43:T43" si="101">SUM(M44:M45)</f>
        <v>0</v>
      </c>
      <c r="N43" s="13">
        <f t="shared" si="101"/>
        <v>0</v>
      </c>
      <c r="O43" s="13">
        <f t="shared" ref="O43:P43" si="102">SUM(O44:O45)</f>
        <v>0</v>
      </c>
      <c r="P43" s="13">
        <f t="shared" si="102"/>
        <v>0</v>
      </c>
      <c r="Q43" s="13">
        <f t="shared" si="101"/>
        <v>0</v>
      </c>
      <c r="R43" s="13">
        <f t="shared" si="101"/>
        <v>0</v>
      </c>
      <c r="S43" s="13">
        <f t="shared" si="101"/>
        <v>0</v>
      </c>
      <c r="T43" s="13">
        <f t="shared" si="101"/>
        <v>0</v>
      </c>
      <c r="U43" s="13">
        <f t="shared" si="100"/>
        <v>0</v>
      </c>
      <c r="V43" s="13">
        <f t="shared" si="100"/>
        <v>24787</v>
      </c>
      <c r="W43" s="103">
        <f t="shared" si="100"/>
        <v>25846</v>
      </c>
      <c r="X43" s="13">
        <f t="shared" si="100"/>
        <v>0</v>
      </c>
      <c r="Y43" s="13">
        <f t="shared" si="100"/>
        <v>0</v>
      </c>
      <c r="Z43" s="13">
        <f t="shared" si="100"/>
        <v>0</v>
      </c>
      <c r="AA43" s="13">
        <f t="shared" si="100"/>
        <v>0</v>
      </c>
      <c r="AB43" s="13">
        <f t="shared" si="100"/>
        <v>0</v>
      </c>
      <c r="AC43" s="13">
        <f t="shared" si="100"/>
        <v>0</v>
      </c>
      <c r="AD43" s="13">
        <f t="shared" ref="AD43:AI43" si="103">SUM(AD44:AD45)</f>
        <v>0</v>
      </c>
      <c r="AE43" s="13">
        <f t="shared" ref="AE43" si="104">SUM(AE44:AE45)</f>
        <v>0</v>
      </c>
      <c r="AF43" s="13">
        <f t="shared" si="103"/>
        <v>0</v>
      </c>
      <c r="AG43" s="13">
        <f t="shared" si="103"/>
        <v>0</v>
      </c>
      <c r="AH43" s="13">
        <f t="shared" si="103"/>
        <v>0</v>
      </c>
      <c r="AI43" s="13">
        <f t="shared" si="103"/>
        <v>0</v>
      </c>
      <c r="AJ43" s="13">
        <f t="shared" si="100"/>
        <v>0</v>
      </c>
      <c r="AK43" s="13">
        <f t="shared" si="100"/>
        <v>0</v>
      </c>
      <c r="AL43" s="13">
        <f t="shared" si="100"/>
        <v>25846</v>
      </c>
      <c r="AM43" s="103">
        <f t="shared" si="100"/>
        <v>28230</v>
      </c>
      <c r="AN43" s="13">
        <f t="shared" si="100"/>
        <v>0</v>
      </c>
      <c r="AO43" s="13">
        <f t="shared" si="100"/>
        <v>0</v>
      </c>
      <c r="AP43" s="13">
        <f t="shared" si="100"/>
        <v>0</v>
      </c>
      <c r="AQ43" s="13">
        <f t="shared" si="100"/>
        <v>0</v>
      </c>
      <c r="AR43" s="13">
        <f t="shared" si="100"/>
        <v>0</v>
      </c>
      <c r="AS43" s="13">
        <f t="shared" si="100"/>
        <v>0</v>
      </c>
      <c r="AT43" s="13">
        <f t="shared" ref="AT43:AY43" si="105">SUM(AT44:AT45)</f>
        <v>0</v>
      </c>
      <c r="AU43" s="13">
        <f t="shared" si="105"/>
        <v>0</v>
      </c>
      <c r="AV43" s="13">
        <f t="shared" si="105"/>
        <v>0</v>
      </c>
      <c r="AW43" s="13">
        <f t="shared" si="105"/>
        <v>0</v>
      </c>
      <c r="AX43" s="13">
        <f t="shared" si="105"/>
        <v>0</v>
      </c>
      <c r="AY43" s="13">
        <f t="shared" si="105"/>
        <v>0</v>
      </c>
      <c r="AZ43" s="13">
        <f t="shared" si="100"/>
        <v>0</v>
      </c>
      <c r="BA43" s="13">
        <f t="shared" si="100"/>
        <v>0</v>
      </c>
      <c r="BB43" s="13">
        <f t="shared" si="100"/>
        <v>28230</v>
      </c>
    </row>
    <row r="44" spans="1:54" s="51" customFormat="1" ht="15.75" hidden="1" x14ac:dyDescent="0.25">
      <c r="A44" s="73"/>
      <c r="B44" s="50"/>
      <c r="C44" s="39">
        <v>903</v>
      </c>
      <c r="D44" s="112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0">
        <f t="shared" ref="V44:V48" si="106">SUM(D44:U44)</f>
        <v>0</v>
      </c>
      <c r="W44" s="112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0">
        <f t="shared" ref="AL44:AL45" si="107">SUM(W44:AK44)</f>
        <v>0</v>
      </c>
      <c r="AM44" s="112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0">
        <f>SUM(AM44:BA44)</f>
        <v>0</v>
      </c>
    </row>
    <row r="45" spans="1:54" s="51" customFormat="1" ht="15.75" hidden="1" x14ac:dyDescent="0.25">
      <c r="A45" s="73"/>
      <c r="B45" s="50"/>
      <c r="C45" s="39">
        <v>914</v>
      </c>
      <c r="D45" s="112">
        <v>24787</v>
      </c>
      <c r="E45" s="43"/>
      <c r="F45" s="43"/>
      <c r="G45" s="43"/>
      <c r="H45" s="43"/>
      <c r="I45" s="43"/>
      <c r="J45" s="43"/>
      <c r="K45" s="43">
        <v>0</v>
      </c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0">
        <f t="shared" si="106"/>
        <v>24787</v>
      </c>
      <c r="W45" s="112">
        <v>25846</v>
      </c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0">
        <f t="shared" si="107"/>
        <v>25846</v>
      </c>
      <c r="AM45" s="112">
        <v>28230</v>
      </c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0">
        <f>SUM(AM45:BA45)</f>
        <v>28230</v>
      </c>
    </row>
    <row r="46" spans="1:54" s="19" customFormat="1" ht="41.25" customHeight="1" x14ac:dyDescent="0.25">
      <c r="A46" s="71" t="s">
        <v>12</v>
      </c>
      <c r="B46" s="31" t="s">
        <v>39</v>
      </c>
      <c r="C46" s="32" t="s">
        <v>77</v>
      </c>
      <c r="D46" s="111">
        <f>SUM(D47:D49)</f>
        <v>343446</v>
      </c>
      <c r="E46" s="33">
        <f t="shared" ref="E46:BB46" si="108">SUM(E47:E49)</f>
        <v>0</v>
      </c>
      <c r="F46" s="33">
        <f t="shared" si="108"/>
        <v>0</v>
      </c>
      <c r="G46" s="33">
        <f t="shared" si="108"/>
        <v>0</v>
      </c>
      <c r="H46" s="33">
        <f t="shared" si="108"/>
        <v>0</v>
      </c>
      <c r="I46" s="33">
        <f t="shared" si="108"/>
        <v>0</v>
      </c>
      <c r="J46" s="33">
        <f t="shared" si="108"/>
        <v>0</v>
      </c>
      <c r="K46" s="33">
        <f t="shared" si="108"/>
        <v>0</v>
      </c>
      <c r="L46" s="33">
        <f t="shared" si="108"/>
        <v>0</v>
      </c>
      <c r="M46" s="33">
        <f t="shared" ref="M46:T46" si="109">SUM(M47:M49)</f>
        <v>0</v>
      </c>
      <c r="N46" s="33">
        <f t="shared" si="109"/>
        <v>0</v>
      </c>
      <c r="O46" s="33">
        <f t="shared" ref="O46:P46" si="110">SUM(O47:O49)</f>
        <v>0</v>
      </c>
      <c r="P46" s="33">
        <f t="shared" si="110"/>
        <v>0</v>
      </c>
      <c r="Q46" s="33">
        <f t="shared" si="109"/>
        <v>0</v>
      </c>
      <c r="R46" s="33">
        <f t="shared" si="109"/>
        <v>0</v>
      </c>
      <c r="S46" s="33">
        <f t="shared" si="109"/>
        <v>0</v>
      </c>
      <c r="T46" s="33">
        <f t="shared" si="109"/>
        <v>0</v>
      </c>
      <c r="U46" s="33">
        <f t="shared" si="108"/>
        <v>0</v>
      </c>
      <c r="V46" s="33">
        <f t="shared" si="108"/>
        <v>343446</v>
      </c>
      <c r="W46" s="111">
        <f t="shared" si="108"/>
        <v>319833</v>
      </c>
      <c r="X46" s="33">
        <f t="shared" si="108"/>
        <v>0</v>
      </c>
      <c r="Y46" s="33">
        <f t="shared" si="108"/>
        <v>0</v>
      </c>
      <c r="Z46" s="33">
        <f t="shared" si="108"/>
        <v>0</v>
      </c>
      <c r="AA46" s="33">
        <f t="shared" si="108"/>
        <v>0</v>
      </c>
      <c r="AB46" s="33">
        <f t="shared" si="108"/>
        <v>0</v>
      </c>
      <c r="AC46" s="33">
        <f t="shared" si="108"/>
        <v>0</v>
      </c>
      <c r="AD46" s="33">
        <f t="shared" ref="AD46:AI46" si="111">SUM(AD47:AD49)</f>
        <v>0</v>
      </c>
      <c r="AE46" s="33">
        <f t="shared" ref="AE46" si="112">SUM(AE47:AE49)</f>
        <v>0</v>
      </c>
      <c r="AF46" s="33">
        <f t="shared" si="111"/>
        <v>0</v>
      </c>
      <c r="AG46" s="33">
        <f t="shared" si="111"/>
        <v>0</v>
      </c>
      <c r="AH46" s="33">
        <f t="shared" si="111"/>
        <v>0</v>
      </c>
      <c r="AI46" s="33">
        <f t="shared" si="111"/>
        <v>0</v>
      </c>
      <c r="AJ46" s="33">
        <f t="shared" si="108"/>
        <v>0</v>
      </c>
      <c r="AK46" s="33">
        <f t="shared" si="108"/>
        <v>0</v>
      </c>
      <c r="AL46" s="33">
        <f t="shared" si="108"/>
        <v>319833</v>
      </c>
      <c r="AM46" s="111">
        <f t="shared" si="108"/>
        <v>319833</v>
      </c>
      <c r="AN46" s="33">
        <f t="shared" si="108"/>
        <v>0</v>
      </c>
      <c r="AO46" s="33">
        <f t="shared" si="108"/>
        <v>0</v>
      </c>
      <c r="AP46" s="33">
        <f t="shared" si="108"/>
        <v>0</v>
      </c>
      <c r="AQ46" s="33">
        <f t="shared" si="108"/>
        <v>0</v>
      </c>
      <c r="AR46" s="33">
        <f t="shared" si="108"/>
        <v>0</v>
      </c>
      <c r="AS46" s="33">
        <f t="shared" si="108"/>
        <v>0</v>
      </c>
      <c r="AT46" s="33">
        <f t="shared" ref="AT46:AY46" si="113">SUM(AT47:AT49)</f>
        <v>0</v>
      </c>
      <c r="AU46" s="33">
        <f t="shared" si="113"/>
        <v>0</v>
      </c>
      <c r="AV46" s="33">
        <f t="shared" si="113"/>
        <v>0</v>
      </c>
      <c r="AW46" s="33">
        <f t="shared" si="113"/>
        <v>0</v>
      </c>
      <c r="AX46" s="33">
        <f t="shared" si="113"/>
        <v>0</v>
      </c>
      <c r="AY46" s="33">
        <f t="shared" si="113"/>
        <v>0</v>
      </c>
      <c r="AZ46" s="33">
        <f t="shared" si="108"/>
        <v>0</v>
      </c>
      <c r="BA46" s="33">
        <f t="shared" si="108"/>
        <v>0</v>
      </c>
      <c r="BB46" s="33">
        <f t="shared" si="108"/>
        <v>319833</v>
      </c>
    </row>
    <row r="47" spans="1:54" s="42" customFormat="1" hidden="1" x14ac:dyDescent="0.25">
      <c r="A47" s="127"/>
      <c r="B47" s="135"/>
      <c r="C47" s="39">
        <v>910</v>
      </c>
      <c r="D47" s="112">
        <v>2101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>
        <f t="shared" si="106"/>
        <v>2101</v>
      </c>
      <c r="W47" s="112">
        <v>2184</v>
      </c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>
        <f t="shared" ref="AL47:AL56" si="114">SUM(W47:AK47)</f>
        <v>2184</v>
      </c>
      <c r="AM47" s="112">
        <v>2184</v>
      </c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>
        <f t="shared" ref="BB47:BB49" si="115">SUM(AM47:BA47)</f>
        <v>2184</v>
      </c>
    </row>
    <row r="48" spans="1:54" s="42" customFormat="1" hidden="1" x14ac:dyDescent="0.25">
      <c r="A48" s="128"/>
      <c r="B48" s="136"/>
      <c r="C48" s="39">
        <v>920</v>
      </c>
      <c r="D48" s="112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>
        <f t="shared" si="106"/>
        <v>0</v>
      </c>
      <c r="W48" s="112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>
        <f t="shared" si="114"/>
        <v>0</v>
      </c>
      <c r="AM48" s="112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>
        <f t="shared" si="115"/>
        <v>0</v>
      </c>
    </row>
    <row r="49" spans="1:54" s="42" customFormat="1" hidden="1" x14ac:dyDescent="0.25">
      <c r="A49" s="129"/>
      <c r="B49" s="137"/>
      <c r="C49" s="39">
        <v>921</v>
      </c>
      <c r="D49" s="112">
        <v>341345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>
        <f>SUM(D49:U49)</f>
        <v>341345</v>
      </c>
      <c r="W49" s="112">
        <v>317649</v>
      </c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>
        <f t="shared" si="114"/>
        <v>317649</v>
      </c>
      <c r="AM49" s="112">
        <v>317649</v>
      </c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>
        <f t="shared" si="115"/>
        <v>317649</v>
      </c>
    </row>
    <row r="50" spans="1:54" s="19" customFormat="1" ht="33" customHeight="1" x14ac:dyDescent="0.25">
      <c r="A50" s="71" t="s">
        <v>13</v>
      </c>
      <c r="B50" s="31" t="s">
        <v>40</v>
      </c>
      <c r="C50" s="87" t="s">
        <v>91</v>
      </c>
      <c r="D50" s="103">
        <v>28882</v>
      </c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>
        <f>SUM(D50:U50)</f>
        <v>28882</v>
      </c>
      <c r="W50" s="103">
        <v>28882</v>
      </c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>
        <f t="shared" si="114"/>
        <v>28882</v>
      </c>
      <c r="AM50" s="103">
        <v>28882</v>
      </c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>
        <f>SUM(AM50:BA50)</f>
        <v>28882</v>
      </c>
    </row>
    <row r="51" spans="1:54" s="19" customFormat="1" ht="15.75" x14ac:dyDescent="0.25">
      <c r="A51" s="71" t="s">
        <v>14</v>
      </c>
      <c r="B51" s="31" t="s">
        <v>41</v>
      </c>
      <c r="C51" s="58" t="s">
        <v>62</v>
      </c>
      <c r="D51" s="103">
        <f>SUM(D52:D55)</f>
        <v>766687</v>
      </c>
      <c r="E51" s="13">
        <f t="shared" ref="E51:AK51" si="116">SUM(E52:E55)</f>
        <v>0</v>
      </c>
      <c r="F51" s="13">
        <f t="shared" si="116"/>
        <v>0</v>
      </c>
      <c r="G51" s="13">
        <f>SUM(G52:G55)</f>
        <v>0</v>
      </c>
      <c r="H51" s="13">
        <f t="shared" si="116"/>
        <v>0</v>
      </c>
      <c r="I51" s="13">
        <f t="shared" si="116"/>
        <v>0</v>
      </c>
      <c r="J51" s="13">
        <f t="shared" si="116"/>
        <v>0</v>
      </c>
      <c r="K51" s="13">
        <f t="shared" si="116"/>
        <v>0</v>
      </c>
      <c r="L51" s="13">
        <f t="shared" si="116"/>
        <v>0</v>
      </c>
      <c r="M51" s="13">
        <f t="shared" si="116"/>
        <v>0</v>
      </c>
      <c r="N51" s="13">
        <f t="shared" si="116"/>
        <v>0</v>
      </c>
      <c r="O51" s="13">
        <f t="shared" si="116"/>
        <v>0</v>
      </c>
      <c r="P51" s="13">
        <f t="shared" si="116"/>
        <v>0</v>
      </c>
      <c r="Q51" s="13">
        <f t="shared" si="116"/>
        <v>0</v>
      </c>
      <c r="R51" s="13">
        <f t="shared" si="116"/>
        <v>0</v>
      </c>
      <c r="S51" s="13">
        <f t="shared" si="116"/>
        <v>0</v>
      </c>
      <c r="T51" s="13">
        <f t="shared" si="116"/>
        <v>0</v>
      </c>
      <c r="U51" s="13">
        <f t="shared" si="116"/>
        <v>0</v>
      </c>
      <c r="V51" s="13">
        <f t="shared" si="116"/>
        <v>766687</v>
      </c>
      <c r="W51" s="103">
        <f t="shared" si="116"/>
        <v>0</v>
      </c>
      <c r="X51" s="13">
        <f t="shared" si="116"/>
        <v>0</v>
      </c>
      <c r="Y51" s="13">
        <f t="shared" si="116"/>
        <v>0</v>
      </c>
      <c r="Z51" s="13">
        <f t="shared" si="116"/>
        <v>0</v>
      </c>
      <c r="AA51" s="13">
        <f t="shared" si="116"/>
        <v>0</v>
      </c>
      <c r="AB51" s="13">
        <f t="shared" si="116"/>
        <v>0</v>
      </c>
      <c r="AC51" s="13">
        <f t="shared" si="116"/>
        <v>0</v>
      </c>
      <c r="AD51" s="13">
        <f t="shared" si="116"/>
        <v>0</v>
      </c>
      <c r="AE51" s="13">
        <f t="shared" si="116"/>
        <v>0</v>
      </c>
      <c r="AF51" s="13">
        <f t="shared" si="116"/>
        <v>0</v>
      </c>
      <c r="AG51" s="13">
        <f t="shared" si="116"/>
        <v>0</v>
      </c>
      <c r="AH51" s="13">
        <f t="shared" si="116"/>
        <v>0</v>
      </c>
      <c r="AI51" s="13">
        <f t="shared" si="116"/>
        <v>0</v>
      </c>
      <c r="AJ51" s="13">
        <f t="shared" si="116"/>
        <v>0</v>
      </c>
      <c r="AK51" s="13">
        <f t="shared" si="116"/>
        <v>0</v>
      </c>
      <c r="AL51" s="13">
        <f t="shared" ref="AL51" si="117">SUM(AL52:AL55)</f>
        <v>0</v>
      </c>
      <c r="AM51" s="103">
        <f>SUM(AM52:AM55)</f>
        <v>0</v>
      </c>
      <c r="AN51" s="13">
        <f t="shared" ref="AN51:BB51" si="118">SUM(AN52:AN55)</f>
        <v>0</v>
      </c>
      <c r="AO51" s="13">
        <f t="shared" si="118"/>
        <v>0</v>
      </c>
      <c r="AP51" s="13">
        <f t="shared" si="118"/>
        <v>0</v>
      </c>
      <c r="AQ51" s="13">
        <f t="shared" si="118"/>
        <v>0</v>
      </c>
      <c r="AR51" s="13">
        <f t="shared" si="118"/>
        <v>0</v>
      </c>
      <c r="AS51" s="13">
        <f t="shared" si="118"/>
        <v>0</v>
      </c>
      <c r="AT51" s="13">
        <f t="shared" si="118"/>
        <v>0</v>
      </c>
      <c r="AU51" s="13">
        <f t="shared" si="118"/>
        <v>0</v>
      </c>
      <c r="AV51" s="13">
        <f t="shared" si="118"/>
        <v>0</v>
      </c>
      <c r="AW51" s="13">
        <f t="shared" si="118"/>
        <v>0</v>
      </c>
      <c r="AX51" s="13">
        <f t="shared" si="118"/>
        <v>0</v>
      </c>
      <c r="AY51" s="13">
        <f t="shared" si="118"/>
        <v>0</v>
      </c>
      <c r="AZ51" s="13">
        <f t="shared" si="118"/>
        <v>0</v>
      </c>
      <c r="BA51" s="13">
        <f t="shared" si="118"/>
        <v>0</v>
      </c>
      <c r="BB51" s="13">
        <f t="shared" si="118"/>
        <v>0</v>
      </c>
    </row>
    <row r="52" spans="1:54" s="51" customFormat="1" ht="15.75" hidden="1" x14ac:dyDescent="0.25">
      <c r="A52" s="73"/>
      <c r="B52" s="50"/>
      <c r="C52" s="39">
        <v>912</v>
      </c>
      <c r="D52" s="114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>
        <f t="shared" ref="V52:V55" si="119">SUM(D52:U52)</f>
        <v>0</v>
      </c>
      <c r="W52" s="112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0">
        <f t="shared" si="114"/>
        <v>0</v>
      </c>
      <c r="AM52" s="112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0">
        <f t="shared" ref="BB52:BB56" si="120">SUM(AM52:BA52)</f>
        <v>0</v>
      </c>
    </row>
    <row r="53" spans="1:54" s="51" customFormat="1" ht="15.75" hidden="1" x14ac:dyDescent="0.25">
      <c r="A53" s="73"/>
      <c r="B53" s="50"/>
      <c r="C53" s="39">
        <v>913</v>
      </c>
      <c r="D53" s="114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>
        <f t="shared" si="119"/>
        <v>0</v>
      </c>
      <c r="W53" s="112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0">
        <f t="shared" si="114"/>
        <v>0</v>
      </c>
      <c r="AM53" s="112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0">
        <f t="shared" si="120"/>
        <v>0</v>
      </c>
    </row>
    <row r="54" spans="1:54" s="51" customFormat="1" ht="15.75" hidden="1" x14ac:dyDescent="0.25">
      <c r="A54" s="73"/>
      <c r="B54" s="50"/>
      <c r="C54" s="39">
        <v>917</v>
      </c>
      <c r="D54" s="114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>
        <f t="shared" si="119"/>
        <v>0</v>
      </c>
      <c r="W54" s="112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0">
        <f t="shared" si="114"/>
        <v>0</v>
      </c>
      <c r="AM54" s="112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0">
        <f t="shared" si="120"/>
        <v>0</v>
      </c>
    </row>
    <row r="55" spans="1:54" s="51" customFormat="1" ht="15.75" hidden="1" x14ac:dyDescent="0.25">
      <c r="A55" s="73"/>
      <c r="B55" s="50"/>
      <c r="C55" s="39">
        <v>920</v>
      </c>
      <c r="D55" s="114">
        <v>766687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>
        <f t="shared" si="119"/>
        <v>766687</v>
      </c>
      <c r="W55" s="112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0">
        <f t="shared" si="114"/>
        <v>0</v>
      </c>
      <c r="AM55" s="112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0">
        <f t="shared" si="120"/>
        <v>0</v>
      </c>
    </row>
    <row r="56" spans="1:54" s="19" customFormat="1" ht="31.5" x14ac:dyDescent="0.25">
      <c r="A56" s="71" t="s">
        <v>15</v>
      </c>
      <c r="B56" s="31" t="s">
        <v>42</v>
      </c>
      <c r="C56" s="87" t="s">
        <v>102</v>
      </c>
      <c r="D56" s="103">
        <v>9965</v>
      </c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>
        <f>SUM(D56:U56)</f>
        <v>9965</v>
      </c>
      <c r="W56" s="103">
        <v>9955</v>
      </c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>
        <f t="shared" si="114"/>
        <v>9955</v>
      </c>
      <c r="AM56" s="103">
        <v>10624</v>
      </c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>
        <f t="shared" si="120"/>
        <v>10624</v>
      </c>
    </row>
    <row r="57" spans="1:54" s="19" customFormat="1" ht="31.5" customHeight="1" x14ac:dyDescent="0.25">
      <c r="A57" s="71" t="s">
        <v>16</v>
      </c>
      <c r="B57" s="31" t="s">
        <v>43</v>
      </c>
      <c r="C57" s="32" t="s">
        <v>70</v>
      </c>
      <c r="D57" s="111">
        <f>D58+D59+D62+D66+D68</f>
        <v>1808026</v>
      </c>
      <c r="E57" s="33">
        <f t="shared" ref="E57:BA57" si="121">E58+E59+E62+E66+E68</f>
        <v>0</v>
      </c>
      <c r="F57" s="33">
        <f t="shared" si="121"/>
        <v>0</v>
      </c>
      <c r="G57" s="33">
        <f t="shared" si="121"/>
        <v>0</v>
      </c>
      <c r="H57" s="33">
        <f t="shared" si="121"/>
        <v>0</v>
      </c>
      <c r="I57" s="33">
        <f t="shared" si="121"/>
        <v>0</v>
      </c>
      <c r="J57" s="33">
        <f t="shared" si="121"/>
        <v>0</v>
      </c>
      <c r="K57" s="33">
        <f>K58+K59+K62+K66+K68</f>
        <v>0</v>
      </c>
      <c r="L57" s="33">
        <f t="shared" si="121"/>
        <v>0</v>
      </c>
      <c r="M57" s="33">
        <f t="shared" si="121"/>
        <v>0</v>
      </c>
      <c r="N57" s="33">
        <f t="shared" si="121"/>
        <v>0</v>
      </c>
      <c r="O57" s="33">
        <f t="shared" si="121"/>
        <v>0</v>
      </c>
      <c r="P57" s="33">
        <f t="shared" si="121"/>
        <v>0</v>
      </c>
      <c r="Q57" s="33">
        <f t="shared" si="121"/>
        <v>0</v>
      </c>
      <c r="R57" s="33">
        <f t="shared" si="121"/>
        <v>0</v>
      </c>
      <c r="S57" s="33">
        <f t="shared" si="121"/>
        <v>0</v>
      </c>
      <c r="T57" s="33">
        <f t="shared" si="121"/>
        <v>0</v>
      </c>
      <c r="U57" s="33">
        <f t="shared" si="121"/>
        <v>0</v>
      </c>
      <c r="V57" s="33">
        <f t="shared" si="121"/>
        <v>1808026</v>
      </c>
      <c r="W57" s="111">
        <f t="shared" si="121"/>
        <v>1177512</v>
      </c>
      <c r="X57" s="33">
        <f t="shared" si="121"/>
        <v>0</v>
      </c>
      <c r="Y57" s="33">
        <f t="shared" si="121"/>
        <v>0</v>
      </c>
      <c r="Z57" s="33">
        <f t="shared" si="121"/>
        <v>0</v>
      </c>
      <c r="AA57" s="33">
        <f t="shared" si="121"/>
        <v>0</v>
      </c>
      <c r="AB57" s="33">
        <f t="shared" si="121"/>
        <v>0</v>
      </c>
      <c r="AC57" s="33">
        <f t="shared" si="121"/>
        <v>0</v>
      </c>
      <c r="AD57" s="33">
        <f t="shared" si="121"/>
        <v>0</v>
      </c>
      <c r="AE57" s="33">
        <f t="shared" si="121"/>
        <v>0</v>
      </c>
      <c r="AF57" s="33">
        <f t="shared" si="121"/>
        <v>0</v>
      </c>
      <c r="AG57" s="33">
        <f t="shared" si="121"/>
        <v>0</v>
      </c>
      <c r="AH57" s="33">
        <f t="shared" si="121"/>
        <v>0</v>
      </c>
      <c r="AI57" s="33">
        <f t="shared" si="121"/>
        <v>0</v>
      </c>
      <c r="AJ57" s="33">
        <f t="shared" si="121"/>
        <v>0</v>
      </c>
      <c r="AK57" s="33">
        <f t="shared" si="121"/>
        <v>0</v>
      </c>
      <c r="AL57" s="33">
        <f t="shared" si="121"/>
        <v>1177512</v>
      </c>
      <c r="AM57" s="111">
        <f t="shared" si="121"/>
        <v>0</v>
      </c>
      <c r="AN57" s="33">
        <f t="shared" si="121"/>
        <v>0</v>
      </c>
      <c r="AO57" s="33">
        <f t="shared" si="121"/>
        <v>0</v>
      </c>
      <c r="AP57" s="33">
        <f t="shared" si="121"/>
        <v>0</v>
      </c>
      <c r="AQ57" s="33">
        <f t="shared" si="121"/>
        <v>0</v>
      </c>
      <c r="AR57" s="33">
        <f t="shared" si="121"/>
        <v>0</v>
      </c>
      <c r="AS57" s="33">
        <f t="shared" si="121"/>
        <v>0</v>
      </c>
      <c r="AT57" s="33">
        <f t="shared" si="121"/>
        <v>0</v>
      </c>
      <c r="AU57" s="33">
        <f t="shared" si="121"/>
        <v>0</v>
      </c>
      <c r="AV57" s="33">
        <f t="shared" si="121"/>
        <v>0</v>
      </c>
      <c r="AW57" s="33">
        <f t="shared" si="121"/>
        <v>0</v>
      </c>
      <c r="AX57" s="33">
        <f t="shared" si="121"/>
        <v>0</v>
      </c>
      <c r="AY57" s="33">
        <f t="shared" si="121"/>
        <v>0</v>
      </c>
      <c r="AZ57" s="33">
        <f t="shared" si="121"/>
        <v>0</v>
      </c>
      <c r="BA57" s="33">
        <f t="shared" si="121"/>
        <v>0</v>
      </c>
      <c r="BB57" s="33">
        <f>BB58+BB59+BB62+BB66+BB68</f>
        <v>0</v>
      </c>
    </row>
    <row r="58" spans="1:54" s="19" customFormat="1" ht="30" x14ac:dyDescent="0.25">
      <c r="A58" s="71" t="s">
        <v>17</v>
      </c>
      <c r="B58" s="124"/>
      <c r="C58" s="35" t="s">
        <v>71</v>
      </c>
      <c r="D58" s="112">
        <v>499681</v>
      </c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>
        <f>SUM(D58:U58)</f>
        <v>499681</v>
      </c>
      <c r="W58" s="112">
        <v>535018</v>
      </c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65">
        <f>SUM(W58:AK58)</f>
        <v>535018</v>
      </c>
      <c r="AM58" s="112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>
        <f>SUM(AM58:BA58)</f>
        <v>0</v>
      </c>
    </row>
    <row r="59" spans="1:54" s="19" customFormat="1" ht="29.25" customHeight="1" x14ac:dyDescent="0.25">
      <c r="A59" s="127" t="s">
        <v>18</v>
      </c>
      <c r="B59" s="125"/>
      <c r="C59" s="35" t="s">
        <v>73</v>
      </c>
      <c r="D59" s="117">
        <f>SUM(D60:D61)</f>
        <v>428636</v>
      </c>
      <c r="E59" s="26">
        <f t="shared" ref="E59:U59" si="122">SUM(E60:E61)</f>
        <v>0</v>
      </c>
      <c r="F59" s="26">
        <f t="shared" si="122"/>
        <v>0</v>
      </c>
      <c r="G59" s="26">
        <f t="shared" si="122"/>
        <v>0</v>
      </c>
      <c r="H59" s="26">
        <f t="shared" si="122"/>
        <v>0</v>
      </c>
      <c r="I59" s="26">
        <f t="shared" si="122"/>
        <v>0</v>
      </c>
      <c r="J59" s="26">
        <f t="shared" si="122"/>
        <v>0</v>
      </c>
      <c r="K59" s="26">
        <f t="shared" si="122"/>
        <v>0</v>
      </c>
      <c r="L59" s="26">
        <f t="shared" si="122"/>
        <v>0</v>
      </c>
      <c r="M59" s="26">
        <f t="shared" ref="M59:T59" si="123">SUM(M60:M61)</f>
        <v>0</v>
      </c>
      <c r="N59" s="26">
        <f t="shared" si="123"/>
        <v>0</v>
      </c>
      <c r="O59" s="26">
        <f t="shared" ref="O59:P59" si="124">SUM(O60:O61)</f>
        <v>0</v>
      </c>
      <c r="P59" s="26">
        <f t="shared" si="124"/>
        <v>0</v>
      </c>
      <c r="Q59" s="26">
        <f t="shared" si="123"/>
        <v>0</v>
      </c>
      <c r="R59" s="26">
        <f t="shared" si="123"/>
        <v>0</v>
      </c>
      <c r="S59" s="26">
        <f t="shared" si="123"/>
        <v>0</v>
      </c>
      <c r="T59" s="26">
        <f t="shared" si="123"/>
        <v>0</v>
      </c>
      <c r="U59" s="26">
        <f t="shared" si="122"/>
        <v>0</v>
      </c>
      <c r="V59" s="26">
        <f>SUM(V60:V61)</f>
        <v>428636</v>
      </c>
      <c r="W59" s="112">
        <f t="shared" ref="W59" si="125">SUM(W60:W61)</f>
        <v>419735</v>
      </c>
      <c r="X59" s="26">
        <f t="shared" ref="X59" si="126">SUM(X60:X61)</f>
        <v>0</v>
      </c>
      <c r="Y59" s="26">
        <f t="shared" ref="Y59:AK59" si="127">SUM(Y60:Y61)</f>
        <v>0</v>
      </c>
      <c r="Z59" s="26">
        <f t="shared" si="127"/>
        <v>0</v>
      </c>
      <c r="AA59" s="26">
        <f t="shared" si="127"/>
        <v>0</v>
      </c>
      <c r="AB59" s="26">
        <f t="shared" si="127"/>
        <v>0</v>
      </c>
      <c r="AC59" s="26">
        <f t="shared" si="127"/>
        <v>0</v>
      </c>
      <c r="AD59" s="26">
        <f t="shared" ref="AD59:AI59" si="128">SUM(AD60:AD61)</f>
        <v>0</v>
      </c>
      <c r="AE59" s="26">
        <f t="shared" ref="AE59" si="129">SUM(AE60:AE61)</f>
        <v>0</v>
      </c>
      <c r="AF59" s="26">
        <f t="shared" si="128"/>
        <v>0</v>
      </c>
      <c r="AG59" s="26">
        <f t="shared" si="128"/>
        <v>0</v>
      </c>
      <c r="AH59" s="26">
        <f t="shared" si="128"/>
        <v>0</v>
      </c>
      <c r="AI59" s="26">
        <f t="shared" si="128"/>
        <v>0</v>
      </c>
      <c r="AJ59" s="26">
        <f t="shared" si="127"/>
        <v>0</v>
      </c>
      <c r="AK59" s="26">
        <f t="shared" si="127"/>
        <v>0</v>
      </c>
      <c r="AL59" s="14">
        <f>SUM(AL60:AL61)</f>
        <v>419735</v>
      </c>
      <c r="AM59" s="112">
        <f t="shared" ref="AM59:AN59" si="130">SUM(AM60:AM61)</f>
        <v>0</v>
      </c>
      <c r="AN59" s="26">
        <f t="shared" si="130"/>
        <v>0</v>
      </c>
      <c r="AO59" s="26">
        <f t="shared" ref="AO59:BA59" si="131">SUM(AO60:AO61)</f>
        <v>0</v>
      </c>
      <c r="AP59" s="26">
        <f t="shared" si="131"/>
        <v>0</v>
      </c>
      <c r="AQ59" s="26">
        <f t="shared" si="131"/>
        <v>0</v>
      </c>
      <c r="AR59" s="26">
        <f t="shared" si="131"/>
        <v>0</v>
      </c>
      <c r="AS59" s="26">
        <f t="shared" si="131"/>
        <v>0</v>
      </c>
      <c r="AT59" s="26">
        <f t="shared" ref="AT59:AY59" si="132">SUM(AT60:AT61)</f>
        <v>0</v>
      </c>
      <c r="AU59" s="26">
        <f t="shared" si="132"/>
        <v>0</v>
      </c>
      <c r="AV59" s="26">
        <f t="shared" si="132"/>
        <v>0</v>
      </c>
      <c r="AW59" s="26">
        <f t="shared" si="132"/>
        <v>0</v>
      </c>
      <c r="AX59" s="26">
        <f t="shared" si="132"/>
        <v>0</v>
      </c>
      <c r="AY59" s="26">
        <f t="shared" si="132"/>
        <v>0</v>
      </c>
      <c r="AZ59" s="26">
        <f t="shared" si="131"/>
        <v>0</v>
      </c>
      <c r="BA59" s="26">
        <f t="shared" si="131"/>
        <v>0</v>
      </c>
      <c r="BB59" s="14">
        <f>SUM(BB60:BB61)</f>
        <v>0</v>
      </c>
    </row>
    <row r="60" spans="1:54" s="42" customFormat="1" hidden="1" x14ac:dyDescent="0.25">
      <c r="A60" s="128"/>
      <c r="B60" s="125"/>
      <c r="C60" s="39">
        <v>903</v>
      </c>
      <c r="D60" s="112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>
        <f>SUM(D60:U60)</f>
        <v>0</v>
      </c>
      <c r="W60" s="112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>
        <f t="shared" ref="AL60:AL67" si="133">SUM(W60:AK60)</f>
        <v>0</v>
      </c>
      <c r="AM60" s="112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>
        <f t="shared" ref="BB60:BB67" si="134">SUM(AM60:BA60)</f>
        <v>0</v>
      </c>
    </row>
    <row r="61" spans="1:54" s="42" customFormat="1" ht="15.75" hidden="1" customHeight="1" x14ac:dyDescent="0.25">
      <c r="A61" s="129"/>
      <c r="B61" s="125"/>
      <c r="C61" s="39">
        <v>909</v>
      </c>
      <c r="D61" s="112">
        <v>428636</v>
      </c>
      <c r="E61" s="40"/>
      <c r="F61" s="40"/>
      <c r="G61" s="40"/>
      <c r="H61" s="40"/>
      <c r="I61" s="40"/>
      <c r="J61" s="40"/>
      <c r="K61" s="40"/>
      <c r="L61" s="40"/>
      <c r="M61" s="40">
        <f>-74718+21818+52900</f>
        <v>0</v>
      </c>
      <c r="N61" s="40"/>
      <c r="O61" s="40"/>
      <c r="P61" s="40"/>
      <c r="Q61" s="40"/>
      <c r="R61" s="40"/>
      <c r="S61" s="40"/>
      <c r="T61" s="40"/>
      <c r="U61" s="40"/>
      <c r="V61" s="40">
        <f>SUM(D61:U61)</f>
        <v>428636</v>
      </c>
      <c r="W61" s="112">
        <v>419735</v>
      </c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>
        <f t="shared" si="133"/>
        <v>419735</v>
      </c>
      <c r="AM61" s="112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>
        <f t="shared" si="134"/>
        <v>0</v>
      </c>
    </row>
    <row r="62" spans="1:54" s="19" customFormat="1" ht="30" customHeight="1" x14ac:dyDescent="0.25">
      <c r="A62" s="74" t="s">
        <v>19</v>
      </c>
      <c r="B62" s="125"/>
      <c r="C62" s="35" t="s">
        <v>110</v>
      </c>
      <c r="D62" s="117">
        <f>SUM(D63:D65)</f>
        <v>754292</v>
      </c>
      <c r="E62" s="26">
        <f t="shared" ref="E62:G62" si="135">SUM(E63:E65)</f>
        <v>0</v>
      </c>
      <c r="F62" s="26">
        <f t="shared" si="135"/>
        <v>0</v>
      </c>
      <c r="G62" s="26">
        <f t="shared" si="135"/>
        <v>0</v>
      </c>
      <c r="H62" s="26">
        <f t="shared" ref="H62" si="136">SUM(H63:H65)</f>
        <v>0</v>
      </c>
      <c r="I62" s="26">
        <f t="shared" ref="I62" si="137">SUM(I63:I65)</f>
        <v>0</v>
      </c>
      <c r="J62" s="26">
        <f t="shared" ref="J62" si="138">SUM(J63:J65)</f>
        <v>0</v>
      </c>
      <c r="K62" s="26">
        <f t="shared" ref="K62" si="139">SUM(K63:K65)</f>
        <v>0</v>
      </c>
      <c r="L62" s="26">
        <f t="shared" ref="L62" si="140">SUM(L63:L65)</f>
        <v>0</v>
      </c>
      <c r="M62" s="26">
        <f t="shared" ref="M62" si="141">SUM(M63:M65)</f>
        <v>0</v>
      </c>
      <c r="N62" s="26">
        <f t="shared" ref="N62" si="142">SUM(N63:N65)</f>
        <v>0</v>
      </c>
      <c r="O62" s="26">
        <f t="shared" ref="O62" si="143">SUM(O63:O65)</f>
        <v>0</v>
      </c>
      <c r="P62" s="26">
        <f t="shared" ref="P62" si="144">SUM(P63:P65)</f>
        <v>0</v>
      </c>
      <c r="Q62" s="26">
        <f t="shared" ref="Q62" si="145">SUM(Q63:Q65)</f>
        <v>0</v>
      </c>
      <c r="R62" s="26">
        <f t="shared" ref="R62" si="146">SUM(R63:R65)</f>
        <v>0</v>
      </c>
      <c r="S62" s="26">
        <f t="shared" ref="S62" si="147">SUM(S63:S65)</f>
        <v>0</v>
      </c>
      <c r="T62" s="26">
        <f t="shared" ref="T62" si="148">SUM(T63:T65)</f>
        <v>0</v>
      </c>
      <c r="U62" s="26">
        <f t="shared" ref="U62" si="149">SUM(U63:U65)</f>
        <v>0</v>
      </c>
      <c r="V62" s="26">
        <f t="shared" ref="V62" si="150">SUM(V63:V65)</f>
        <v>754292</v>
      </c>
      <c r="W62" s="112">
        <f t="shared" ref="W62" si="151">SUM(W63:W65)</f>
        <v>88354</v>
      </c>
      <c r="X62" s="26">
        <f t="shared" ref="X62" si="152">SUM(X63:X65)</f>
        <v>0</v>
      </c>
      <c r="Y62" s="26">
        <f t="shared" ref="Y62" si="153">SUM(Y63:Y65)</f>
        <v>0</v>
      </c>
      <c r="Z62" s="26">
        <f t="shared" ref="Z62" si="154">SUM(Z63:Z65)</f>
        <v>0</v>
      </c>
      <c r="AA62" s="26">
        <f t="shared" ref="AA62" si="155">SUM(AA63:AA65)</f>
        <v>0</v>
      </c>
      <c r="AB62" s="26">
        <f t="shared" ref="AB62" si="156">SUM(AB63:AB65)</f>
        <v>0</v>
      </c>
      <c r="AC62" s="26">
        <f t="shared" ref="AC62" si="157">SUM(AC63:AC65)</f>
        <v>0</v>
      </c>
      <c r="AD62" s="26">
        <f t="shared" ref="AD62" si="158">SUM(AD63:AD65)</f>
        <v>0</v>
      </c>
      <c r="AE62" s="26">
        <f t="shared" ref="AE62" si="159">SUM(AE63:AE65)</f>
        <v>0</v>
      </c>
      <c r="AF62" s="26">
        <f t="shared" ref="AF62" si="160">SUM(AF63:AF65)</f>
        <v>0</v>
      </c>
      <c r="AG62" s="26">
        <f t="shared" ref="AG62" si="161">SUM(AG63:AG65)</f>
        <v>0</v>
      </c>
      <c r="AH62" s="26">
        <f t="shared" ref="AH62" si="162">SUM(AH63:AH65)</f>
        <v>0</v>
      </c>
      <c r="AI62" s="26">
        <f t="shared" ref="AI62" si="163">SUM(AI63:AI65)</f>
        <v>0</v>
      </c>
      <c r="AJ62" s="26">
        <f t="shared" ref="AJ62" si="164">SUM(AJ63:AJ65)</f>
        <v>0</v>
      </c>
      <c r="AK62" s="26">
        <f t="shared" ref="AK62" si="165">SUM(AK63:AK65)</f>
        <v>0</v>
      </c>
      <c r="AL62" s="14">
        <f t="shared" ref="AL62" si="166">SUM(AL63:AL65)</f>
        <v>88354</v>
      </c>
      <c r="AM62" s="112">
        <f t="shared" ref="AM62" si="167">SUM(AM63:AM65)</f>
        <v>0</v>
      </c>
      <c r="AN62" s="26">
        <f t="shared" ref="AN62" si="168">SUM(AN63:AN65)</f>
        <v>0</v>
      </c>
      <c r="AO62" s="26">
        <f t="shared" ref="AO62" si="169">SUM(AO63:AO65)</f>
        <v>0</v>
      </c>
      <c r="AP62" s="26">
        <f t="shared" ref="AP62" si="170">SUM(AP63:AP65)</f>
        <v>0</v>
      </c>
      <c r="AQ62" s="26">
        <f t="shared" ref="AQ62" si="171">SUM(AQ63:AQ65)</f>
        <v>0</v>
      </c>
      <c r="AR62" s="26">
        <f t="shared" ref="AR62" si="172">SUM(AR63:AR65)</f>
        <v>0</v>
      </c>
      <c r="AS62" s="26">
        <f t="shared" ref="AS62" si="173">SUM(AS63:AS65)</f>
        <v>0</v>
      </c>
      <c r="AT62" s="26">
        <f t="shared" ref="AT62" si="174">SUM(AT63:AT65)</f>
        <v>0</v>
      </c>
      <c r="AU62" s="26">
        <f t="shared" ref="AU62" si="175">SUM(AU63:AU65)</f>
        <v>0</v>
      </c>
      <c r="AV62" s="26">
        <f t="shared" ref="AV62" si="176">SUM(AV63:AV65)</f>
        <v>0</v>
      </c>
      <c r="AW62" s="26">
        <f t="shared" ref="AW62" si="177">SUM(AW63:AW65)</f>
        <v>0</v>
      </c>
      <c r="AX62" s="26">
        <f t="shared" ref="AX62" si="178">SUM(AX63:AX65)</f>
        <v>0</v>
      </c>
      <c r="AY62" s="26">
        <f t="shared" ref="AY62" si="179">SUM(AY63:AY65)</f>
        <v>0</v>
      </c>
      <c r="AZ62" s="26">
        <f t="shared" ref="AZ62" si="180">SUM(AZ63:AZ65)</f>
        <v>0</v>
      </c>
      <c r="BA62" s="26">
        <f t="shared" ref="BA62" si="181">SUM(BA63:BA65)</f>
        <v>0</v>
      </c>
      <c r="BB62" s="14">
        <f t="shared" ref="BB62" si="182">SUM(BB63:BB65)</f>
        <v>0</v>
      </c>
    </row>
    <row r="63" spans="1:54" s="42" customFormat="1" hidden="1" x14ac:dyDescent="0.25">
      <c r="A63" s="75"/>
      <c r="B63" s="125"/>
      <c r="C63" s="39">
        <v>902</v>
      </c>
      <c r="D63" s="112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>
        <f>SUM(D63:U63)</f>
        <v>0</v>
      </c>
      <c r="W63" s="112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>
        <f t="shared" si="133"/>
        <v>0</v>
      </c>
      <c r="AM63" s="112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>
        <f t="shared" si="134"/>
        <v>0</v>
      </c>
    </row>
    <row r="64" spans="1:54" s="42" customFormat="1" hidden="1" x14ac:dyDescent="0.25">
      <c r="A64" s="76"/>
      <c r="B64" s="125"/>
      <c r="C64" s="39">
        <v>909</v>
      </c>
      <c r="D64" s="112">
        <v>747392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>
        <f>SUM(D64:U64)</f>
        <v>747392</v>
      </c>
      <c r="W64" s="112">
        <v>79314</v>
      </c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>
        <f t="shared" si="133"/>
        <v>79314</v>
      </c>
      <c r="AM64" s="112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>
        <f t="shared" si="134"/>
        <v>0</v>
      </c>
    </row>
    <row r="65" spans="1:59" s="42" customFormat="1" hidden="1" x14ac:dyDescent="0.25">
      <c r="A65" s="77"/>
      <c r="B65" s="125"/>
      <c r="C65" s="39">
        <v>914</v>
      </c>
      <c r="D65" s="112">
        <v>6900</v>
      </c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>
        <f>SUM(D65:U65)</f>
        <v>6900</v>
      </c>
      <c r="W65" s="112">
        <v>9040</v>
      </c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>
        <f t="shared" si="133"/>
        <v>9040</v>
      </c>
      <c r="AM65" s="112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>
        <f t="shared" si="134"/>
        <v>0</v>
      </c>
    </row>
    <row r="66" spans="1:59" s="19" customFormat="1" ht="45" hidden="1" customHeight="1" x14ac:dyDescent="0.25">
      <c r="A66" s="78" t="s">
        <v>63</v>
      </c>
      <c r="B66" s="125"/>
      <c r="C66" s="59" t="s">
        <v>64</v>
      </c>
      <c r="D66" s="117">
        <f>D67</f>
        <v>0</v>
      </c>
      <c r="E66" s="26">
        <f t="shared" ref="E66:BA68" si="183">E67</f>
        <v>0</v>
      </c>
      <c r="F66" s="26">
        <f t="shared" si="183"/>
        <v>0</v>
      </c>
      <c r="G66" s="26">
        <f t="shared" si="183"/>
        <v>0</v>
      </c>
      <c r="H66" s="26">
        <f t="shared" si="183"/>
        <v>0</v>
      </c>
      <c r="I66" s="26">
        <f t="shared" si="183"/>
        <v>0</v>
      </c>
      <c r="J66" s="26">
        <f t="shared" si="183"/>
        <v>0</v>
      </c>
      <c r="K66" s="26">
        <f t="shared" si="183"/>
        <v>0</v>
      </c>
      <c r="L66" s="26">
        <f t="shared" si="183"/>
        <v>0</v>
      </c>
      <c r="M66" s="26">
        <f t="shared" si="183"/>
        <v>0</v>
      </c>
      <c r="N66" s="26">
        <f t="shared" si="183"/>
        <v>0</v>
      </c>
      <c r="O66" s="26">
        <f t="shared" si="183"/>
        <v>0</v>
      </c>
      <c r="P66" s="26">
        <f t="shared" si="183"/>
        <v>0</v>
      </c>
      <c r="Q66" s="26">
        <f t="shared" si="183"/>
        <v>0</v>
      </c>
      <c r="R66" s="26">
        <f t="shared" si="183"/>
        <v>0</v>
      </c>
      <c r="S66" s="26">
        <f t="shared" si="183"/>
        <v>0</v>
      </c>
      <c r="T66" s="26">
        <f t="shared" si="183"/>
        <v>0</v>
      </c>
      <c r="U66" s="26">
        <f t="shared" si="183"/>
        <v>0</v>
      </c>
      <c r="V66" s="26">
        <f t="shared" si="183"/>
        <v>0</v>
      </c>
      <c r="W66" s="112">
        <f t="shared" si="183"/>
        <v>0</v>
      </c>
      <c r="X66" s="26">
        <f t="shared" si="183"/>
        <v>0</v>
      </c>
      <c r="Y66" s="26">
        <f t="shared" si="183"/>
        <v>0</v>
      </c>
      <c r="Z66" s="26">
        <f t="shared" si="183"/>
        <v>0</v>
      </c>
      <c r="AA66" s="26">
        <f t="shared" si="183"/>
        <v>0</v>
      </c>
      <c r="AB66" s="26">
        <f t="shared" si="183"/>
        <v>0</v>
      </c>
      <c r="AC66" s="26">
        <f t="shared" si="183"/>
        <v>0</v>
      </c>
      <c r="AD66" s="26">
        <f t="shared" si="183"/>
        <v>0</v>
      </c>
      <c r="AE66" s="26">
        <f t="shared" si="183"/>
        <v>0</v>
      </c>
      <c r="AF66" s="26">
        <f t="shared" si="183"/>
        <v>0</v>
      </c>
      <c r="AG66" s="26">
        <f t="shared" si="183"/>
        <v>0</v>
      </c>
      <c r="AH66" s="26">
        <f t="shared" si="183"/>
        <v>0</v>
      </c>
      <c r="AI66" s="26">
        <f t="shared" si="183"/>
        <v>0</v>
      </c>
      <c r="AJ66" s="26">
        <f t="shared" si="183"/>
        <v>0</v>
      </c>
      <c r="AK66" s="26">
        <f t="shared" si="183"/>
        <v>0</v>
      </c>
      <c r="AL66" s="14">
        <f t="shared" si="133"/>
        <v>0</v>
      </c>
      <c r="AM66" s="112">
        <f t="shared" si="183"/>
        <v>0</v>
      </c>
      <c r="AN66" s="26">
        <f t="shared" si="183"/>
        <v>0</v>
      </c>
      <c r="AO66" s="26">
        <f t="shared" si="183"/>
        <v>0</v>
      </c>
      <c r="AP66" s="26">
        <f t="shared" si="183"/>
        <v>0</v>
      </c>
      <c r="AQ66" s="26">
        <f t="shared" si="183"/>
        <v>0</v>
      </c>
      <c r="AR66" s="26">
        <f t="shared" si="183"/>
        <v>0</v>
      </c>
      <c r="AS66" s="26">
        <f t="shared" si="183"/>
        <v>0</v>
      </c>
      <c r="AT66" s="26">
        <f t="shared" si="183"/>
        <v>0</v>
      </c>
      <c r="AU66" s="26">
        <f t="shared" si="183"/>
        <v>0</v>
      </c>
      <c r="AV66" s="26">
        <f t="shared" si="183"/>
        <v>0</v>
      </c>
      <c r="AW66" s="26">
        <f t="shared" si="183"/>
        <v>0</v>
      </c>
      <c r="AX66" s="26">
        <f t="shared" si="183"/>
        <v>0</v>
      </c>
      <c r="AY66" s="26">
        <f t="shared" si="183"/>
        <v>0</v>
      </c>
      <c r="AZ66" s="26">
        <f t="shared" si="183"/>
        <v>0</v>
      </c>
      <c r="BA66" s="26">
        <f t="shared" si="183"/>
        <v>0</v>
      </c>
      <c r="BB66" s="14">
        <f t="shared" si="134"/>
        <v>0</v>
      </c>
    </row>
    <row r="67" spans="1:59" s="42" customFormat="1" hidden="1" x14ac:dyDescent="0.25">
      <c r="A67" s="77"/>
      <c r="B67" s="125"/>
      <c r="C67" s="39">
        <v>909</v>
      </c>
      <c r="D67" s="112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>
        <f>SUM(D67:U67)</f>
        <v>0</v>
      </c>
      <c r="W67" s="112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>
        <f t="shared" si="133"/>
        <v>0</v>
      </c>
      <c r="AM67" s="112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>
        <f t="shared" si="134"/>
        <v>0</v>
      </c>
    </row>
    <row r="68" spans="1:59" s="19" customFormat="1" ht="28.5" customHeight="1" x14ac:dyDescent="0.25">
      <c r="A68" s="78" t="s">
        <v>20</v>
      </c>
      <c r="B68" s="126"/>
      <c r="C68" s="35" t="s">
        <v>72</v>
      </c>
      <c r="D68" s="117">
        <f>D69</f>
        <v>125417</v>
      </c>
      <c r="E68" s="26">
        <f t="shared" si="183"/>
        <v>0</v>
      </c>
      <c r="F68" s="26">
        <f t="shared" si="183"/>
        <v>0</v>
      </c>
      <c r="G68" s="26">
        <f t="shared" si="183"/>
        <v>0</v>
      </c>
      <c r="H68" s="26">
        <f t="shared" si="183"/>
        <v>0</v>
      </c>
      <c r="I68" s="26">
        <f>I69</f>
        <v>0</v>
      </c>
      <c r="J68" s="26">
        <f t="shared" si="183"/>
        <v>0</v>
      </c>
      <c r="K68" s="26">
        <f t="shared" si="183"/>
        <v>0</v>
      </c>
      <c r="L68" s="26">
        <f t="shared" si="183"/>
        <v>0</v>
      </c>
      <c r="M68" s="26">
        <f t="shared" si="183"/>
        <v>0</v>
      </c>
      <c r="N68" s="26">
        <f t="shared" si="183"/>
        <v>0</v>
      </c>
      <c r="O68" s="26">
        <f t="shared" si="183"/>
        <v>0</v>
      </c>
      <c r="P68" s="26">
        <f t="shared" si="183"/>
        <v>0</v>
      </c>
      <c r="Q68" s="26">
        <f t="shared" si="183"/>
        <v>0</v>
      </c>
      <c r="R68" s="26">
        <f t="shared" si="183"/>
        <v>0</v>
      </c>
      <c r="S68" s="26">
        <f t="shared" si="183"/>
        <v>0</v>
      </c>
      <c r="T68" s="26">
        <f t="shared" si="183"/>
        <v>0</v>
      </c>
      <c r="U68" s="26">
        <f t="shared" si="183"/>
        <v>0</v>
      </c>
      <c r="V68" s="26">
        <f t="shared" si="183"/>
        <v>125417</v>
      </c>
      <c r="W68" s="112">
        <f t="shared" si="183"/>
        <v>134405</v>
      </c>
      <c r="X68" s="26">
        <f t="shared" si="183"/>
        <v>0</v>
      </c>
      <c r="Y68" s="26">
        <f t="shared" si="183"/>
        <v>0</v>
      </c>
      <c r="Z68" s="26">
        <f t="shared" si="183"/>
        <v>0</v>
      </c>
      <c r="AA68" s="26">
        <f t="shared" si="183"/>
        <v>0</v>
      </c>
      <c r="AB68" s="26">
        <f t="shared" si="183"/>
        <v>0</v>
      </c>
      <c r="AC68" s="26">
        <f t="shared" si="183"/>
        <v>0</v>
      </c>
      <c r="AD68" s="26">
        <f t="shared" si="183"/>
        <v>0</v>
      </c>
      <c r="AE68" s="26">
        <f t="shared" si="183"/>
        <v>0</v>
      </c>
      <c r="AF68" s="26">
        <f t="shared" si="183"/>
        <v>0</v>
      </c>
      <c r="AG68" s="26">
        <f t="shared" si="183"/>
        <v>0</v>
      </c>
      <c r="AH68" s="26">
        <f t="shared" si="183"/>
        <v>0</v>
      </c>
      <c r="AI68" s="26">
        <f t="shared" si="183"/>
        <v>0</v>
      </c>
      <c r="AJ68" s="26">
        <f t="shared" si="183"/>
        <v>0</v>
      </c>
      <c r="AK68" s="26">
        <f t="shared" si="183"/>
        <v>0</v>
      </c>
      <c r="AL68" s="14">
        <f>SUM(AL69)</f>
        <v>134405</v>
      </c>
      <c r="AM68" s="112">
        <f t="shared" si="183"/>
        <v>0</v>
      </c>
      <c r="AN68" s="26">
        <f t="shared" si="183"/>
        <v>0</v>
      </c>
      <c r="AO68" s="26">
        <f t="shared" si="183"/>
        <v>0</v>
      </c>
      <c r="AP68" s="26">
        <f t="shared" si="183"/>
        <v>0</v>
      </c>
      <c r="AQ68" s="26">
        <f t="shared" si="183"/>
        <v>0</v>
      </c>
      <c r="AR68" s="26">
        <f t="shared" si="183"/>
        <v>0</v>
      </c>
      <c r="AS68" s="26">
        <f t="shared" si="183"/>
        <v>0</v>
      </c>
      <c r="AT68" s="26">
        <f t="shared" si="183"/>
        <v>0</v>
      </c>
      <c r="AU68" s="26">
        <f t="shared" si="183"/>
        <v>0</v>
      </c>
      <c r="AV68" s="26">
        <f t="shared" si="183"/>
        <v>0</v>
      </c>
      <c r="AW68" s="26">
        <f t="shared" si="183"/>
        <v>0</v>
      </c>
      <c r="AX68" s="26">
        <f t="shared" si="183"/>
        <v>0</v>
      </c>
      <c r="AY68" s="26">
        <f t="shared" si="183"/>
        <v>0</v>
      </c>
      <c r="AZ68" s="26">
        <f t="shared" si="183"/>
        <v>0</v>
      </c>
      <c r="BA68" s="26">
        <f t="shared" si="183"/>
        <v>0</v>
      </c>
      <c r="BB68" s="14">
        <f>SUM(BB69)</f>
        <v>0</v>
      </c>
    </row>
    <row r="69" spans="1:59" s="42" customFormat="1" ht="15.75" hidden="1" x14ac:dyDescent="0.25">
      <c r="A69" s="77"/>
      <c r="B69" s="44"/>
      <c r="C69" s="39">
        <v>909</v>
      </c>
      <c r="D69" s="112">
        <v>125417</v>
      </c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>
        <f>SUM(D69:U69)</f>
        <v>125417</v>
      </c>
      <c r="W69" s="112">
        <v>134405</v>
      </c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>
        <f>SUM(W69:AK69)</f>
        <v>134405</v>
      </c>
      <c r="AM69" s="112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>
        <f>SUM(AM69:BA69)</f>
        <v>0</v>
      </c>
    </row>
    <row r="70" spans="1:59" s="19" customFormat="1" ht="31.5" customHeight="1" x14ac:dyDescent="0.25">
      <c r="A70" s="71" t="s">
        <v>21</v>
      </c>
      <c r="B70" s="31" t="s">
        <v>44</v>
      </c>
      <c r="C70" s="32" t="s">
        <v>65</v>
      </c>
      <c r="D70" s="103">
        <v>78378</v>
      </c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>
        <f>SUM(D70:U70)</f>
        <v>78378</v>
      </c>
      <c r="W70" s="10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>
        <f>SUM(W70:AK70)</f>
        <v>0</v>
      </c>
      <c r="AM70" s="10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>
        <f>SUM(AM70:BA70)</f>
        <v>0</v>
      </c>
    </row>
    <row r="71" spans="1:59" s="19" customFormat="1" ht="31.5" x14ac:dyDescent="0.25">
      <c r="A71" s="71" t="s">
        <v>22</v>
      </c>
      <c r="B71" s="31" t="s">
        <v>45</v>
      </c>
      <c r="C71" s="32" t="s">
        <v>79</v>
      </c>
      <c r="D71" s="103">
        <v>182</v>
      </c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>
        <f>SUM(D71:U71)</f>
        <v>182</v>
      </c>
      <c r="W71" s="103">
        <v>182</v>
      </c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>
        <f>SUM(W71:AK71)</f>
        <v>182</v>
      </c>
      <c r="AM71" s="103">
        <v>182</v>
      </c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>
        <f>SUM(AM71:BA71)</f>
        <v>182</v>
      </c>
    </row>
    <row r="72" spans="1:59" s="19" customFormat="1" ht="30" customHeight="1" x14ac:dyDescent="0.25">
      <c r="A72" s="71" t="s">
        <v>85</v>
      </c>
      <c r="B72" s="31" t="s">
        <v>46</v>
      </c>
      <c r="C72" s="32" t="s">
        <v>86</v>
      </c>
      <c r="D72" s="103">
        <v>16935</v>
      </c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>
        <f>SUM(D72:U72)</f>
        <v>16935</v>
      </c>
      <c r="W72" s="10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>
        <f>SUM(W72:AK72)</f>
        <v>0</v>
      </c>
      <c r="AM72" s="10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>
        <f>SUM(AM72:BA72)</f>
        <v>0</v>
      </c>
    </row>
    <row r="73" spans="1:59" s="19" customFormat="1" ht="33" customHeight="1" x14ac:dyDescent="0.25">
      <c r="A73" s="71" t="s">
        <v>23</v>
      </c>
      <c r="B73" s="31" t="s">
        <v>47</v>
      </c>
      <c r="C73" s="87" t="s">
        <v>89</v>
      </c>
      <c r="D73" s="111">
        <f>SUM(D74:D80)</f>
        <v>1400927</v>
      </c>
      <c r="E73" s="33">
        <f t="shared" ref="E73:AI73" si="184">SUM(E74:E80)</f>
        <v>0</v>
      </c>
      <c r="F73" s="33">
        <f t="shared" si="184"/>
        <v>0</v>
      </c>
      <c r="G73" s="33">
        <f t="shared" si="184"/>
        <v>0</v>
      </c>
      <c r="H73" s="33">
        <f>SUM(H74:H80)</f>
        <v>0</v>
      </c>
      <c r="I73" s="33">
        <f t="shared" si="184"/>
        <v>0</v>
      </c>
      <c r="J73" s="33">
        <f t="shared" si="184"/>
        <v>0</v>
      </c>
      <c r="K73" s="33">
        <f t="shared" si="184"/>
        <v>0</v>
      </c>
      <c r="L73" s="33">
        <f t="shared" si="184"/>
        <v>0</v>
      </c>
      <c r="M73" s="33">
        <f t="shared" si="184"/>
        <v>0</v>
      </c>
      <c r="N73" s="33">
        <f t="shared" si="184"/>
        <v>0</v>
      </c>
      <c r="O73" s="33">
        <f t="shared" si="184"/>
        <v>0</v>
      </c>
      <c r="P73" s="33">
        <f t="shared" si="184"/>
        <v>0</v>
      </c>
      <c r="Q73" s="33">
        <f t="shared" si="184"/>
        <v>0</v>
      </c>
      <c r="R73" s="33">
        <f t="shared" si="184"/>
        <v>0</v>
      </c>
      <c r="S73" s="33">
        <f t="shared" si="184"/>
        <v>0</v>
      </c>
      <c r="T73" s="33">
        <f t="shared" si="184"/>
        <v>0</v>
      </c>
      <c r="U73" s="33">
        <f t="shared" si="184"/>
        <v>0</v>
      </c>
      <c r="V73" s="33">
        <f>SUM(V74:V80)</f>
        <v>1400927</v>
      </c>
      <c r="W73" s="111">
        <f t="shared" si="184"/>
        <v>1381251</v>
      </c>
      <c r="X73" s="33">
        <f t="shared" si="184"/>
        <v>0</v>
      </c>
      <c r="Y73" s="33">
        <f t="shared" si="184"/>
        <v>0</v>
      </c>
      <c r="Z73" s="33">
        <f t="shared" si="184"/>
        <v>0</v>
      </c>
      <c r="AA73" s="33">
        <f t="shared" si="184"/>
        <v>0</v>
      </c>
      <c r="AB73" s="33">
        <f t="shared" si="184"/>
        <v>0</v>
      </c>
      <c r="AC73" s="33">
        <f t="shared" si="184"/>
        <v>0</v>
      </c>
      <c r="AD73" s="33">
        <f t="shared" si="184"/>
        <v>0</v>
      </c>
      <c r="AE73" s="33">
        <f t="shared" si="184"/>
        <v>0</v>
      </c>
      <c r="AF73" s="33">
        <f t="shared" si="184"/>
        <v>0</v>
      </c>
      <c r="AG73" s="33">
        <f t="shared" si="184"/>
        <v>0</v>
      </c>
      <c r="AH73" s="33">
        <f t="shared" si="184"/>
        <v>0</v>
      </c>
      <c r="AI73" s="33">
        <f t="shared" si="184"/>
        <v>0</v>
      </c>
      <c r="AJ73" s="33">
        <f t="shared" ref="AJ73:BB73" si="185">SUM(AJ74:AJ80)</f>
        <v>0</v>
      </c>
      <c r="AK73" s="33">
        <f t="shared" si="185"/>
        <v>0</v>
      </c>
      <c r="AL73" s="33">
        <f t="shared" si="185"/>
        <v>1381251</v>
      </c>
      <c r="AM73" s="111">
        <f t="shared" si="185"/>
        <v>1382317</v>
      </c>
      <c r="AN73" s="33">
        <f t="shared" si="185"/>
        <v>0</v>
      </c>
      <c r="AO73" s="33">
        <f t="shared" si="185"/>
        <v>0</v>
      </c>
      <c r="AP73" s="33">
        <f t="shared" si="185"/>
        <v>0</v>
      </c>
      <c r="AQ73" s="33">
        <f t="shared" si="185"/>
        <v>0</v>
      </c>
      <c r="AR73" s="33">
        <f t="shared" si="185"/>
        <v>0</v>
      </c>
      <c r="AS73" s="33">
        <f t="shared" si="185"/>
        <v>0</v>
      </c>
      <c r="AT73" s="33">
        <f t="shared" si="185"/>
        <v>0</v>
      </c>
      <c r="AU73" s="33">
        <f t="shared" si="185"/>
        <v>0</v>
      </c>
      <c r="AV73" s="33">
        <f t="shared" si="185"/>
        <v>0</v>
      </c>
      <c r="AW73" s="33">
        <f t="shared" si="185"/>
        <v>0</v>
      </c>
      <c r="AX73" s="33">
        <f t="shared" si="185"/>
        <v>0</v>
      </c>
      <c r="AY73" s="33">
        <f t="shared" si="185"/>
        <v>0</v>
      </c>
      <c r="AZ73" s="33">
        <f t="shared" si="185"/>
        <v>0</v>
      </c>
      <c r="BA73" s="33">
        <f t="shared" si="185"/>
        <v>0</v>
      </c>
      <c r="BB73" s="33">
        <f t="shared" si="185"/>
        <v>1382317</v>
      </c>
      <c r="BE73" s="18"/>
      <c r="BG73" s="18"/>
    </row>
    <row r="74" spans="1:59" s="19" customFormat="1" ht="15" hidden="1" customHeight="1" x14ac:dyDescent="0.25">
      <c r="A74" s="130" t="s">
        <v>56</v>
      </c>
      <c r="B74" s="45"/>
      <c r="C74" s="39">
        <v>900</v>
      </c>
      <c r="D74" s="112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>
        <f t="shared" ref="V74:V80" si="186">SUM(D74:U74)</f>
        <v>0</v>
      </c>
      <c r="W74" s="112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>
        <f>W74+X74+Y74</f>
        <v>0</v>
      </c>
      <c r="AM74" s="112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>
        <f>AM74+AN74+AO74</f>
        <v>0</v>
      </c>
    </row>
    <row r="75" spans="1:59" s="42" customFormat="1" ht="15" hidden="1" customHeight="1" x14ac:dyDescent="0.25">
      <c r="A75" s="131"/>
      <c r="B75" s="45"/>
      <c r="C75" s="39">
        <v>901</v>
      </c>
      <c r="D75" s="112">
        <v>894754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>
        <f>SUM(D75:U75)</f>
        <v>894754</v>
      </c>
      <c r="W75" s="112">
        <v>894754</v>
      </c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>
        <f t="shared" ref="AL75:AL80" si="187">SUM(W75:AK75)</f>
        <v>894754</v>
      </c>
      <c r="AM75" s="112">
        <v>894754</v>
      </c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>
        <f t="shared" ref="BB75:BB80" si="188">SUM(AM75:BA75)</f>
        <v>894754</v>
      </c>
    </row>
    <row r="76" spans="1:59" s="42" customFormat="1" ht="15" hidden="1" customHeight="1" x14ac:dyDescent="0.25">
      <c r="A76" s="131"/>
      <c r="B76" s="45"/>
      <c r="C76" s="39">
        <v>902</v>
      </c>
      <c r="D76" s="112">
        <v>123633</v>
      </c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>
        <f t="shared" si="186"/>
        <v>123633</v>
      </c>
      <c r="W76" s="112">
        <v>124028</v>
      </c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>
        <f t="shared" si="187"/>
        <v>124028</v>
      </c>
      <c r="AM76" s="112">
        <v>124028</v>
      </c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>
        <f t="shared" si="188"/>
        <v>124028</v>
      </c>
    </row>
    <row r="77" spans="1:59" s="42" customFormat="1" ht="15" hidden="1" customHeight="1" x14ac:dyDescent="0.25">
      <c r="A77" s="131"/>
      <c r="B77" s="45"/>
      <c r="C77" s="39">
        <v>903</v>
      </c>
      <c r="D77" s="112">
        <v>36991</v>
      </c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>
        <f t="shared" si="186"/>
        <v>36991</v>
      </c>
      <c r="W77" s="112">
        <v>38017</v>
      </c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>
        <f t="shared" si="187"/>
        <v>38017</v>
      </c>
      <c r="AM77" s="112">
        <v>39083</v>
      </c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>
        <f t="shared" si="188"/>
        <v>39083</v>
      </c>
    </row>
    <row r="78" spans="1:59" s="42" customFormat="1" ht="15" hidden="1" customHeight="1" x14ac:dyDescent="0.25">
      <c r="A78" s="131"/>
      <c r="B78" s="45"/>
      <c r="C78" s="39">
        <v>910</v>
      </c>
      <c r="D78" s="112">
        <v>1105</v>
      </c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>
        <f t="shared" si="186"/>
        <v>1105</v>
      </c>
      <c r="W78" s="112">
        <v>1105</v>
      </c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>
        <f t="shared" si="187"/>
        <v>1105</v>
      </c>
      <c r="AM78" s="112">
        <v>1105</v>
      </c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>
        <f t="shared" si="188"/>
        <v>1105</v>
      </c>
    </row>
    <row r="79" spans="1:59" s="42" customFormat="1" ht="15" hidden="1" customHeight="1" x14ac:dyDescent="0.25">
      <c r="A79" s="131"/>
      <c r="B79" s="45"/>
      <c r="C79" s="39">
        <v>921</v>
      </c>
      <c r="D79" s="112">
        <v>69043</v>
      </c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>
        <f t="shared" si="186"/>
        <v>69043</v>
      </c>
      <c r="W79" s="112">
        <v>58264</v>
      </c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>
        <f t="shared" si="187"/>
        <v>58264</v>
      </c>
      <c r="AM79" s="112">
        <v>58264</v>
      </c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>
        <f t="shared" si="188"/>
        <v>58264</v>
      </c>
    </row>
    <row r="80" spans="1:59" s="42" customFormat="1" ht="15" hidden="1" customHeight="1" x14ac:dyDescent="0.25">
      <c r="A80" s="132"/>
      <c r="B80" s="45"/>
      <c r="C80" s="39">
        <v>923</v>
      </c>
      <c r="D80" s="112">
        <v>275401</v>
      </c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>
        <f t="shared" si="186"/>
        <v>275401</v>
      </c>
      <c r="W80" s="112">
        <v>265083</v>
      </c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>
        <f t="shared" si="187"/>
        <v>265083</v>
      </c>
      <c r="AM80" s="112">
        <v>265083</v>
      </c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>
        <f t="shared" si="188"/>
        <v>265083</v>
      </c>
    </row>
    <row r="81" spans="1:54" s="19" customFormat="1" ht="30.75" customHeight="1" x14ac:dyDescent="0.25">
      <c r="A81" s="84" t="s">
        <v>75</v>
      </c>
      <c r="B81" s="86"/>
      <c r="C81" s="88" t="s">
        <v>90</v>
      </c>
      <c r="D81" s="113">
        <f>SUM(D82:D84)</f>
        <v>1280</v>
      </c>
      <c r="E81" s="85">
        <f t="shared" ref="E81:BB81" si="189">SUM(E82:E84)</f>
        <v>0</v>
      </c>
      <c r="F81" s="85">
        <f t="shared" si="189"/>
        <v>0</v>
      </c>
      <c r="G81" s="85">
        <f t="shared" si="189"/>
        <v>0</v>
      </c>
      <c r="H81" s="85">
        <f t="shared" si="189"/>
        <v>0</v>
      </c>
      <c r="I81" s="85">
        <f t="shared" si="189"/>
        <v>0</v>
      </c>
      <c r="J81" s="85">
        <f t="shared" si="189"/>
        <v>0</v>
      </c>
      <c r="K81" s="85">
        <f t="shared" si="189"/>
        <v>0</v>
      </c>
      <c r="L81" s="85">
        <f t="shared" si="189"/>
        <v>0</v>
      </c>
      <c r="M81" s="85">
        <f t="shared" si="189"/>
        <v>0</v>
      </c>
      <c r="N81" s="85">
        <f t="shared" si="189"/>
        <v>0</v>
      </c>
      <c r="O81" s="85">
        <f t="shared" si="189"/>
        <v>0</v>
      </c>
      <c r="P81" s="85">
        <f t="shared" si="189"/>
        <v>0</v>
      </c>
      <c r="Q81" s="85">
        <f t="shared" si="189"/>
        <v>0</v>
      </c>
      <c r="R81" s="85">
        <f t="shared" si="189"/>
        <v>0</v>
      </c>
      <c r="S81" s="85">
        <f t="shared" si="189"/>
        <v>0</v>
      </c>
      <c r="T81" s="85">
        <f t="shared" si="189"/>
        <v>0</v>
      </c>
      <c r="U81" s="85">
        <f t="shared" si="189"/>
        <v>0</v>
      </c>
      <c r="V81" s="85">
        <f>SUM(V82:V84)</f>
        <v>1280</v>
      </c>
      <c r="W81" s="113">
        <f t="shared" si="189"/>
        <v>1280</v>
      </c>
      <c r="X81" s="85">
        <f t="shared" si="189"/>
        <v>0</v>
      </c>
      <c r="Y81" s="85">
        <f t="shared" si="189"/>
        <v>0</v>
      </c>
      <c r="Z81" s="85">
        <f t="shared" si="189"/>
        <v>0</v>
      </c>
      <c r="AA81" s="85">
        <f t="shared" si="189"/>
        <v>0</v>
      </c>
      <c r="AB81" s="85">
        <f t="shared" si="189"/>
        <v>0</v>
      </c>
      <c r="AC81" s="85">
        <f t="shared" si="189"/>
        <v>0</v>
      </c>
      <c r="AD81" s="85">
        <f t="shared" si="189"/>
        <v>0</v>
      </c>
      <c r="AE81" s="85">
        <f t="shared" si="189"/>
        <v>0</v>
      </c>
      <c r="AF81" s="85">
        <f t="shared" si="189"/>
        <v>0</v>
      </c>
      <c r="AG81" s="85">
        <f t="shared" si="189"/>
        <v>0</v>
      </c>
      <c r="AH81" s="85">
        <f t="shared" si="189"/>
        <v>0</v>
      </c>
      <c r="AI81" s="85">
        <f t="shared" si="189"/>
        <v>0</v>
      </c>
      <c r="AJ81" s="85">
        <f t="shared" si="189"/>
        <v>0</v>
      </c>
      <c r="AK81" s="85">
        <f t="shared" si="189"/>
        <v>0</v>
      </c>
      <c r="AL81" s="85">
        <f t="shared" si="189"/>
        <v>1280</v>
      </c>
      <c r="AM81" s="113">
        <f t="shared" si="189"/>
        <v>1280</v>
      </c>
      <c r="AN81" s="85">
        <f t="shared" si="189"/>
        <v>0</v>
      </c>
      <c r="AO81" s="85">
        <f t="shared" si="189"/>
        <v>0</v>
      </c>
      <c r="AP81" s="85">
        <f t="shared" si="189"/>
        <v>0</v>
      </c>
      <c r="AQ81" s="85">
        <f t="shared" si="189"/>
        <v>0</v>
      </c>
      <c r="AR81" s="85">
        <f t="shared" si="189"/>
        <v>0</v>
      </c>
      <c r="AS81" s="85">
        <f t="shared" si="189"/>
        <v>0</v>
      </c>
      <c r="AT81" s="85">
        <f t="shared" si="189"/>
        <v>0</v>
      </c>
      <c r="AU81" s="85">
        <f t="shared" si="189"/>
        <v>0</v>
      </c>
      <c r="AV81" s="85">
        <f t="shared" si="189"/>
        <v>0</v>
      </c>
      <c r="AW81" s="85">
        <f t="shared" si="189"/>
        <v>0</v>
      </c>
      <c r="AX81" s="85">
        <f t="shared" si="189"/>
        <v>0</v>
      </c>
      <c r="AY81" s="85">
        <f t="shared" si="189"/>
        <v>0</v>
      </c>
      <c r="AZ81" s="85">
        <f t="shared" si="189"/>
        <v>0</v>
      </c>
      <c r="BA81" s="85">
        <f t="shared" si="189"/>
        <v>0</v>
      </c>
      <c r="BB81" s="85">
        <f t="shared" si="189"/>
        <v>1280</v>
      </c>
    </row>
    <row r="82" spans="1:54" s="42" customFormat="1" ht="15" hidden="1" customHeight="1" x14ac:dyDescent="0.25">
      <c r="A82" s="83"/>
      <c r="B82" s="45"/>
      <c r="C82" s="39">
        <v>900</v>
      </c>
      <c r="D82" s="112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>
        <f t="shared" ref="V82:V84" si="190">SUM(D82:U82)</f>
        <v>0</v>
      </c>
      <c r="W82" s="112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>
        <f t="shared" ref="AL82:AL84" si="191">W82+X82+Y82</f>
        <v>0</v>
      </c>
      <c r="AM82" s="112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>
        <f t="shared" ref="BB82:BB84" si="192">AM82+AN82+AO82</f>
        <v>0</v>
      </c>
    </row>
    <row r="83" spans="1:54" s="42" customFormat="1" ht="15" hidden="1" customHeight="1" x14ac:dyDescent="0.25">
      <c r="A83" s="83"/>
      <c r="B83" s="45"/>
      <c r="C83" s="39">
        <v>901</v>
      </c>
      <c r="D83" s="112">
        <v>208</v>
      </c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>
        <f t="shared" si="190"/>
        <v>208</v>
      </c>
      <c r="W83" s="112">
        <v>208</v>
      </c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>
        <f t="shared" si="191"/>
        <v>208</v>
      </c>
      <c r="AM83" s="112">
        <v>208</v>
      </c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>
        <f t="shared" si="192"/>
        <v>208</v>
      </c>
    </row>
    <row r="84" spans="1:54" s="42" customFormat="1" ht="15" hidden="1" customHeight="1" x14ac:dyDescent="0.25">
      <c r="A84" s="83"/>
      <c r="B84" s="45"/>
      <c r="C84" s="39">
        <v>923</v>
      </c>
      <c r="D84" s="112">
        <v>1072</v>
      </c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>
        <f t="shared" si="190"/>
        <v>1072</v>
      </c>
      <c r="W84" s="112">
        <v>1072</v>
      </c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>
        <f t="shared" si="191"/>
        <v>1072</v>
      </c>
      <c r="AM84" s="112">
        <v>1072</v>
      </c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>
        <f t="shared" si="192"/>
        <v>1072</v>
      </c>
    </row>
    <row r="85" spans="1:54" s="19" customFormat="1" ht="31.5" customHeight="1" x14ac:dyDescent="0.25">
      <c r="A85" s="71" t="s">
        <v>24</v>
      </c>
      <c r="B85" s="31" t="s">
        <v>48</v>
      </c>
      <c r="C85" s="87" t="s">
        <v>101</v>
      </c>
      <c r="D85" s="103">
        <v>41212</v>
      </c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>
        <f>SUM(D85:U85)</f>
        <v>41212</v>
      </c>
      <c r="W85" s="103">
        <v>38628</v>
      </c>
      <c r="X85" s="13"/>
      <c r="Y85" s="13"/>
      <c r="Z85" s="13">
        <f>2355-4710+2521-166</f>
        <v>0</v>
      </c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>
        <f t="shared" ref="AL85:AL90" si="193">SUM(W85:AK85)</f>
        <v>38628</v>
      </c>
      <c r="AM85" s="103">
        <v>38640</v>
      </c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>
        <f>SUM(AM85:BA85)</f>
        <v>38640</v>
      </c>
    </row>
    <row r="86" spans="1:54" s="19" customFormat="1" ht="31.5" customHeight="1" x14ac:dyDescent="0.25">
      <c r="A86" s="71" t="s">
        <v>25</v>
      </c>
      <c r="B86" s="31" t="s">
        <v>49</v>
      </c>
      <c r="C86" s="32" t="s">
        <v>80</v>
      </c>
      <c r="D86" s="103">
        <f>SUM(D87:D88)</f>
        <v>101873</v>
      </c>
      <c r="E86" s="13">
        <f t="shared" ref="E86:BB86" si="194">SUM(E87:E88)</f>
        <v>0</v>
      </c>
      <c r="F86" s="13">
        <f t="shared" si="194"/>
        <v>0</v>
      </c>
      <c r="G86" s="13">
        <f t="shared" si="194"/>
        <v>0</v>
      </c>
      <c r="H86" s="13">
        <f t="shared" si="194"/>
        <v>0</v>
      </c>
      <c r="I86" s="13">
        <f t="shared" si="194"/>
        <v>0</v>
      </c>
      <c r="J86" s="13">
        <f t="shared" si="194"/>
        <v>0</v>
      </c>
      <c r="K86" s="13">
        <f t="shared" si="194"/>
        <v>0</v>
      </c>
      <c r="L86" s="13">
        <f t="shared" si="194"/>
        <v>0</v>
      </c>
      <c r="M86" s="13">
        <f t="shared" si="194"/>
        <v>0</v>
      </c>
      <c r="N86" s="13">
        <f t="shared" si="194"/>
        <v>0</v>
      </c>
      <c r="O86" s="13">
        <f t="shared" si="194"/>
        <v>0</v>
      </c>
      <c r="P86" s="13">
        <f t="shared" si="194"/>
        <v>0</v>
      </c>
      <c r="Q86" s="13">
        <f t="shared" si="194"/>
        <v>0</v>
      </c>
      <c r="R86" s="13">
        <f t="shared" si="194"/>
        <v>0</v>
      </c>
      <c r="S86" s="13">
        <f t="shared" si="194"/>
        <v>0</v>
      </c>
      <c r="T86" s="13">
        <f t="shared" si="194"/>
        <v>0</v>
      </c>
      <c r="U86" s="13">
        <f t="shared" si="194"/>
        <v>0</v>
      </c>
      <c r="V86" s="13">
        <f t="shared" si="194"/>
        <v>101873</v>
      </c>
      <c r="W86" s="103">
        <f t="shared" si="194"/>
        <v>73027</v>
      </c>
      <c r="X86" s="13">
        <f t="shared" si="194"/>
        <v>0</v>
      </c>
      <c r="Y86" s="13">
        <f t="shared" si="194"/>
        <v>0</v>
      </c>
      <c r="Z86" s="13">
        <f t="shared" si="194"/>
        <v>0</v>
      </c>
      <c r="AA86" s="13">
        <f t="shared" si="194"/>
        <v>0</v>
      </c>
      <c r="AB86" s="13">
        <f t="shared" si="194"/>
        <v>0</v>
      </c>
      <c r="AC86" s="13">
        <f t="shared" si="194"/>
        <v>0</v>
      </c>
      <c r="AD86" s="13">
        <f t="shared" si="194"/>
        <v>0</v>
      </c>
      <c r="AE86" s="13">
        <f t="shared" si="194"/>
        <v>0</v>
      </c>
      <c r="AF86" s="13">
        <f t="shared" si="194"/>
        <v>0</v>
      </c>
      <c r="AG86" s="13">
        <f t="shared" si="194"/>
        <v>0</v>
      </c>
      <c r="AH86" s="13">
        <f t="shared" si="194"/>
        <v>0</v>
      </c>
      <c r="AI86" s="13">
        <f t="shared" si="194"/>
        <v>0</v>
      </c>
      <c r="AJ86" s="13">
        <f t="shared" si="194"/>
        <v>0</v>
      </c>
      <c r="AK86" s="13">
        <f t="shared" si="194"/>
        <v>0</v>
      </c>
      <c r="AL86" s="13">
        <f t="shared" si="194"/>
        <v>73027</v>
      </c>
      <c r="AM86" s="103">
        <f t="shared" si="194"/>
        <v>73027</v>
      </c>
      <c r="AN86" s="13">
        <f t="shared" si="194"/>
        <v>0</v>
      </c>
      <c r="AO86" s="13">
        <f t="shared" si="194"/>
        <v>0</v>
      </c>
      <c r="AP86" s="13">
        <f t="shared" si="194"/>
        <v>0</v>
      </c>
      <c r="AQ86" s="13">
        <f t="shared" si="194"/>
        <v>0</v>
      </c>
      <c r="AR86" s="13">
        <f t="shared" si="194"/>
        <v>0</v>
      </c>
      <c r="AS86" s="13">
        <f t="shared" si="194"/>
        <v>0</v>
      </c>
      <c r="AT86" s="13">
        <f t="shared" si="194"/>
        <v>0</v>
      </c>
      <c r="AU86" s="13">
        <f t="shared" si="194"/>
        <v>0</v>
      </c>
      <c r="AV86" s="13">
        <f t="shared" si="194"/>
        <v>0</v>
      </c>
      <c r="AW86" s="13">
        <f t="shared" si="194"/>
        <v>0</v>
      </c>
      <c r="AX86" s="13">
        <f t="shared" si="194"/>
        <v>0</v>
      </c>
      <c r="AY86" s="13">
        <f t="shared" si="194"/>
        <v>0</v>
      </c>
      <c r="AZ86" s="13">
        <f t="shared" si="194"/>
        <v>0</v>
      </c>
      <c r="BA86" s="13">
        <f t="shared" si="194"/>
        <v>0</v>
      </c>
      <c r="BB86" s="13">
        <f t="shared" si="194"/>
        <v>73027</v>
      </c>
    </row>
    <row r="87" spans="1:54" s="51" customFormat="1" ht="15.75" hidden="1" x14ac:dyDescent="0.25">
      <c r="A87" s="73"/>
      <c r="B87" s="50"/>
      <c r="C87" s="46">
        <v>914</v>
      </c>
      <c r="D87" s="112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0">
        <f t="shared" ref="V87" si="195">SUM(D87:U87)</f>
        <v>0</v>
      </c>
      <c r="W87" s="112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0">
        <f t="shared" ref="AL87:AL88" si="196">SUM(W87:AK87)</f>
        <v>0</v>
      </c>
      <c r="AM87" s="112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0">
        <f t="shared" ref="BB87:BB88" si="197">SUM(AM87:BA87)</f>
        <v>0</v>
      </c>
    </row>
    <row r="88" spans="1:54" s="51" customFormat="1" ht="15.75" hidden="1" x14ac:dyDescent="0.25">
      <c r="A88" s="73"/>
      <c r="B88" s="50"/>
      <c r="C88" s="46">
        <v>920</v>
      </c>
      <c r="D88" s="112">
        <v>101873</v>
      </c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0">
        <f t="shared" ref="V88" si="198">SUM(D88:U88)</f>
        <v>101873</v>
      </c>
      <c r="W88" s="112">
        <v>73027</v>
      </c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0">
        <f t="shared" si="196"/>
        <v>73027</v>
      </c>
      <c r="AM88" s="112">
        <v>73027</v>
      </c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>
        <f t="shared" si="197"/>
        <v>73027</v>
      </c>
    </row>
    <row r="89" spans="1:54" s="19" customFormat="1" ht="31.5" hidden="1" x14ac:dyDescent="0.25">
      <c r="A89" s="71" t="s">
        <v>26</v>
      </c>
      <c r="B89" s="101" t="s">
        <v>51</v>
      </c>
      <c r="C89" s="102" t="s">
        <v>68</v>
      </c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>
        <f>SUM(D89:U89)</f>
        <v>0</v>
      </c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>
        <f t="shared" si="193"/>
        <v>0</v>
      </c>
      <c r="AM89" s="103"/>
      <c r="AN89" s="103"/>
      <c r="AO89" s="103"/>
      <c r="AP89" s="103"/>
      <c r="AQ89" s="103"/>
      <c r="AR89" s="103"/>
      <c r="AS89" s="103"/>
      <c r="AT89" s="103"/>
      <c r="AU89" s="103"/>
      <c r="AV89" s="103"/>
      <c r="AW89" s="103"/>
      <c r="AX89" s="103"/>
      <c r="AY89" s="103"/>
      <c r="AZ89" s="103"/>
      <c r="BA89" s="103"/>
      <c r="BB89" s="103">
        <f t="shared" ref="BB89:BB90" si="199">SUM(AM89:BA89)</f>
        <v>0</v>
      </c>
    </row>
    <row r="90" spans="1:54" s="19" customFormat="1" ht="31.5" x14ac:dyDescent="0.25">
      <c r="A90" s="96" t="s">
        <v>55</v>
      </c>
      <c r="B90" s="31" t="s">
        <v>50</v>
      </c>
      <c r="C90" s="32" t="s">
        <v>93</v>
      </c>
      <c r="D90" s="103">
        <v>700</v>
      </c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>
        <f>SUM(D90:U90)</f>
        <v>700</v>
      </c>
      <c r="W90" s="103">
        <v>700</v>
      </c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>
        <f t="shared" si="193"/>
        <v>700</v>
      </c>
      <c r="AM90" s="103">
        <v>700</v>
      </c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>
        <f t="shared" si="199"/>
        <v>700</v>
      </c>
    </row>
    <row r="91" spans="1:54" s="19" customFormat="1" ht="45" customHeight="1" x14ac:dyDescent="0.25">
      <c r="A91" s="71" t="s">
        <v>27</v>
      </c>
      <c r="B91" s="31" t="s">
        <v>51</v>
      </c>
      <c r="C91" s="90" t="s">
        <v>66</v>
      </c>
      <c r="D91" s="111">
        <f>SUM(D92:D95)</f>
        <v>32764</v>
      </c>
      <c r="E91" s="33">
        <f t="shared" ref="E91:BB91" si="200">SUM(E92:E95)</f>
        <v>0</v>
      </c>
      <c r="F91" s="33">
        <f t="shared" si="200"/>
        <v>0</v>
      </c>
      <c r="G91" s="33">
        <f t="shared" si="200"/>
        <v>0</v>
      </c>
      <c r="H91" s="33">
        <f t="shared" si="200"/>
        <v>0</v>
      </c>
      <c r="I91" s="33">
        <f t="shared" si="200"/>
        <v>0</v>
      </c>
      <c r="J91" s="33">
        <f t="shared" si="200"/>
        <v>0</v>
      </c>
      <c r="K91" s="33">
        <f t="shared" si="200"/>
        <v>0</v>
      </c>
      <c r="L91" s="33">
        <f t="shared" si="200"/>
        <v>0</v>
      </c>
      <c r="M91" s="33">
        <f t="shared" ref="M91:T91" si="201">SUM(M92:M95)</f>
        <v>0</v>
      </c>
      <c r="N91" s="33">
        <f t="shared" si="201"/>
        <v>0</v>
      </c>
      <c r="O91" s="33">
        <f t="shared" ref="O91:P91" si="202">SUM(O92:O95)</f>
        <v>0</v>
      </c>
      <c r="P91" s="33">
        <f t="shared" si="202"/>
        <v>0</v>
      </c>
      <c r="Q91" s="33">
        <f t="shared" si="201"/>
        <v>0</v>
      </c>
      <c r="R91" s="33">
        <f t="shared" si="201"/>
        <v>0</v>
      </c>
      <c r="S91" s="33">
        <f t="shared" si="201"/>
        <v>0</v>
      </c>
      <c r="T91" s="33">
        <f t="shared" si="201"/>
        <v>0</v>
      </c>
      <c r="U91" s="33">
        <f t="shared" si="200"/>
        <v>0</v>
      </c>
      <c r="V91" s="33">
        <f t="shared" si="200"/>
        <v>32764</v>
      </c>
      <c r="W91" s="111">
        <f t="shared" si="200"/>
        <v>30912</v>
      </c>
      <c r="X91" s="33">
        <f t="shared" si="200"/>
        <v>0</v>
      </c>
      <c r="Y91" s="33">
        <f t="shared" si="200"/>
        <v>0</v>
      </c>
      <c r="Z91" s="33">
        <f t="shared" si="200"/>
        <v>0</v>
      </c>
      <c r="AA91" s="33">
        <f t="shared" si="200"/>
        <v>0</v>
      </c>
      <c r="AB91" s="33">
        <f t="shared" si="200"/>
        <v>0</v>
      </c>
      <c r="AC91" s="33">
        <f t="shared" si="200"/>
        <v>0</v>
      </c>
      <c r="AD91" s="33">
        <f t="shared" ref="AD91:AI91" si="203">SUM(AD92:AD95)</f>
        <v>0</v>
      </c>
      <c r="AE91" s="33">
        <f t="shared" ref="AE91" si="204">SUM(AE92:AE95)</f>
        <v>0</v>
      </c>
      <c r="AF91" s="33">
        <f t="shared" si="203"/>
        <v>0</v>
      </c>
      <c r="AG91" s="33">
        <f t="shared" si="203"/>
        <v>0</v>
      </c>
      <c r="AH91" s="33">
        <f t="shared" si="203"/>
        <v>0</v>
      </c>
      <c r="AI91" s="33">
        <f t="shared" si="203"/>
        <v>0</v>
      </c>
      <c r="AJ91" s="33">
        <f t="shared" si="200"/>
        <v>0</v>
      </c>
      <c r="AK91" s="33">
        <f t="shared" si="200"/>
        <v>0</v>
      </c>
      <c r="AL91" s="33">
        <f t="shared" si="200"/>
        <v>30912</v>
      </c>
      <c r="AM91" s="111">
        <f t="shared" si="200"/>
        <v>30912</v>
      </c>
      <c r="AN91" s="33">
        <f t="shared" si="200"/>
        <v>0</v>
      </c>
      <c r="AO91" s="33">
        <f t="shared" si="200"/>
        <v>0</v>
      </c>
      <c r="AP91" s="33">
        <f t="shared" si="200"/>
        <v>0</v>
      </c>
      <c r="AQ91" s="33">
        <f t="shared" si="200"/>
        <v>0</v>
      </c>
      <c r="AR91" s="33">
        <f t="shared" si="200"/>
        <v>0</v>
      </c>
      <c r="AS91" s="33">
        <f t="shared" si="200"/>
        <v>0</v>
      </c>
      <c r="AT91" s="33">
        <f t="shared" ref="AT91:AY91" si="205">SUM(AT92:AT95)</f>
        <v>0</v>
      </c>
      <c r="AU91" s="33">
        <f t="shared" si="205"/>
        <v>0</v>
      </c>
      <c r="AV91" s="33">
        <f t="shared" si="205"/>
        <v>0</v>
      </c>
      <c r="AW91" s="33">
        <f t="shared" si="205"/>
        <v>0</v>
      </c>
      <c r="AX91" s="33">
        <f t="shared" si="205"/>
        <v>0</v>
      </c>
      <c r="AY91" s="33">
        <f t="shared" si="205"/>
        <v>0</v>
      </c>
      <c r="AZ91" s="33">
        <f t="shared" si="200"/>
        <v>0</v>
      </c>
      <c r="BA91" s="33">
        <f t="shared" si="200"/>
        <v>0</v>
      </c>
      <c r="BB91" s="33">
        <f t="shared" si="200"/>
        <v>30912</v>
      </c>
    </row>
    <row r="92" spans="1:54" s="51" customFormat="1" ht="15.75" hidden="1" x14ac:dyDescent="0.25">
      <c r="A92" s="73"/>
      <c r="B92" s="50"/>
      <c r="C92" s="46">
        <v>906</v>
      </c>
      <c r="D92" s="112">
        <v>2330</v>
      </c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0">
        <f t="shared" ref="V92:V104" si="206">SUM(D92:U92)</f>
        <v>2330</v>
      </c>
      <c r="W92" s="112">
        <v>2330</v>
      </c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0">
        <f t="shared" ref="AL92:AL99" si="207">SUM(W92:AK92)</f>
        <v>2330</v>
      </c>
      <c r="AM92" s="112">
        <v>2330</v>
      </c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0">
        <f t="shared" ref="BB92:BB95" si="208">SUM(AM92:BA92)</f>
        <v>2330</v>
      </c>
    </row>
    <row r="93" spans="1:54" s="51" customFormat="1" ht="15.75" hidden="1" x14ac:dyDescent="0.25">
      <c r="A93" s="73"/>
      <c r="B93" s="50"/>
      <c r="C93" s="46">
        <v>917</v>
      </c>
      <c r="D93" s="112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0">
        <f t="shared" si="206"/>
        <v>0</v>
      </c>
      <c r="W93" s="112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0">
        <f t="shared" si="207"/>
        <v>0</v>
      </c>
      <c r="AM93" s="112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0">
        <f t="shared" si="208"/>
        <v>0</v>
      </c>
    </row>
    <row r="94" spans="1:54" s="51" customFormat="1" ht="15.75" hidden="1" x14ac:dyDescent="0.25">
      <c r="A94" s="73"/>
      <c r="B94" s="50"/>
      <c r="C94" s="46">
        <v>920</v>
      </c>
      <c r="D94" s="112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0">
        <f t="shared" ref="V94" si="209">SUM(D94:U94)</f>
        <v>0</v>
      </c>
      <c r="W94" s="112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0">
        <f t="shared" si="207"/>
        <v>0</v>
      </c>
      <c r="AM94" s="112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0">
        <f t="shared" ref="BB94" si="210">SUM(AM94:BA94)</f>
        <v>0</v>
      </c>
    </row>
    <row r="95" spans="1:54" s="51" customFormat="1" ht="15.75" hidden="1" x14ac:dyDescent="0.25">
      <c r="A95" s="73"/>
      <c r="B95" s="50"/>
      <c r="C95" s="46">
        <v>924</v>
      </c>
      <c r="D95" s="112">
        <v>30434</v>
      </c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0">
        <f t="shared" si="206"/>
        <v>30434</v>
      </c>
      <c r="W95" s="112">
        <v>28582</v>
      </c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0">
        <f t="shared" si="207"/>
        <v>28582</v>
      </c>
      <c r="AM95" s="112">
        <v>28582</v>
      </c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>
        <f t="shared" si="208"/>
        <v>28582</v>
      </c>
    </row>
    <row r="96" spans="1:54" s="19" customFormat="1" ht="33.75" customHeight="1" x14ac:dyDescent="0.25">
      <c r="A96" s="71" t="s">
        <v>28</v>
      </c>
      <c r="B96" s="31" t="s">
        <v>52</v>
      </c>
      <c r="C96" s="87" t="s">
        <v>94</v>
      </c>
      <c r="D96" s="111">
        <f>SUM(D97:D98)</f>
        <v>16140</v>
      </c>
      <c r="E96" s="33">
        <f t="shared" ref="E96:BB96" si="211">SUM(E97:E98)</f>
        <v>0</v>
      </c>
      <c r="F96" s="33">
        <f t="shared" si="211"/>
        <v>0</v>
      </c>
      <c r="G96" s="33">
        <f t="shared" si="211"/>
        <v>0</v>
      </c>
      <c r="H96" s="33">
        <f t="shared" si="211"/>
        <v>0</v>
      </c>
      <c r="I96" s="33">
        <f t="shared" si="211"/>
        <v>0</v>
      </c>
      <c r="J96" s="33">
        <f t="shared" si="211"/>
        <v>0</v>
      </c>
      <c r="K96" s="33">
        <f t="shared" si="211"/>
        <v>0</v>
      </c>
      <c r="L96" s="33">
        <f t="shared" si="211"/>
        <v>0</v>
      </c>
      <c r="M96" s="33">
        <f t="shared" si="211"/>
        <v>0</v>
      </c>
      <c r="N96" s="33">
        <f t="shared" si="211"/>
        <v>0</v>
      </c>
      <c r="O96" s="33">
        <f t="shared" si="211"/>
        <v>0</v>
      </c>
      <c r="P96" s="33">
        <f t="shared" si="211"/>
        <v>0</v>
      </c>
      <c r="Q96" s="33">
        <f t="shared" si="211"/>
        <v>0</v>
      </c>
      <c r="R96" s="33">
        <f t="shared" si="211"/>
        <v>0</v>
      </c>
      <c r="S96" s="33">
        <f t="shared" si="211"/>
        <v>0</v>
      </c>
      <c r="T96" s="33">
        <f t="shared" si="211"/>
        <v>0</v>
      </c>
      <c r="U96" s="33">
        <f t="shared" si="211"/>
        <v>0</v>
      </c>
      <c r="V96" s="33">
        <f t="shared" si="211"/>
        <v>16140</v>
      </c>
      <c r="W96" s="111">
        <f t="shared" si="211"/>
        <v>16140</v>
      </c>
      <c r="X96" s="33">
        <f t="shared" si="211"/>
        <v>0</v>
      </c>
      <c r="Y96" s="33">
        <f t="shared" si="211"/>
        <v>0</v>
      </c>
      <c r="Z96" s="33">
        <f t="shared" si="211"/>
        <v>0</v>
      </c>
      <c r="AA96" s="33">
        <f t="shared" si="211"/>
        <v>0</v>
      </c>
      <c r="AB96" s="33">
        <f t="shared" si="211"/>
        <v>0</v>
      </c>
      <c r="AC96" s="33">
        <f t="shared" si="211"/>
        <v>0</v>
      </c>
      <c r="AD96" s="33">
        <f t="shared" si="211"/>
        <v>0</v>
      </c>
      <c r="AE96" s="33">
        <f t="shared" si="211"/>
        <v>0</v>
      </c>
      <c r="AF96" s="33">
        <f t="shared" si="211"/>
        <v>0</v>
      </c>
      <c r="AG96" s="33">
        <f t="shared" si="211"/>
        <v>0</v>
      </c>
      <c r="AH96" s="33">
        <f t="shared" si="211"/>
        <v>0</v>
      </c>
      <c r="AI96" s="33">
        <f t="shared" si="211"/>
        <v>0</v>
      </c>
      <c r="AJ96" s="33">
        <f t="shared" si="211"/>
        <v>0</v>
      </c>
      <c r="AK96" s="33">
        <f t="shared" si="211"/>
        <v>0</v>
      </c>
      <c r="AL96" s="33">
        <f t="shared" si="211"/>
        <v>16140</v>
      </c>
      <c r="AM96" s="111">
        <f t="shared" si="211"/>
        <v>16140</v>
      </c>
      <c r="AN96" s="33">
        <f t="shared" si="211"/>
        <v>0</v>
      </c>
      <c r="AO96" s="33">
        <f t="shared" si="211"/>
        <v>0</v>
      </c>
      <c r="AP96" s="33">
        <f t="shared" si="211"/>
        <v>0</v>
      </c>
      <c r="AQ96" s="33">
        <f t="shared" si="211"/>
        <v>0</v>
      </c>
      <c r="AR96" s="33">
        <f t="shared" si="211"/>
        <v>0</v>
      </c>
      <c r="AS96" s="33">
        <f t="shared" si="211"/>
        <v>0</v>
      </c>
      <c r="AT96" s="33">
        <f t="shared" si="211"/>
        <v>0</v>
      </c>
      <c r="AU96" s="33">
        <f t="shared" si="211"/>
        <v>0</v>
      </c>
      <c r="AV96" s="33">
        <f t="shared" si="211"/>
        <v>0</v>
      </c>
      <c r="AW96" s="33">
        <f t="shared" si="211"/>
        <v>0</v>
      </c>
      <c r="AX96" s="33">
        <f t="shared" si="211"/>
        <v>0</v>
      </c>
      <c r="AY96" s="33">
        <f t="shared" si="211"/>
        <v>0</v>
      </c>
      <c r="AZ96" s="33">
        <f t="shared" si="211"/>
        <v>0</v>
      </c>
      <c r="BA96" s="33">
        <f t="shared" si="211"/>
        <v>0</v>
      </c>
      <c r="BB96" s="33">
        <f t="shared" si="211"/>
        <v>16140</v>
      </c>
    </row>
    <row r="97" spans="1:54" s="51" customFormat="1" ht="15.75" hidden="1" x14ac:dyDescent="0.25">
      <c r="A97" s="73"/>
      <c r="B97" s="50"/>
      <c r="C97" s="46">
        <v>903</v>
      </c>
      <c r="D97" s="112">
        <v>15540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0">
        <f t="shared" ref="V97:V98" si="212">SUM(D97:U97)</f>
        <v>15540</v>
      </c>
      <c r="W97" s="114">
        <v>15540</v>
      </c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>
        <f>SUM(W97:AK97)</f>
        <v>15540</v>
      </c>
      <c r="AM97" s="114">
        <v>15540</v>
      </c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0">
        <f t="shared" ref="BB97:BB98" si="213">SUM(AM97:BA97)</f>
        <v>15540</v>
      </c>
    </row>
    <row r="98" spans="1:54" s="51" customFormat="1" ht="15.75" hidden="1" x14ac:dyDescent="0.25">
      <c r="A98" s="73"/>
      <c r="B98" s="50"/>
      <c r="C98" s="46">
        <v>920</v>
      </c>
      <c r="D98" s="112">
        <v>600</v>
      </c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0">
        <f t="shared" si="212"/>
        <v>600</v>
      </c>
      <c r="W98" s="114">
        <v>600</v>
      </c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>
        <f>SUM(W98:AK98)</f>
        <v>600</v>
      </c>
      <c r="AM98" s="114">
        <v>600</v>
      </c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0">
        <f t="shared" si="213"/>
        <v>600</v>
      </c>
    </row>
    <row r="99" spans="1:54" s="19" customFormat="1" ht="32.25" customHeight="1" x14ac:dyDescent="0.25">
      <c r="A99" s="71" t="s">
        <v>29</v>
      </c>
      <c r="B99" s="31" t="s">
        <v>53</v>
      </c>
      <c r="C99" s="87" t="s">
        <v>95</v>
      </c>
      <c r="D99" s="103">
        <v>591012</v>
      </c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>
        <f t="shared" si="206"/>
        <v>591012</v>
      </c>
      <c r="W99" s="103">
        <v>591022</v>
      </c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>
        <f t="shared" si="207"/>
        <v>591022</v>
      </c>
      <c r="AM99" s="103">
        <v>613828</v>
      </c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>
        <f>SUM(AM99:BA99)</f>
        <v>613828</v>
      </c>
    </row>
    <row r="100" spans="1:54" s="19" customFormat="1" ht="30.75" customHeight="1" x14ac:dyDescent="0.25">
      <c r="A100" s="71" t="s">
        <v>30</v>
      </c>
      <c r="B100" s="31" t="s">
        <v>54</v>
      </c>
      <c r="C100" s="32" t="s">
        <v>107</v>
      </c>
      <c r="D100" s="111">
        <f>SUM(D101:D104)</f>
        <v>34902</v>
      </c>
      <c r="E100" s="33">
        <f t="shared" ref="E100:BB100" si="214">SUM(E101:E104)</f>
        <v>0</v>
      </c>
      <c r="F100" s="33">
        <f t="shared" si="214"/>
        <v>0</v>
      </c>
      <c r="G100" s="33">
        <f>SUM(G101:G104)</f>
        <v>0</v>
      </c>
      <c r="H100" s="33">
        <f t="shared" si="214"/>
        <v>0</v>
      </c>
      <c r="I100" s="33">
        <f t="shared" si="214"/>
        <v>0</v>
      </c>
      <c r="J100" s="33">
        <f t="shared" si="214"/>
        <v>0</v>
      </c>
      <c r="K100" s="33">
        <f t="shared" si="214"/>
        <v>0</v>
      </c>
      <c r="L100" s="33">
        <f t="shared" si="214"/>
        <v>0</v>
      </c>
      <c r="M100" s="33">
        <f t="shared" ref="M100:T100" si="215">SUM(M101:M104)</f>
        <v>0</v>
      </c>
      <c r="N100" s="33">
        <f t="shared" si="215"/>
        <v>0</v>
      </c>
      <c r="O100" s="33">
        <f t="shared" ref="O100:P100" si="216">SUM(O101:O104)</f>
        <v>0</v>
      </c>
      <c r="P100" s="33">
        <f t="shared" si="216"/>
        <v>0</v>
      </c>
      <c r="Q100" s="33">
        <f t="shared" si="215"/>
        <v>0</v>
      </c>
      <c r="R100" s="33">
        <f t="shared" si="215"/>
        <v>0</v>
      </c>
      <c r="S100" s="33">
        <f t="shared" si="215"/>
        <v>0</v>
      </c>
      <c r="T100" s="33">
        <f t="shared" si="215"/>
        <v>0</v>
      </c>
      <c r="U100" s="33">
        <f t="shared" si="214"/>
        <v>0</v>
      </c>
      <c r="V100" s="33">
        <f t="shared" si="214"/>
        <v>34902</v>
      </c>
      <c r="W100" s="103">
        <f t="shared" si="214"/>
        <v>0</v>
      </c>
      <c r="X100" s="33">
        <f t="shared" si="214"/>
        <v>0</v>
      </c>
      <c r="Y100" s="33">
        <f t="shared" si="214"/>
        <v>0</v>
      </c>
      <c r="Z100" s="33">
        <f t="shared" si="214"/>
        <v>0</v>
      </c>
      <c r="AA100" s="33">
        <f t="shared" si="214"/>
        <v>0</v>
      </c>
      <c r="AB100" s="33">
        <f t="shared" si="214"/>
        <v>0</v>
      </c>
      <c r="AC100" s="33">
        <f t="shared" si="214"/>
        <v>0</v>
      </c>
      <c r="AD100" s="33">
        <f t="shared" ref="AD100:AI100" si="217">SUM(AD101:AD104)</f>
        <v>0</v>
      </c>
      <c r="AE100" s="33">
        <f t="shared" ref="AE100" si="218">SUM(AE101:AE104)</f>
        <v>0</v>
      </c>
      <c r="AF100" s="33">
        <f t="shared" si="217"/>
        <v>0</v>
      </c>
      <c r="AG100" s="33">
        <f t="shared" si="217"/>
        <v>0</v>
      </c>
      <c r="AH100" s="33">
        <f t="shared" si="217"/>
        <v>0</v>
      </c>
      <c r="AI100" s="33">
        <f t="shared" si="217"/>
        <v>0</v>
      </c>
      <c r="AJ100" s="33">
        <f t="shared" si="214"/>
        <v>0</v>
      </c>
      <c r="AK100" s="33">
        <f t="shared" si="214"/>
        <v>0</v>
      </c>
      <c r="AL100" s="13">
        <f>SUM(AL101:AL104)</f>
        <v>0</v>
      </c>
      <c r="AM100" s="111">
        <f t="shared" si="214"/>
        <v>0</v>
      </c>
      <c r="AN100" s="33">
        <f t="shared" si="214"/>
        <v>0</v>
      </c>
      <c r="AO100" s="33">
        <f t="shared" si="214"/>
        <v>0</v>
      </c>
      <c r="AP100" s="33">
        <f t="shared" si="214"/>
        <v>0</v>
      </c>
      <c r="AQ100" s="33">
        <f t="shared" si="214"/>
        <v>0</v>
      </c>
      <c r="AR100" s="33">
        <f t="shared" si="214"/>
        <v>0</v>
      </c>
      <c r="AS100" s="33">
        <f t="shared" si="214"/>
        <v>0</v>
      </c>
      <c r="AT100" s="33">
        <f t="shared" ref="AT100:AY100" si="219">SUM(AT101:AT104)</f>
        <v>0</v>
      </c>
      <c r="AU100" s="33">
        <f t="shared" si="219"/>
        <v>0</v>
      </c>
      <c r="AV100" s="33">
        <f t="shared" si="219"/>
        <v>0</v>
      </c>
      <c r="AW100" s="33">
        <f t="shared" si="219"/>
        <v>0</v>
      </c>
      <c r="AX100" s="33">
        <f t="shared" si="219"/>
        <v>0</v>
      </c>
      <c r="AY100" s="33">
        <f t="shared" si="219"/>
        <v>0</v>
      </c>
      <c r="AZ100" s="33">
        <f t="shared" si="214"/>
        <v>0</v>
      </c>
      <c r="BA100" s="33">
        <f t="shared" si="214"/>
        <v>0</v>
      </c>
      <c r="BB100" s="33">
        <f t="shared" si="214"/>
        <v>0</v>
      </c>
    </row>
    <row r="101" spans="1:54" s="51" customFormat="1" ht="15.75" hidden="1" x14ac:dyDescent="0.25">
      <c r="A101" s="73"/>
      <c r="B101" s="50"/>
      <c r="C101" s="46">
        <v>912</v>
      </c>
      <c r="D101" s="112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0">
        <f t="shared" si="206"/>
        <v>0</v>
      </c>
      <c r="W101" s="10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7">
        <f>SUM(W101:AK101)</f>
        <v>0</v>
      </c>
      <c r="AM101" s="112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0">
        <f t="shared" ref="BB101:BB104" si="220">SUM(AM101:BA101)</f>
        <v>0</v>
      </c>
    </row>
    <row r="102" spans="1:54" s="51" customFormat="1" ht="15.75" hidden="1" x14ac:dyDescent="0.25">
      <c r="A102" s="73"/>
      <c r="B102" s="50"/>
      <c r="C102" s="46">
        <v>913</v>
      </c>
      <c r="D102" s="112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0">
        <f t="shared" si="206"/>
        <v>0</v>
      </c>
      <c r="W102" s="10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7">
        <f>SUM(W102:AK102)</f>
        <v>0</v>
      </c>
      <c r="AM102" s="112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0">
        <f t="shared" si="220"/>
        <v>0</v>
      </c>
    </row>
    <row r="103" spans="1:54" s="51" customFormat="1" ht="15.75" hidden="1" x14ac:dyDescent="0.25">
      <c r="A103" s="73"/>
      <c r="B103" s="50"/>
      <c r="C103" s="46">
        <v>914</v>
      </c>
      <c r="D103" s="112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0">
        <f t="shared" si="206"/>
        <v>0</v>
      </c>
      <c r="W103" s="10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7">
        <f>SUM(W103:AK103)</f>
        <v>0</v>
      </c>
      <c r="AM103" s="112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0">
        <f t="shared" si="220"/>
        <v>0</v>
      </c>
    </row>
    <row r="104" spans="1:54" s="51" customFormat="1" ht="15.75" hidden="1" x14ac:dyDescent="0.25">
      <c r="A104" s="73"/>
      <c r="B104" s="50"/>
      <c r="C104" s="46">
        <v>920</v>
      </c>
      <c r="D104" s="112">
        <v>34902</v>
      </c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0">
        <f t="shared" si="206"/>
        <v>34902</v>
      </c>
      <c r="W104" s="114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>
        <f>SUM(W104:AK104)</f>
        <v>0</v>
      </c>
      <c r="AM104" s="112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0">
        <f t="shared" si="220"/>
        <v>0</v>
      </c>
    </row>
    <row r="105" spans="1:54" s="19" customFormat="1" ht="31.5" hidden="1" x14ac:dyDescent="0.25">
      <c r="A105" s="71" t="s">
        <v>57</v>
      </c>
      <c r="B105" s="31" t="s">
        <v>96</v>
      </c>
      <c r="C105" s="32" t="s">
        <v>98</v>
      </c>
      <c r="D105" s="111">
        <f>SUM(D106:D107)</f>
        <v>0</v>
      </c>
      <c r="E105" s="33">
        <f t="shared" ref="E105:BB105" si="221">SUM(E106:E107)</f>
        <v>0</v>
      </c>
      <c r="F105" s="33">
        <f t="shared" si="221"/>
        <v>0</v>
      </c>
      <c r="G105" s="33">
        <f t="shared" si="221"/>
        <v>0</v>
      </c>
      <c r="H105" s="33">
        <f t="shared" si="221"/>
        <v>0</v>
      </c>
      <c r="I105" s="33">
        <f t="shared" ref="I105" si="222">SUM(I106:I107)</f>
        <v>0</v>
      </c>
      <c r="J105" s="33">
        <f t="shared" si="221"/>
        <v>0</v>
      </c>
      <c r="K105" s="33">
        <f t="shared" si="221"/>
        <v>0</v>
      </c>
      <c r="L105" s="33">
        <f t="shared" si="221"/>
        <v>0</v>
      </c>
      <c r="M105" s="33">
        <f t="shared" ref="M105:T105" si="223">SUM(M106:M107)</f>
        <v>0</v>
      </c>
      <c r="N105" s="33">
        <f t="shared" si="223"/>
        <v>0</v>
      </c>
      <c r="O105" s="33">
        <f t="shared" ref="O105:P105" si="224">SUM(O106:O107)</f>
        <v>0</v>
      </c>
      <c r="P105" s="33">
        <f t="shared" si="224"/>
        <v>0</v>
      </c>
      <c r="Q105" s="33">
        <f t="shared" si="223"/>
        <v>0</v>
      </c>
      <c r="R105" s="33">
        <f t="shared" si="223"/>
        <v>0</v>
      </c>
      <c r="S105" s="33">
        <f t="shared" si="223"/>
        <v>0</v>
      </c>
      <c r="T105" s="33">
        <f t="shared" si="223"/>
        <v>0</v>
      </c>
      <c r="U105" s="33">
        <f t="shared" si="221"/>
        <v>0</v>
      </c>
      <c r="V105" s="33">
        <f t="shared" si="221"/>
        <v>0</v>
      </c>
      <c r="W105" s="103">
        <f t="shared" si="221"/>
        <v>0</v>
      </c>
      <c r="X105" s="33">
        <f t="shared" si="221"/>
        <v>0</v>
      </c>
      <c r="Y105" s="33">
        <f t="shared" si="221"/>
        <v>0</v>
      </c>
      <c r="Z105" s="33">
        <f t="shared" si="221"/>
        <v>0</v>
      </c>
      <c r="AA105" s="33">
        <f t="shared" si="221"/>
        <v>0</v>
      </c>
      <c r="AB105" s="33">
        <f t="shared" si="221"/>
        <v>0</v>
      </c>
      <c r="AC105" s="33">
        <f t="shared" si="221"/>
        <v>0</v>
      </c>
      <c r="AD105" s="33">
        <f t="shared" ref="AD105:AI105" si="225">SUM(AD106:AD107)</f>
        <v>0</v>
      </c>
      <c r="AE105" s="33">
        <f t="shared" ref="AE105" si="226">SUM(AE106:AE107)</f>
        <v>0</v>
      </c>
      <c r="AF105" s="33">
        <f t="shared" si="225"/>
        <v>0</v>
      </c>
      <c r="AG105" s="33">
        <f t="shared" si="225"/>
        <v>0</v>
      </c>
      <c r="AH105" s="33">
        <f t="shared" si="225"/>
        <v>0</v>
      </c>
      <c r="AI105" s="33">
        <f t="shared" si="225"/>
        <v>0</v>
      </c>
      <c r="AJ105" s="33">
        <f t="shared" si="221"/>
        <v>0</v>
      </c>
      <c r="AK105" s="33">
        <f t="shared" si="221"/>
        <v>0</v>
      </c>
      <c r="AL105" s="13">
        <f>SUM(AL106:AL107)</f>
        <v>0</v>
      </c>
      <c r="AM105" s="111">
        <f t="shared" si="221"/>
        <v>0</v>
      </c>
      <c r="AN105" s="33">
        <f t="shared" si="221"/>
        <v>0</v>
      </c>
      <c r="AO105" s="33">
        <f t="shared" si="221"/>
        <v>0</v>
      </c>
      <c r="AP105" s="33">
        <f t="shared" si="221"/>
        <v>0</v>
      </c>
      <c r="AQ105" s="33">
        <f t="shared" si="221"/>
        <v>0</v>
      </c>
      <c r="AR105" s="33">
        <f t="shared" si="221"/>
        <v>0</v>
      </c>
      <c r="AS105" s="33">
        <f t="shared" si="221"/>
        <v>0</v>
      </c>
      <c r="AT105" s="33">
        <f t="shared" ref="AT105:AY105" si="227">SUM(AT106:AT107)</f>
        <v>0</v>
      </c>
      <c r="AU105" s="33">
        <f t="shared" si="227"/>
        <v>0</v>
      </c>
      <c r="AV105" s="33">
        <f t="shared" si="227"/>
        <v>0</v>
      </c>
      <c r="AW105" s="33">
        <f t="shared" si="227"/>
        <v>0</v>
      </c>
      <c r="AX105" s="33">
        <f t="shared" si="227"/>
        <v>0</v>
      </c>
      <c r="AY105" s="33">
        <f t="shared" si="227"/>
        <v>0</v>
      </c>
      <c r="AZ105" s="33">
        <f t="shared" si="221"/>
        <v>0</v>
      </c>
      <c r="BA105" s="33">
        <f t="shared" si="221"/>
        <v>0</v>
      </c>
      <c r="BB105" s="33">
        <f t="shared" si="221"/>
        <v>0</v>
      </c>
    </row>
    <row r="106" spans="1:54" s="42" customFormat="1" ht="15.75" hidden="1" x14ac:dyDescent="0.25">
      <c r="A106" s="79"/>
      <c r="B106" s="48"/>
      <c r="C106" s="49">
        <v>909</v>
      </c>
      <c r="D106" s="112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0">
        <f t="shared" ref="V106:V107" si="228">SUM(D106:U106)</f>
        <v>0</v>
      </c>
      <c r="W106" s="103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>
        <f>SUM(W106:AK106)</f>
        <v>0</v>
      </c>
      <c r="AM106" s="112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0">
        <f t="shared" ref="BB106:BB107" si="229">SUM(AM106:BA106)</f>
        <v>0</v>
      </c>
    </row>
    <row r="107" spans="1:54" s="51" customFormat="1" ht="15.75" hidden="1" x14ac:dyDescent="0.25">
      <c r="A107" s="80"/>
      <c r="B107" s="52"/>
      <c r="C107" s="49">
        <v>920</v>
      </c>
      <c r="D107" s="112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0">
        <f t="shared" si="228"/>
        <v>0</v>
      </c>
      <c r="W107" s="114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>
        <f>SUM(W107:AK107)</f>
        <v>0</v>
      </c>
      <c r="AM107" s="112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0">
        <f t="shared" si="229"/>
        <v>0</v>
      </c>
    </row>
    <row r="108" spans="1:54" s="19" customFormat="1" ht="15.75" customHeight="1" x14ac:dyDescent="0.25">
      <c r="A108" s="81"/>
      <c r="B108" s="36"/>
      <c r="C108" s="37" t="s">
        <v>2</v>
      </c>
      <c r="D108" s="115">
        <f>D12+D16+D20+D23+D28+D29+D33+D34+D43+D46+D50+D51+D56+D57+D70+D71+D72+D73+D85+D86+D89+D91+D96+D99+D100+D90+D105</f>
        <v>10773095</v>
      </c>
      <c r="E108" s="15">
        <f t="shared" ref="E108:BB108" si="230">E12+E16+E20+E23+E28+E29+E33+E34+E43+E46+E50+E51+E56+E57+E70+E71+E72+E73+E85+E86+E89+E91+E96+E99+E100+E90+E105</f>
        <v>0</v>
      </c>
      <c r="F108" s="15">
        <f>F12+F16+F20+F23+F28+F29+F33+F34+F43+F46+F50+F51+F56+F57+F70+F71+F72+F73+F85+F86+F89+F91+F96+F99+F100+F90+F105</f>
        <v>0</v>
      </c>
      <c r="G108" s="15">
        <f t="shared" si="230"/>
        <v>0</v>
      </c>
      <c r="H108" s="15">
        <f>H12+H16+H20+H23+H28+H29+H33+H34+H43+H46+H50+H51+H56+H57+H70+H71+H72+H73+H85+H86+H89+H91+H96+H99+H100+H90+H105</f>
        <v>0</v>
      </c>
      <c r="I108" s="15">
        <f t="shared" si="230"/>
        <v>0</v>
      </c>
      <c r="J108" s="15">
        <f t="shared" si="230"/>
        <v>0</v>
      </c>
      <c r="K108" s="15">
        <f t="shared" si="230"/>
        <v>0</v>
      </c>
      <c r="L108" s="15">
        <f t="shared" si="230"/>
        <v>0</v>
      </c>
      <c r="M108" s="15">
        <f t="shared" si="230"/>
        <v>0</v>
      </c>
      <c r="N108" s="15">
        <f t="shared" si="230"/>
        <v>0</v>
      </c>
      <c r="O108" s="15">
        <f t="shared" si="230"/>
        <v>0</v>
      </c>
      <c r="P108" s="15">
        <f t="shared" si="230"/>
        <v>0</v>
      </c>
      <c r="Q108" s="15">
        <f t="shared" si="230"/>
        <v>0</v>
      </c>
      <c r="R108" s="15">
        <f t="shared" si="230"/>
        <v>0</v>
      </c>
      <c r="S108" s="15">
        <f t="shared" si="230"/>
        <v>0</v>
      </c>
      <c r="T108" s="15">
        <f t="shared" si="230"/>
        <v>0</v>
      </c>
      <c r="U108" s="15">
        <f t="shared" si="230"/>
        <v>0</v>
      </c>
      <c r="V108" s="15">
        <f>V12+V16+V20+V23+V28+V29+V33+V34+V43+V46+V50+V51+V56+V57+V70+V71+V72+V73+V85+V86+V89+V91+V96+V99+V100+V90+V105</f>
        <v>10773095</v>
      </c>
      <c r="W108" s="115">
        <f>W12+W16+W20+W23+W28+W29+W33+W34+W43+W46+W50+W51+W56+W57+W70+W71+W72+W73+W85+W86+W89+W91+W96+W99+W100+W90+W105</f>
        <v>8901552</v>
      </c>
      <c r="X108" s="15">
        <f t="shared" si="230"/>
        <v>0</v>
      </c>
      <c r="Y108" s="15">
        <f t="shared" si="230"/>
        <v>0</v>
      </c>
      <c r="Z108" s="15">
        <f t="shared" si="230"/>
        <v>0</v>
      </c>
      <c r="AA108" s="15">
        <f t="shared" si="230"/>
        <v>0</v>
      </c>
      <c r="AB108" s="15">
        <f t="shared" si="230"/>
        <v>0</v>
      </c>
      <c r="AC108" s="15">
        <f t="shared" si="230"/>
        <v>0</v>
      </c>
      <c r="AD108" s="15">
        <f t="shared" si="230"/>
        <v>0</v>
      </c>
      <c r="AE108" s="15">
        <f t="shared" si="230"/>
        <v>0</v>
      </c>
      <c r="AF108" s="15">
        <f t="shared" si="230"/>
        <v>0</v>
      </c>
      <c r="AG108" s="15">
        <f t="shared" si="230"/>
        <v>0</v>
      </c>
      <c r="AH108" s="15">
        <f t="shared" si="230"/>
        <v>0</v>
      </c>
      <c r="AI108" s="15">
        <f t="shared" si="230"/>
        <v>0</v>
      </c>
      <c r="AJ108" s="15">
        <f t="shared" si="230"/>
        <v>0</v>
      </c>
      <c r="AK108" s="15">
        <f t="shared" si="230"/>
        <v>0</v>
      </c>
      <c r="AL108" s="15">
        <f t="shared" si="230"/>
        <v>8901552</v>
      </c>
      <c r="AM108" s="115">
        <f t="shared" si="230"/>
        <v>7467247</v>
      </c>
      <c r="AN108" s="15">
        <f t="shared" si="230"/>
        <v>0</v>
      </c>
      <c r="AO108" s="15">
        <f t="shared" si="230"/>
        <v>0</v>
      </c>
      <c r="AP108" s="15">
        <f t="shared" si="230"/>
        <v>0</v>
      </c>
      <c r="AQ108" s="15">
        <f t="shared" si="230"/>
        <v>0</v>
      </c>
      <c r="AR108" s="15">
        <f t="shared" si="230"/>
        <v>0</v>
      </c>
      <c r="AS108" s="15">
        <f t="shared" si="230"/>
        <v>0</v>
      </c>
      <c r="AT108" s="15">
        <f t="shared" si="230"/>
        <v>0</v>
      </c>
      <c r="AU108" s="15">
        <f t="shared" si="230"/>
        <v>0</v>
      </c>
      <c r="AV108" s="15">
        <f t="shared" si="230"/>
        <v>0</v>
      </c>
      <c r="AW108" s="15">
        <f t="shared" si="230"/>
        <v>0</v>
      </c>
      <c r="AX108" s="15">
        <f t="shared" si="230"/>
        <v>0</v>
      </c>
      <c r="AY108" s="15">
        <f t="shared" si="230"/>
        <v>0</v>
      </c>
      <c r="AZ108" s="15">
        <f t="shared" si="230"/>
        <v>0</v>
      </c>
      <c r="BA108" s="15">
        <f t="shared" si="230"/>
        <v>0</v>
      </c>
      <c r="BB108" s="15">
        <f t="shared" si="230"/>
        <v>7467247</v>
      </c>
    </row>
    <row r="109" spans="1:54" ht="15.75" x14ac:dyDescent="0.25">
      <c r="A109" s="6"/>
      <c r="B109" s="9"/>
      <c r="C109" s="12"/>
      <c r="D109" s="22"/>
      <c r="E109" s="25">
        <f>D108+E108</f>
        <v>10773095</v>
      </c>
      <c r="F109" s="25">
        <f>E109+F108</f>
        <v>10773095</v>
      </c>
      <c r="G109" s="25">
        <f>F109+G108</f>
        <v>10773095</v>
      </c>
      <c r="H109" s="25">
        <f t="shared" ref="H109:L109" si="231">G109+H108</f>
        <v>10773095</v>
      </c>
      <c r="I109" s="25">
        <f t="shared" si="231"/>
        <v>10773095</v>
      </c>
      <c r="J109" s="25">
        <f t="shared" si="231"/>
        <v>10773095</v>
      </c>
      <c r="K109" s="25">
        <f>J109+K108</f>
        <v>10773095</v>
      </c>
      <c r="L109" s="2">
        <f t="shared" si="231"/>
        <v>10773095</v>
      </c>
      <c r="M109" s="25">
        <f t="shared" ref="M109:N109" si="232">L109+M108</f>
        <v>10773095</v>
      </c>
      <c r="N109" s="25">
        <f t="shared" si="232"/>
        <v>10773095</v>
      </c>
      <c r="O109" s="25">
        <f t="shared" ref="O109" si="233">N109+O108</f>
        <v>10773095</v>
      </c>
      <c r="P109" s="25">
        <f t="shared" ref="P109" si="234">O109+P108</f>
        <v>10773095</v>
      </c>
      <c r="Q109" s="25">
        <f t="shared" ref="Q109" si="235">P109+Q108</f>
        <v>10773095</v>
      </c>
      <c r="R109" s="25">
        <f t="shared" ref="R109" si="236">Q109+R108</f>
        <v>10773095</v>
      </c>
      <c r="S109" s="25">
        <f t="shared" ref="S109" si="237">R109+S108</f>
        <v>10773095</v>
      </c>
      <c r="T109" s="25">
        <f t="shared" ref="T109" si="238">S109+T108</f>
        <v>10773095</v>
      </c>
      <c r="U109" s="25">
        <f t="shared" ref="U109" si="239">T109+U108</f>
        <v>10773095</v>
      </c>
      <c r="V109" s="16"/>
      <c r="W109" s="16"/>
      <c r="X109" s="25">
        <f>W108+X108</f>
        <v>8901552</v>
      </c>
      <c r="Y109" s="25">
        <f>X109+Y108</f>
        <v>8901552</v>
      </c>
      <c r="Z109" s="25">
        <f>Y109+Z108</f>
        <v>8901552</v>
      </c>
      <c r="AA109" s="25">
        <f t="shared" ref="AA109:AC109" si="240">Z109+AA108</f>
        <v>8901552</v>
      </c>
      <c r="AB109" s="25">
        <f t="shared" si="240"/>
        <v>8901552</v>
      </c>
      <c r="AC109" s="25">
        <f t="shared" si="240"/>
        <v>8901552</v>
      </c>
      <c r="AD109" s="2">
        <f t="shared" ref="AD109" si="241">AC109+AD108</f>
        <v>8901552</v>
      </c>
      <c r="AE109" s="25">
        <f>AD109+AE108</f>
        <v>8901552</v>
      </c>
      <c r="AF109" s="25">
        <f t="shared" ref="AF109:AI109" si="242">AE109+AF108</f>
        <v>8901552</v>
      </c>
      <c r="AG109" s="25">
        <f t="shared" si="242"/>
        <v>8901552</v>
      </c>
      <c r="AH109" s="2">
        <f t="shared" si="242"/>
        <v>8901552</v>
      </c>
      <c r="AI109" s="2">
        <f t="shared" si="242"/>
        <v>8901552</v>
      </c>
      <c r="AJ109" s="2">
        <f>AI109+AJ108</f>
        <v>8901552</v>
      </c>
      <c r="AK109" s="2">
        <f t="shared" ref="AK109" si="243">AJ109+AK108</f>
        <v>8901552</v>
      </c>
      <c r="AL109" s="2"/>
      <c r="AM109" s="16">
        <f>AM108</f>
        <v>7467247</v>
      </c>
      <c r="AN109" s="25">
        <f>AM109+AN108</f>
        <v>7467247</v>
      </c>
      <c r="AO109" s="25">
        <f>AN109+AO108</f>
        <v>7467247</v>
      </c>
      <c r="AP109" s="25">
        <f t="shared" ref="AP109:AS109" si="244">AO109+AP108</f>
        <v>7467247</v>
      </c>
      <c r="AQ109" s="16">
        <f t="shared" si="244"/>
        <v>7467247</v>
      </c>
      <c r="AR109" s="16">
        <f t="shared" si="244"/>
        <v>7467247</v>
      </c>
      <c r="AS109" s="2">
        <f t="shared" si="244"/>
        <v>7467247</v>
      </c>
      <c r="AT109" s="25">
        <f t="shared" ref="AT109" si="245">AS109+AT108</f>
        <v>7467247</v>
      </c>
      <c r="AU109" s="25">
        <f t="shared" ref="AU109" si="246">AT109+AU108</f>
        <v>7467247</v>
      </c>
      <c r="AV109" s="25">
        <f t="shared" ref="AV109" si="247">AU109+AV108</f>
        <v>7467247</v>
      </c>
      <c r="AW109" s="25">
        <f t="shared" ref="AW109" si="248">AV109+AW108</f>
        <v>7467247</v>
      </c>
      <c r="AX109" s="25">
        <f t="shared" ref="AX109" si="249">AW109+AX108</f>
        <v>7467247</v>
      </c>
      <c r="AY109" s="25">
        <f t="shared" ref="AY109" si="250">AX109+AY108</f>
        <v>7467247</v>
      </c>
      <c r="AZ109" s="25">
        <f t="shared" ref="AZ109" si="251">AY109+AZ108</f>
        <v>7467247</v>
      </c>
      <c r="BA109" s="25">
        <f t="shared" ref="BA109" si="252">AZ109+BA108</f>
        <v>7467247</v>
      </c>
      <c r="BB109" s="2"/>
    </row>
    <row r="110" spans="1:54" ht="15.75" hidden="1" x14ac:dyDescent="0.25">
      <c r="A110" s="6"/>
      <c r="B110" s="9"/>
      <c r="C110" s="12"/>
      <c r="D110" s="22"/>
      <c r="E110" s="21"/>
      <c r="F110" s="21"/>
      <c r="G110" s="21"/>
      <c r="H110" s="21"/>
      <c r="I110" s="21"/>
      <c r="J110" s="21"/>
      <c r="K110" s="21"/>
      <c r="L110" s="5"/>
      <c r="M110" s="21"/>
      <c r="N110" s="55"/>
      <c r="O110" s="21"/>
      <c r="P110" s="21"/>
      <c r="Q110" s="21"/>
      <c r="R110" s="21"/>
      <c r="S110" s="21"/>
      <c r="T110" s="21"/>
      <c r="U110" s="21"/>
      <c r="V110" s="17"/>
      <c r="W110" s="17"/>
      <c r="X110" s="23"/>
      <c r="Y110" s="23"/>
      <c r="Z110" s="23"/>
      <c r="AA110" s="23"/>
      <c r="AB110" s="23"/>
      <c r="AC110" s="23"/>
      <c r="AD110" s="3"/>
      <c r="AE110" s="23"/>
      <c r="AF110" s="23"/>
      <c r="AG110" s="23"/>
      <c r="AH110" s="23"/>
      <c r="AI110" s="23"/>
      <c r="AJ110" s="23"/>
      <c r="AK110" s="23"/>
      <c r="AL110" s="5"/>
      <c r="AM110" s="17"/>
      <c r="AN110" s="23"/>
      <c r="AO110" s="23"/>
      <c r="AP110" s="23"/>
      <c r="AQ110" s="20"/>
      <c r="AR110" s="20"/>
      <c r="AS110" s="3"/>
      <c r="AT110" s="23"/>
      <c r="AU110" s="23"/>
      <c r="AV110" s="23"/>
      <c r="AW110" s="23"/>
      <c r="AX110" s="23"/>
      <c r="AY110" s="23"/>
      <c r="AZ110" s="23"/>
      <c r="BA110" s="23"/>
      <c r="BB110" s="5"/>
    </row>
    <row r="111" spans="1:54" ht="15.75" hidden="1" x14ac:dyDescent="0.25">
      <c r="A111" s="6"/>
      <c r="B111" s="9"/>
      <c r="C111" s="22" t="s">
        <v>81</v>
      </c>
      <c r="D111" s="99">
        <v>161698</v>
      </c>
      <c r="E111" s="21"/>
      <c r="F111" s="21"/>
      <c r="G111" s="21"/>
      <c r="H111" s="21"/>
      <c r="I111" s="21"/>
      <c r="J111" s="21"/>
      <c r="K111" s="21"/>
      <c r="L111" s="5"/>
      <c r="M111" s="21"/>
      <c r="N111" s="56"/>
      <c r="O111" s="21"/>
      <c r="P111" s="21"/>
      <c r="Q111" s="21"/>
      <c r="R111" s="21"/>
      <c r="S111" s="21"/>
      <c r="T111" s="21"/>
      <c r="U111" s="21"/>
      <c r="V111" s="99">
        <v>878736</v>
      </c>
      <c r="W111" s="17"/>
      <c r="X111" s="23"/>
      <c r="Y111" s="23"/>
      <c r="Z111" s="23"/>
      <c r="AA111" s="23"/>
      <c r="AB111" s="23"/>
      <c r="AC111" s="23"/>
      <c r="AD111" s="3"/>
      <c r="AE111" s="23"/>
      <c r="AF111" s="23"/>
      <c r="AG111" s="23"/>
      <c r="AH111" s="23"/>
      <c r="AI111" s="23"/>
      <c r="AJ111" s="23"/>
      <c r="AK111" s="23"/>
      <c r="AL111" s="5">
        <v>1616643</v>
      </c>
      <c r="AM111" s="17"/>
      <c r="AN111" s="23"/>
      <c r="AO111" s="23"/>
      <c r="AP111" s="23"/>
      <c r="AQ111" s="20"/>
      <c r="AR111" s="20"/>
      <c r="AS111" s="3"/>
      <c r="AT111" s="23"/>
      <c r="AU111" s="23"/>
      <c r="AV111" s="23"/>
      <c r="AW111" s="23"/>
      <c r="AX111" s="23"/>
      <c r="AY111" s="23"/>
      <c r="AZ111" s="23"/>
      <c r="BA111" s="23"/>
      <c r="BB111" s="5">
        <v>3185297</v>
      </c>
    </row>
    <row r="112" spans="1:54" ht="15.75" hidden="1" x14ac:dyDescent="0.25">
      <c r="A112" s="6"/>
      <c r="B112" s="9"/>
      <c r="C112" s="22" t="s">
        <v>84</v>
      </c>
      <c r="D112" s="99"/>
      <c r="E112" s="21"/>
      <c r="F112" s="21"/>
      <c r="G112" s="21"/>
      <c r="H112" s="21"/>
      <c r="I112" s="21"/>
      <c r="J112" s="21"/>
      <c r="K112" s="21"/>
      <c r="L112" s="5"/>
      <c r="M112" s="21"/>
      <c r="N112" s="56"/>
      <c r="O112" s="21"/>
      <c r="P112" s="21"/>
      <c r="Q112" s="21"/>
      <c r="R112" s="21"/>
      <c r="S112" s="21"/>
      <c r="T112" s="21"/>
      <c r="U112" s="21"/>
      <c r="V112" s="99"/>
      <c r="W112" s="17"/>
      <c r="X112" s="23"/>
      <c r="Y112" s="23"/>
      <c r="Z112" s="23"/>
      <c r="AA112" s="23"/>
      <c r="AB112" s="23"/>
      <c r="AC112" s="23"/>
      <c r="AD112" s="3"/>
      <c r="AE112" s="23"/>
      <c r="AF112" s="23"/>
      <c r="AG112" s="23"/>
      <c r="AH112" s="23"/>
      <c r="AI112" s="23"/>
      <c r="AJ112" s="23"/>
      <c r="AK112" s="23"/>
      <c r="AL112" s="17">
        <v>335707</v>
      </c>
      <c r="AM112" s="17"/>
      <c r="AN112" s="23"/>
      <c r="AO112" s="23"/>
      <c r="AP112" s="23"/>
      <c r="AQ112" s="20"/>
      <c r="AR112" s="20"/>
      <c r="AS112" s="3"/>
      <c r="AT112" s="23"/>
      <c r="AU112" s="23"/>
      <c r="AV112" s="23"/>
      <c r="AW112" s="23"/>
      <c r="AX112" s="23"/>
      <c r="AY112" s="23"/>
      <c r="AZ112" s="23"/>
      <c r="BA112" s="23"/>
      <c r="BB112" s="5">
        <v>598749</v>
      </c>
    </row>
    <row r="113" spans="1:54" ht="15.75" hidden="1" x14ac:dyDescent="0.25">
      <c r="A113" s="6"/>
      <c r="B113" s="9"/>
      <c r="C113" s="82" t="s">
        <v>82</v>
      </c>
      <c r="D113" s="17">
        <v>11651831</v>
      </c>
      <c r="E113" s="100"/>
      <c r="F113" s="21"/>
      <c r="G113" s="21"/>
      <c r="H113" s="21"/>
      <c r="I113" s="21"/>
      <c r="J113" s="21"/>
      <c r="K113" s="21"/>
      <c r="L113" s="5"/>
      <c r="M113" s="21"/>
      <c r="N113" s="57"/>
      <c r="O113" s="21"/>
      <c r="P113" s="21"/>
      <c r="Q113" s="21"/>
      <c r="R113" s="21"/>
      <c r="S113" s="21"/>
      <c r="T113" s="21"/>
      <c r="U113" s="21"/>
      <c r="V113" s="118">
        <v>11651831</v>
      </c>
      <c r="W113" s="17"/>
      <c r="X113" s="23"/>
      <c r="Y113" s="23"/>
      <c r="Z113" s="23"/>
      <c r="AA113" s="23"/>
      <c r="AB113" s="23"/>
      <c r="AC113" s="23"/>
      <c r="AD113" s="3"/>
      <c r="AE113" s="23"/>
      <c r="AF113" s="23"/>
      <c r="AG113" s="23"/>
      <c r="AH113" s="23"/>
      <c r="AI113" s="23"/>
      <c r="AJ113" s="23"/>
      <c r="AK113" s="23"/>
      <c r="AL113" s="69">
        <v>10853902</v>
      </c>
      <c r="AM113" s="17"/>
      <c r="AN113" s="21"/>
      <c r="AO113" s="21"/>
      <c r="AP113" s="21"/>
      <c r="AQ113" s="17"/>
      <c r="AR113" s="17"/>
      <c r="AS113" s="5"/>
      <c r="AT113" s="21"/>
      <c r="AU113" s="21"/>
      <c r="AV113" s="21"/>
      <c r="AW113" s="21"/>
      <c r="AX113" s="21"/>
      <c r="AY113" s="21"/>
      <c r="AZ113" s="21"/>
      <c r="BA113" s="21"/>
      <c r="BB113" s="69">
        <v>11251293</v>
      </c>
    </row>
    <row r="114" spans="1:54" hidden="1" x14ac:dyDescent="0.25">
      <c r="A114" s="6"/>
      <c r="B114" s="9"/>
      <c r="C114" s="12" t="s">
        <v>83</v>
      </c>
      <c r="D114" s="17">
        <f>D113-D111</f>
        <v>11490133</v>
      </c>
      <c r="E114" s="21"/>
      <c r="F114" s="5"/>
      <c r="G114" s="21"/>
      <c r="H114" s="5"/>
      <c r="I114" s="5"/>
      <c r="J114" s="5"/>
      <c r="K114" s="5"/>
      <c r="L114" s="5">
        <f t="shared" ref="L114:U114" si="253">L111+AC108</f>
        <v>0</v>
      </c>
      <c r="M114" s="5">
        <f t="shared" si="253"/>
        <v>0</v>
      </c>
      <c r="N114" s="5">
        <f t="shared" si="253"/>
        <v>0</v>
      </c>
      <c r="O114" s="5">
        <f t="shared" si="253"/>
        <v>0</v>
      </c>
      <c r="P114" s="5">
        <f t="shared" si="253"/>
        <v>0</v>
      </c>
      <c r="Q114" s="5">
        <f t="shared" si="253"/>
        <v>0</v>
      </c>
      <c r="R114" s="5">
        <f t="shared" si="253"/>
        <v>0</v>
      </c>
      <c r="S114" s="5">
        <f t="shared" si="253"/>
        <v>0</v>
      </c>
      <c r="T114" s="5">
        <f t="shared" si="253"/>
        <v>0</v>
      </c>
      <c r="U114" s="5">
        <f t="shared" si="253"/>
        <v>8901552</v>
      </c>
      <c r="V114" s="17">
        <f>V113-V111</f>
        <v>10773095</v>
      </c>
      <c r="W114" s="17"/>
      <c r="X114" s="23"/>
      <c r="Y114" s="23"/>
      <c r="Z114" s="23"/>
      <c r="AA114" s="23"/>
      <c r="AB114" s="23"/>
      <c r="AC114" s="23"/>
      <c r="AD114" s="3"/>
      <c r="AE114" s="23"/>
      <c r="AF114" s="23"/>
      <c r="AG114" s="23"/>
      <c r="AH114" s="23"/>
      <c r="AI114" s="23"/>
      <c r="AJ114" s="23"/>
      <c r="AK114" s="23"/>
      <c r="AL114" s="5">
        <f>AL113-AL112-AL111</f>
        <v>8901552</v>
      </c>
      <c r="AM114" s="17"/>
      <c r="AN114" s="23"/>
      <c r="AO114" s="23"/>
      <c r="AP114" s="23"/>
      <c r="AQ114" s="20"/>
      <c r="AR114" s="20"/>
      <c r="AS114" s="3"/>
      <c r="AT114" s="23"/>
      <c r="AU114" s="23"/>
      <c r="AV114" s="23"/>
      <c r="AW114" s="23"/>
      <c r="AX114" s="23"/>
      <c r="AY114" s="23"/>
      <c r="AZ114" s="23"/>
      <c r="BA114" s="23"/>
      <c r="BB114" s="5">
        <f>BB113-BB112-BB111</f>
        <v>7467247</v>
      </c>
    </row>
    <row r="115" spans="1:54" hidden="1" x14ac:dyDescent="0.25">
      <c r="C115" s="11"/>
      <c r="D115" s="18"/>
      <c r="V115" s="104">
        <f>V114-V108</f>
        <v>0</v>
      </c>
      <c r="W115" s="104">
        <f>W114-W113</f>
        <v>0</v>
      </c>
      <c r="X115" s="105"/>
      <c r="Y115" s="105"/>
      <c r="Z115" s="105"/>
      <c r="AA115" s="105"/>
      <c r="AB115" s="105"/>
      <c r="AC115" s="105"/>
      <c r="AD115" s="106"/>
      <c r="AE115" s="105"/>
      <c r="AF115" s="105"/>
      <c r="AG115" s="105"/>
      <c r="AH115" s="105"/>
      <c r="AI115" s="105"/>
      <c r="AJ115" s="105"/>
      <c r="AK115" s="105"/>
      <c r="AL115" s="107">
        <f>AL114-AL108</f>
        <v>0</v>
      </c>
      <c r="AM115" s="18">
        <f>AM114-AM113</f>
        <v>0</v>
      </c>
      <c r="BB115" s="107">
        <f>BB114-BB108</f>
        <v>0</v>
      </c>
    </row>
    <row r="116" spans="1:54" hidden="1" x14ac:dyDescent="0.25">
      <c r="C116" s="70"/>
      <c r="H116" s="94"/>
      <c r="I116" s="95"/>
      <c r="V116" s="60"/>
      <c r="W116" s="60"/>
      <c r="X116" s="61"/>
      <c r="Y116" s="61"/>
      <c r="Z116" s="61"/>
      <c r="AA116" s="61"/>
      <c r="AB116" s="61"/>
      <c r="AC116" s="61"/>
      <c r="AD116" s="62"/>
      <c r="AE116" s="61"/>
      <c r="AF116" s="61"/>
      <c r="AG116" s="61"/>
      <c r="AH116" s="61"/>
      <c r="AI116" s="61"/>
      <c r="AJ116" s="61"/>
      <c r="AK116" s="61"/>
      <c r="AL116" s="63"/>
      <c r="AM116" s="60"/>
      <c r="AN116" s="92"/>
      <c r="AO116" s="63"/>
      <c r="AP116" s="92"/>
      <c r="AQ116" s="63"/>
      <c r="AR116" s="63"/>
      <c r="AS116" s="62"/>
      <c r="AT116" s="61"/>
      <c r="AU116" s="61"/>
      <c r="AV116" s="61"/>
      <c r="AW116" s="61"/>
      <c r="AX116" s="61"/>
      <c r="AY116" s="61"/>
      <c r="AZ116" s="61"/>
      <c r="BA116" s="61"/>
      <c r="BB116" s="63"/>
    </row>
    <row r="117" spans="1:54" hidden="1" x14ac:dyDescent="0.25">
      <c r="V117" s="18"/>
      <c r="W117" s="18"/>
      <c r="AL117" s="8"/>
      <c r="AM117" s="18"/>
      <c r="BB117" s="8"/>
    </row>
    <row r="118" spans="1:54" hidden="1" x14ac:dyDescent="0.25">
      <c r="C118" s="11"/>
      <c r="D118" s="97"/>
      <c r="V118" s="64"/>
      <c r="W118" s="64"/>
      <c r="X118" s="91"/>
      <c r="Y118" s="64"/>
      <c r="Z118" s="91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  <c r="AN118" s="91"/>
      <c r="AO118" s="64"/>
      <c r="AP118" s="91"/>
      <c r="AQ118" s="64"/>
      <c r="AR118" s="64"/>
      <c r="AS118" s="64"/>
      <c r="AT118" s="64"/>
      <c r="AU118" s="64"/>
      <c r="AV118" s="64"/>
      <c r="AW118" s="64"/>
      <c r="AX118" s="64"/>
      <c r="AY118" s="64"/>
      <c r="AZ118" s="64"/>
      <c r="BA118" s="64"/>
      <c r="BB118" s="64"/>
    </row>
    <row r="119" spans="1:54" hidden="1" x14ac:dyDescent="0.25">
      <c r="H119" s="93"/>
      <c r="V119" s="18"/>
      <c r="W119" s="18"/>
      <c r="AL119" s="8"/>
      <c r="AM119" s="18"/>
      <c r="BB119" s="8"/>
    </row>
    <row r="120" spans="1:54" hidden="1" x14ac:dyDescent="0.25">
      <c r="V120" s="18"/>
      <c r="W120" s="18"/>
      <c r="AL120" s="8"/>
      <c r="AM120" s="18"/>
      <c r="BB120" s="8"/>
    </row>
    <row r="121" spans="1:54" hidden="1" x14ac:dyDescent="0.25">
      <c r="V121" s="18"/>
      <c r="W121" s="18"/>
      <c r="AL121" s="8"/>
      <c r="AM121" s="18"/>
      <c r="BB121" s="8"/>
    </row>
    <row r="122" spans="1:54" x14ac:dyDescent="0.25">
      <c r="V122" s="18"/>
      <c r="W122" s="18"/>
      <c r="AL122" s="8"/>
      <c r="AM122" s="18"/>
      <c r="BB122" s="8"/>
    </row>
    <row r="123" spans="1:54" x14ac:dyDescent="0.25">
      <c r="C123" s="119"/>
    </row>
    <row r="124" spans="1:54" x14ac:dyDescent="0.25">
      <c r="C124" s="119"/>
    </row>
    <row r="125" spans="1:54" x14ac:dyDescent="0.25">
      <c r="C125" s="119"/>
    </row>
    <row r="129" spans="22:22" x14ac:dyDescent="0.25">
      <c r="V129" s="18"/>
    </row>
    <row r="130" spans="22:22" x14ac:dyDescent="0.25">
      <c r="V130" s="18"/>
    </row>
  </sheetData>
  <mergeCells count="18">
    <mergeCell ref="A74:A80"/>
    <mergeCell ref="B5:BB5"/>
    <mergeCell ref="B6:BB6"/>
    <mergeCell ref="B7:BB7"/>
    <mergeCell ref="A8:BB8"/>
    <mergeCell ref="A47:A49"/>
    <mergeCell ref="B47:B49"/>
    <mergeCell ref="A10:A11"/>
    <mergeCell ref="B10:B11"/>
    <mergeCell ref="C10:C11"/>
    <mergeCell ref="E10:BB10"/>
    <mergeCell ref="A35:A42"/>
    <mergeCell ref="B35:B42"/>
    <mergeCell ref="A1:BB1"/>
    <mergeCell ref="A2:BB2"/>
    <mergeCell ref="A3:BB3"/>
    <mergeCell ref="B58:B68"/>
    <mergeCell ref="A59:A61"/>
  </mergeCells>
  <pageMargins left="0.62992125984251968" right="0" top="0.35433070866141736" bottom="0.31496062992125984" header="0.15748031496062992" footer="0.31496062992125984"/>
  <pageSetup paperSize="9" scale="72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E11"/>
  <sheetViews>
    <sheetView workbookViewId="0">
      <selection activeCell="E6" sqref="E6:E11"/>
    </sheetView>
  </sheetViews>
  <sheetFormatPr defaultRowHeight="15" x14ac:dyDescent="0.25"/>
  <sheetData>
    <row r="6" spans="5:5" x14ac:dyDescent="0.25">
      <c r="E6" s="1"/>
    </row>
    <row r="7" spans="5:5" x14ac:dyDescent="0.25">
      <c r="E7" s="1"/>
    </row>
    <row r="8" spans="5:5" x14ac:dyDescent="0.25">
      <c r="E8" s="1"/>
    </row>
    <row r="9" spans="5:5" x14ac:dyDescent="0.25">
      <c r="E9" s="1"/>
    </row>
    <row r="10" spans="5:5" x14ac:dyDescent="0.25">
      <c r="E10" s="1"/>
    </row>
    <row r="11" spans="5:5" x14ac:dyDescent="0.2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Бедункович Марина Александровна</cp:lastModifiedBy>
  <cp:lastPrinted>2023-10-05T13:06:59Z</cp:lastPrinted>
  <dcterms:created xsi:type="dcterms:W3CDTF">2015-09-30T07:41:26Z</dcterms:created>
  <dcterms:modified xsi:type="dcterms:W3CDTF">2023-10-05T13:07:18Z</dcterms:modified>
</cp:coreProperties>
</file>